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 activeTab="2"/>
  </bookViews>
  <sheets>
    <sheet name="Control del reglamento" sheetId="11" r:id="rId1"/>
    <sheet name="DB" sheetId="1" r:id="rId2"/>
    <sheet name="Reporte TC" sheetId="5" r:id="rId3"/>
    <sheet name="Hoja1" sheetId="12" r:id="rId4"/>
    <sheet name="monedas" sheetId="10" r:id="rId5"/>
    <sheet name="Hoja2" sheetId="13" r:id="rId6"/>
    <sheet name="Hoja3" sheetId="14" r:id="rId7"/>
    <sheet name="Hoja4" sheetId="15" r:id="rId8"/>
  </sheets>
  <definedNames>
    <definedName name="_xlnm._FilterDatabase" localSheetId="1" hidden="1">DB!$M$1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TC'!$B$1:$J$105</definedName>
    <definedName name="BISA">'Reporte TC'!$C$15</definedName>
    <definedName name="Consulta_desde_SAIF" localSheetId="0" hidden="1">'Control del reglamento'!$A$1:$P$1267</definedName>
    <definedName name="Consulta_desde_saif" localSheetId="1" hidden="1">DB!$A$1:$I$86</definedName>
    <definedName name="Consulta_desde_saif" localSheetId="3" hidden="1">Hoja1!$A$1:$U$3873</definedName>
    <definedName name="Consulta_desde_saif" localSheetId="5" hidden="1">Hoja2!$A$1:$M$1092</definedName>
    <definedName name="Consulta_desde_saif" localSheetId="4" hidden="1">monedas!$A$1:$I$182</definedName>
    <definedName name="Consulta_desde_unix" localSheetId="0" hidden="1">'Control del reglamento'!#REF!</definedName>
  </definedNames>
  <calcPr calcId="162913"/>
  <pivotCaches>
    <pivotCache cacheId="15" r:id="rId9"/>
  </pivotCaches>
</workbook>
</file>

<file path=xl/calcChain.xml><?xml version="1.0" encoding="utf-8"?>
<calcChain xmlns="http://schemas.openxmlformats.org/spreadsheetml/2006/main">
  <c r="G87" i="1" l="1"/>
  <c r="H87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K1268" i="11"/>
  <c r="L1268" i="11"/>
  <c r="K1271" i="11" l="1"/>
  <c r="P28" i="1" l="1"/>
  <c r="H89" i="1"/>
  <c r="G89" i="1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7" i="1" l="1"/>
  <c r="W2331" i="12" l="1"/>
  <c r="X2331" i="12"/>
  <c r="W2332" i="12"/>
  <c r="X2332" i="12"/>
  <c r="W2333" i="12"/>
  <c r="X2333" i="12"/>
  <c r="W2334" i="12"/>
  <c r="X2334" i="12"/>
  <c r="W2335" i="12"/>
  <c r="X2335" i="12"/>
  <c r="W2336" i="12"/>
  <c r="X2336" i="12"/>
  <c r="W2337" i="12"/>
  <c r="X2337" i="12"/>
  <c r="W2338" i="12"/>
  <c r="X2338" i="12"/>
  <c r="W2339" i="12"/>
  <c r="X2339" i="12"/>
  <c r="W2340" i="12"/>
  <c r="X2340" i="12"/>
  <c r="W2341" i="12"/>
  <c r="X2341" i="12"/>
  <c r="W2342" i="12"/>
  <c r="X2342" i="12"/>
  <c r="W2343" i="12"/>
  <c r="X2343" i="12"/>
  <c r="W2344" i="12"/>
  <c r="X2344" i="12"/>
  <c r="W2345" i="12"/>
  <c r="X2345" i="12"/>
  <c r="W2346" i="12"/>
  <c r="X2346" i="12"/>
  <c r="W2347" i="12"/>
  <c r="X2347" i="12"/>
  <c r="W2348" i="12"/>
  <c r="X2348" i="12"/>
  <c r="W2349" i="12"/>
  <c r="X2349" i="12"/>
  <c r="W2350" i="12"/>
  <c r="X2350" i="12"/>
  <c r="W2351" i="12"/>
  <c r="X2351" i="12"/>
  <c r="W2352" i="12"/>
  <c r="X2352" i="12"/>
  <c r="W2353" i="12"/>
  <c r="X2353" i="12"/>
  <c r="W2354" i="12"/>
  <c r="X2354" i="12"/>
  <c r="W2355" i="12"/>
  <c r="X2355" i="12"/>
  <c r="W2356" i="12"/>
  <c r="X2356" i="12"/>
  <c r="W2357" i="12"/>
  <c r="X2357" i="12"/>
  <c r="W2358" i="12"/>
  <c r="X2358" i="12"/>
  <c r="W2359" i="12"/>
  <c r="X2359" i="12"/>
  <c r="W2360" i="12"/>
  <c r="X2360" i="12"/>
  <c r="W2361" i="12"/>
  <c r="X2361" i="12"/>
  <c r="W2362" i="12"/>
  <c r="X2362" i="12"/>
  <c r="W2363" i="12"/>
  <c r="X2363" i="12"/>
  <c r="W2364" i="12"/>
  <c r="X2364" i="12"/>
  <c r="W2365" i="12"/>
  <c r="X2365" i="12"/>
  <c r="W2366" i="12"/>
  <c r="X2366" i="12"/>
  <c r="W2367" i="12"/>
  <c r="X2367" i="12"/>
  <c r="W2368" i="12"/>
  <c r="X2368" i="12"/>
  <c r="W2369" i="12"/>
  <c r="X2369" i="12"/>
  <c r="W2370" i="12"/>
  <c r="X2370" i="12"/>
  <c r="W2371" i="12"/>
  <c r="X2371" i="12"/>
  <c r="W2372" i="12"/>
  <c r="X2372" i="12"/>
  <c r="W2373" i="12"/>
  <c r="X2373" i="12"/>
  <c r="W2374" i="12"/>
  <c r="X2374" i="12"/>
  <c r="W2375" i="12"/>
  <c r="X2375" i="12"/>
  <c r="W2376" i="12"/>
  <c r="X2376" i="12"/>
  <c r="W2377" i="12"/>
  <c r="X2377" i="12"/>
  <c r="W2378" i="12"/>
  <c r="X2378" i="12"/>
  <c r="W2379" i="12"/>
  <c r="X2379" i="12"/>
  <c r="W2380" i="12"/>
  <c r="X2380" i="12"/>
  <c r="W2381" i="12"/>
  <c r="X2381" i="12"/>
  <c r="W2382" i="12"/>
  <c r="X2382" i="12"/>
  <c r="W2383" i="12"/>
  <c r="X2383" i="12"/>
  <c r="W2384" i="12"/>
  <c r="X2384" i="12"/>
  <c r="W2385" i="12"/>
  <c r="X2385" i="12"/>
  <c r="W2386" i="12"/>
  <c r="X2386" i="12"/>
  <c r="W2387" i="12"/>
  <c r="X2387" i="12"/>
  <c r="W2388" i="12"/>
  <c r="X2388" i="12"/>
  <c r="W2389" i="12"/>
  <c r="X2389" i="12"/>
  <c r="W2390" i="12"/>
  <c r="X2390" i="12"/>
  <c r="W2391" i="12"/>
  <c r="X2391" i="12"/>
  <c r="W2392" i="12"/>
  <c r="X2392" i="12"/>
  <c r="W2393" i="12"/>
  <c r="X2393" i="12"/>
  <c r="W2394" i="12"/>
  <c r="X2394" i="12"/>
  <c r="W2395" i="12"/>
  <c r="X2395" i="12"/>
  <c r="W2396" i="12"/>
  <c r="X2396" i="12"/>
  <c r="W2397" i="12"/>
  <c r="X2397" i="12"/>
  <c r="W2398" i="12"/>
  <c r="X2398" i="12"/>
  <c r="W2399" i="12"/>
  <c r="X2399" i="12"/>
  <c r="W2400" i="12"/>
  <c r="X2400" i="12"/>
  <c r="W2401" i="12"/>
  <c r="X2401" i="12"/>
  <c r="W2402" i="12"/>
  <c r="X2402" i="12"/>
  <c r="W2403" i="12"/>
  <c r="X2403" i="12"/>
  <c r="W2404" i="12"/>
  <c r="X2404" i="12"/>
  <c r="W2405" i="12"/>
  <c r="X2405" i="12"/>
  <c r="W2406" i="12"/>
  <c r="X2406" i="12"/>
  <c r="W2407" i="12"/>
  <c r="X2407" i="12"/>
  <c r="W2408" i="12"/>
  <c r="X2408" i="12"/>
  <c r="W2409" i="12"/>
  <c r="X2409" i="12"/>
  <c r="W2410" i="12"/>
  <c r="X2410" i="12"/>
  <c r="W2411" i="12"/>
  <c r="X2411" i="12"/>
  <c r="W2412" i="12"/>
  <c r="X2412" i="12"/>
  <c r="W2413" i="12"/>
  <c r="X2413" i="12"/>
  <c r="W2414" i="12"/>
  <c r="X2414" i="12"/>
  <c r="W2415" i="12"/>
  <c r="X2415" i="12"/>
  <c r="W2416" i="12"/>
  <c r="X2416" i="12"/>
  <c r="W2417" i="12"/>
  <c r="X2417" i="12"/>
  <c r="W2418" i="12"/>
  <c r="X2418" i="12"/>
  <c r="W2419" i="12"/>
  <c r="X2419" i="12"/>
  <c r="W2420" i="12"/>
  <c r="X2420" i="12"/>
  <c r="W2421" i="12"/>
  <c r="X2421" i="12"/>
  <c r="W2422" i="12"/>
  <c r="X2422" i="12"/>
  <c r="W2423" i="12"/>
  <c r="X2423" i="12"/>
  <c r="W2424" i="12"/>
  <c r="X2424" i="12"/>
  <c r="W2425" i="12"/>
  <c r="X2425" i="12"/>
  <c r="W2426" i="12"/>
  <c r="X2426" i="12"/>
  <c r="W2427" i="12"/>
  <c r="X2427" i="12"/>
  <c r="W2428" i="12"/>
  <c r="X2428" i="12"/>
  <c r="W2429" i="12"/>
  <c r="X2429" i="12"/>
  <c r="W2430" i="12"/>
  <c r="X2430" i="12"/>
  <c r="W2431" i="12"/>
  <c r="X2431" i="12"/>
  <c r="W2432" i="12"/>
  <c r="X2432" i="12"/>
  <c r="W2433" i="12"/>
  <c r="X2433" i="12"/>
  <c r="W2434" i="12"/>
  <c r="X2434" i="12"/>
  <c r="W2435" i="12"/>
  <c r="X2435" i="12"/>
  <c r="W2436" i="12"/>
  <c r="X2436" i="12"/>
  <c r="W2437" i="12"/>
  <c r="X2437" i="12"/>
  <c r="W2438" i="12"/>
  <c r="X2438" i="12"/>
  <c r="W2439" i="12"/>
  <c r="X2439" i="12"/>
  <c r="W2440" i="12"/>
  <c r="X2440" i="12"/>
  <c r="W2441" i="12"/>
  <c r="X2441" i="12"/>
  <c r="W2442" i="12"/>
  <c r="X2442" i="12"/>
  <c r="W2443" i="12"/>
  <c r="X2443" i="12"/>
  <c r="W2444" i="12"/>
  <c r="X2444" i="12"/>
  <c r="W2445" i="12"/>
  <c r="X2445" i="12"/>
  <c r="W2446" i="12"/>
  <c r="X2446" i="12"/>
  <c r="W2447" i="12"/>
  <c r="X2447" i="12"/>
  <c r="W2448" i="12"/>
  <c r="X2448" i="12"/>
  <c r="W2449" i="12"/>
  <c r="X2449" i="12"/>
  <c r="W2450" i="12"/>
  <c r="X2450" i="12"/>
  <c r="W2451" i="12"/>
  <c r="X2451" i="12"/>
  <c r="W2452" i="12"/>
  <c r="X2452" i="12"/>
  <c r="W2453" i="12"/>
  <c r="X2453" i="12"/>
  <c r="W2454" i="12"/>
  <c r="X2454" i="12"/>
  <c r="W2455" i="12"/>
  <c r="X2455" i="12"/>
  <c r="W2456" i="12"/>
  <c r="X2456" i="12"/>
  <c r="W2457" i="12"/>
  <c r="X2457" i="12"/>
  <c r="W2458" i="12"/>
  <c r="X2458" i="12"/>
  <c r="W2459" i="12"/>
  <c r="X2459" i="12"/>
  <c r="W2460" i="12"/>
  <c r="X2460" i="12"/>
  <c r="W2461" i="12"/>
  <c r="X2461" i="12"/>
  <c r="W2462" i="12"/>
  <c r="X2462" i="12"/>
  <c r="W2463" i="12"/>
  <c r="X2463" i="12"/>
  <c r="W2464" i="12"/>
  <c r="X2464" i="12"/>
  <c r="W2465" i="12"/>
  <c r="X2465" i="12"/>
  <c r="W2466" i="12"/>
  <c r="X2466" i="12"/>
  <c r="W2467" i="12"/>
  <c r="X2467" i="12"/>
  <c r="W2468" i="12"/>
  <c r="X2468" i="12"/>
  <c r="W2469" i="12"/>
  <c r="X2469" i="12"/>
  <c r="W2470" i="12"/>
  <c r="X2470" i="12"/>
  <c r="W2471" i="12"/>
  <c r="X2471" i="12"/>
  <c r="W2472" i="12"/>
  <c r="X2472" i="12"/>
  <c r="W2473" i="12"/>
  <c r="X2473" i="12"/>
  <c r="W2474" i="12"/>
  <c r="X2474" i="12"/>
  <c r="W2475" i="12"/>
  <c r="X2475" i="12"/>
  <c r="W2476" i="12"/>
  <c r="X2476" i="12"/>
  <c r="W2477" i="12"/>
  <c r="X2477" i="12"/>
  <c r="W2478" i="12"/>
  <c r="X2478" i="12"/>
  <c r="W2479" i="12"/>
  <c r="X2479" i="12"/>
  <c r="W2480" i="12"/>
  <c r="X2480" i="12"/>
  <c r="W2481" i="12"/>
  <c r="X2481" i="12"/>
  <c r="W2482" i="12"/>
  <c r="X2482" i="12"/>
  <c r="W2483" i="12"/>
  <c r="X2483" i="12"/>
  <c r="W2484" i="12"/>
  <c r="X2484" i="12"/>
  <c r="W2485" i="12"/>
  <c r="X2485" i="12"/>
  <c r="W2486" i="12"/>
  <c r="X2486" i="12"/>
  <c r="W2487" i="12"/>
  <c r="X2487" i="12"/>
  <c r="W2488" i="12"/>
  <c r="X2488" i="12"/>
  <c r="W2489" i="12"/>
  <c r="X2489" i="12"/>
  <c r="W2490" i="12"/>
  <c r="X2490" i="12"/>
  <c r="W2491" i="12"/>
  <c r="X2491" i="12"/>
  <c r="W2492" i="12"/>
  <c r="X2492" i="12"/>
  <c r="W2493" i="12"/>
  <c r="X2493" i="12"/>
  <c r="W2494" i="12"/>
  <c r="X2494" i="12"/>
  <c r="W2495" i="12"/>
  <c r="X2495" i="12"/>
  <c r="W2496" i="12"/>
  <c r="X2496" i="12"/>
  <c r="W2497" i="12"/>
  <c r="X2497" i="12"/>
  <c r="W2498" i="12"/>
  <c r="X2498" i="12"/>
  <c r="W2499" i="12"/>
  <c r="X2499" i="12"/>
  <c r="W2500" i="12"/>
  <c r="X2500" i="12"/>
  <c r="W2501" i="12"/>
  <c r="X2501" i="12"/>
  <c r="W2502" i="12"/>
  <c r="X2502" i="12"/>
  <c r="W2503" i="12"/>
  <c r="X2503" i="12"/>
  <c r="W2504" i="12"/>
  <c r="X2504" i="12"/>
  <c r="W2505" i="12"/>
  <c r="X2505" i="12"/>
  <c r="W2506" i="12"/>
  <c r="X2506" i="12"/>
  <c r="W2507" i="12"/>
  <c r="X2507" i="12"/>
  <c r="W2508" i="12"/>
  <c r="X2508" i="12"/>
  <c r="W2509" i="12"/>
  <c r="X2509" i="12"/>
  <c r="W2510" i="12"/>
  <c r="X2510" i="12"/>
  <c r="W2511" i="12"/>
  <c r="X2511" i="12"/>
  <c r="W2512" i="12"/>
  <c r="X2512" i="12"/>
  <c r="W2513" i="12"/>
  <c r="X2513" i="12"/>
  <c r="W2514" i="12"/>
  <c r="X2514" i="12"/>
  <c r="W2515" i="12"/>
  <c r="X2515" i="12"/>
  <c r="W2516" i="12"/>
  <c r="X2516" i="12"/>
  <c r="W2517" i="12"/>
  <c r="X2517" i="12"/>
  <c r="W2518" i="12"/>
  <c r="X2518" i="12"/>
  <c r="W2519" i="12"/>
  <c r="X2519" i="12"/>
  <c r="W2520" i="12"/>
  <c r="X2520" i="12"/>
  <c r="W2521" i="12"/>
  <c r="X2521" i="12"/>
  <c r="W2522" i="12"/>
  <c r="X2522" i="12"/>
  <c r="W2523" i="12"/>
  <c r="X2523" i="12"/>
  <c r="W2524" i="12"/>
  <c r="X2524" i="12"/>
  <c r="W2525" i="12"/>
  <c r="X2525" i="12"/>
  <c r="W2526" i="12"/>
  <c r="X2526" i="12"/>
  <c r="W2527" i="12"/>
  <c r="X2527" i="12"/>
  <c r="W2528" i="12"/>
  <c r="X2528" i="12"/>
  <c r="W2529" i="12"/>
  <c r="X2529" i="12"/>
  <c r="W2530" i="12"/>
  <c r="X2530" i="12"/>
  <c r="W2531" i="12"/>
  <c r="X2531" i="12"/>
  <c r="W2532" i="12"/>
  <c r="X2532" i="12"/>
  <c r="W2533" i="12"/>
  <c r="X2533" i="12"/>
  <c r="W2534" i="12"/>
  <c r="X2534" i="12"/>
  <c r="W2535" i="12"/>
  <c r="X2535" i="12"/>
  <c r="W2536" i="12"/>
  <c r="X2536" i="12"/>
  <c r="W2537" i="12"/>
  <c r="X2537" i="12"/>
  <c r="W2538" i="12"/>
  <c r="X2538" i="12"/>
  <c r="W2539" i="12"/>
  <c r="X2539" i="12"/>
  <c r="W2540" i="12"/>
  <c r="X2540" i="12"/>
  <c r="W2541" i="12"/>
  <c r="X2541" i="12"/>
  <c r="W2542" i="12"/>
  <c r="X2542" i="12"/>
  <c r="W2543" i="12"/>
  <c r="X2543" i="12"/>
  <c r="W2544" i="12"/>
  <c r="X2544" i="12"/>
  <c r="W2545" i="12"/>
  <c r="X2545" i="12"/>
  <c r="W2546" i="12"/>
  <c r="X2546" i="12"/>
  <c r="W2547" i="12"/>
  <c r="X2547" i="12"/>
  <c r="W2548" i="12"/>
  <c r="X2548" i="12"/>
  <c r="W2549" i="12"/>
  <c r="X2549" i="12"/>
  <c r="W2550" i="12"/>
  <c r="X2550" i="12"/>
  <c r="W2551" i="12"/>
  <c r="X2551" i="12"/>
  <c r="W2552" i="12"/>
  <c r="X2552" i="12"/>
  <c r="W2553" i="12"/>
  <c r="X2553" i="12"/>
  <c r="W2554" i="12"/>
  <c r="X2554" i="12"/>
  <c r="W2555" i="12"/>
  <c r="X2555" i="12"/>
  <c r="W2556" i="12"/>
  <c r="X2556" i="12"/>
  <c r="W2557" i="12"/>
  <c r="X2557" i="12"/>
  <c r="W2558" i="12"/>
  <c r="X2558" i="12"/>
  <c r="W2559" i="12"/>
  <c r="X2559" i="12"/>
  <c r="W2560" i="12"/>
  <c r="X2560" i="12"/>
  <c r="W2561" i="12"/>
  <c r="X2561" i="12"/>
  <c r="W2562" i="12"/>
  <c r="X2562" i="12"/>
  <c r="W2563" i="12"/>
  <c r="X2563" i="12"/>
  <c r="W2564" i="12"/>
  <c r="X2564" i="12"/>
  <c r="W2565" i="12"/>
  <c r="X2565" i="12"/>
  <c r="W2566" i="12"/>
  <c r="X2566" i="12"/>
  <c r="W2567" i="12"/>
  <c r="X2567" i="12"/>
  <c r="W2568" i="12"/>
  <c r="X2568" i="12"/>
  <c r="W2569" i="12"/>
  <c r="X2569" i="12"/>
  <c r="W2570" i="12"/>
  <c r="X2570" i="12"/>
  <c r="W2571" i="12"/>
  <c r="X2571" i="12"/>
  <c r="W2572" i="12"/>
  <c r="X2572" i="12"/>
  <c r="W2573" i="12"/>
  <c r="X2573" i="12"/>
  <c r="W2574" i="12"/>
  <c r="X2574" i="12"/>
  <c r="W2575" i="12"/>
  <c r="X2575" i="12"/>
  <c r="W2576" i="12"/>
  <c r="X2576" i="12"/>
  <c r="W2577" i="12"/>
  <c r="X2577" i="12"/>
  <c r="W2578" i="12"/>
  <c r="X2578" i="12"/>
  <c r="W2579" i="12"/>
  <c r="X2579" i="12"/>
  <c r="W2580" i="12"/>
  <c r="X2580" i="12"/>
  <c r="W2581" i="12"/>
  <c r="X2581" i="12"/>
  <c r="W2582" i="12"/>
  <c r="X2582" i="12"/>
  <c r="W2583" i="12"/>
  <c r="X2583" i="12"/>
  <c r="W2584" i="12"/>
  <c r="X2584" i="12"/>
  <c r="W2585" i="12"/>
  <c r="X2585" i="12"/>
  <c r="W2586" i="12"/>
  <c r="X2586" i="12"/>
  <c r="W2587" i="12"/>
  <c r="X2587" i="12"/>
  <c r="W2588" i="12"/>
  <c r="X2588" i="12"/>
  <c r="W2589" i="12"/>
  <c r="X2589" i="12"/>
  <c r="W2590" i="12"/>
  <c r="X2590" i="12"/>
  <c r="W2591" i="12"/>
  <c r="X2591" i="12"/>
  <c r="W2592" i="12"/>
  <c r="X2592" i="12"/>
  <c r="W2593" i="12"/>
  <c r="X2593" i="12"/>
  <c r="W2594" i="12"/>
  <c r="X2594" i="12"/>
  <c r="W2595" i="12"/>
  <c r="X2595" i="12"/>
  <c r="W2596" i="12"/>
  <c r="X2596" i="12"/>
  <c r="W2597" i="12"/>
  <c r="X2597" i="12"/>
  <c r="W2598" i="12"/>
  <c r="X2598" i="12"/>
  <c r="W2599" i="12"/>
  <c r="X2599" i="12"/>
  <c r="W2600" i="12"/>
  <c r="X2600" i="12"/>
  <c r="W2601" i="12"/>
  <c r="X2601" i="12"/>
  <c r="W2602" i="12"/>
  <c r="X2602" i="12"/>
  <c r="W2603" i="12"/>
  <c r="X2603" i="12"/>
  <c r="W2604" i="12"/>
  <c r="X2604" i="12"/>
  <c r="W2605" i="12"/>
  <c r="X2605" i="12"/>
  <c r="W2606" i="12"/>
  <c r="X2606" i="12"/>
  <c r="W2607" i="12"/>
  <c r="X2607" i="12"/>
  <c r="W2608" i="12"/>
  <c r="X2608" i="12"/>
  <c r="W2609" i="12"/>
  <c r="X2609" i="12"/>
  <c r="W2610" i="12"/>
  <c r="X2610" i="12"/>
  <c r="W2611" i="12"/>
  <c r="X2611" i="12"/>
  <c r="W2612" i="12"/>
  <c r="X2612" i="12"/>
  <c r="W2613" i="12"/>
  <c r="X2613" i="12"/>
  <c r="W2614" i="12"/>
  <c r="X2614" i="12"/>
  <c r="W2615" i="12"/>
  <c r="X2615" i="12"/>
  <c r="W2616" i="12"/>
  <c r="X2616" i="12"/>
  <c r="W2617" i="12"/>
  <c r="X2617" i="12"/>
  <c r="W2618" i="12"/>
  <c r="X2618" i="12"/>
  <c r="W2619" i="12"/>
  <c r="X2619" i="12"/>
  <c r="W2620" i="12"/>
  <c r="X2620" i="12"/>
  <c r="W2621" i="12"/>
  <c r="X2621" i="12"/>
  <c r="W2622" i="12"/>
  <c r="X2622" i="12"/>
  <c r="W2623" i="12"/>
  <c r="X2623" i="12"/>
  <c r="W2624" i="12"/>
  <c r="X2624" i="12"/>
  <c r="W2625" i="12"/>
  <c r="X2625" i="12"/>
  <c r="W2626" i="12"/>
  <c r="X2626" i="12"/>
  <c r="W2627" i="12"/>
  <c r="X2627" i="12"/>
  <c r="W2628" i="12"/>
  <c r="X2628" i="12"/>
  <c r="W2629" i="12"/>
  <c r="X2629" i="12"/>
  <c r="W2630" i="12"/>
  <c r="X2630" i="12"/>
  <c r="W2631" i="12"/>
  <c r="X2631" i="12"/>
  <c r="W2632" i="12"/>
  <c r="X2632" i="12"/>
  <c r="W2633" i="12"/>
  <c r="X2633" i="12"/>
  <c r="W2634" i="12"/>
  <c r="X2634" i="12"/>
  <c r="W2635" i="12"/>
  <c r="X2635" i="12"/>
  <c r="W2636" i="12"/>
  <c r="X2636" i="12"/>
  <c r="W2637" i="12"/>
  <c r="X2637" i="12"/>
  <c r="W2638" i="12"/>
  <c r="X2638" i="12"/>
  <c r="W2639" i="12"/>
  <c r="X2639" i="12"/>
  <c r="W2640" i="12"/>
  <c r="X2640" i="12"/>
  <c r="W2641" i="12"/>
  <c r="X2641" i="12"/>
  <c r="W2642" i="12"/>
  <c r="X2642" i="12"/>
  <c r="W2643" i="12"/>
  <c r="X2643" i="12"/>
  <c r="W2644" i="12"/>
  <c r="X2644" i="12"/>
  <c r="W2645" i="12"/>
  <c r="X2645" i="12"/>
  <c r="W2646" i="12"/>
  <c r="X2646" i="12"/>
  <c r="W2647" i="12"/>
  <c r="X2647" i="12"/>
  <c r="W2648" i="12"/>
  <c r="X2648" i="12"/>
  <c r="W2649" i="12"/>
  <c r="X2649" i="12"/>
  <c r="W2650" i="12"/>
  <c r="X2650" i="12"/>
  <c r="W2651" i="12"/>
  <c r="X2651" i="12"/>
  <c r="W2652" i="12"/>
  <c r="X2652" i="12"/>
  <c r="W2653" i="12"/>
  <c r="X2653" i="12"/>
  <c r="W2654" i="12"/>
  <c r="X2654" i="12"/>
  <c r="W2655" i="12"/>
  <c r="X2655" i="12"/>
  <c r="W2656" i="12"/>
  <c r="X2656" i="12"/>
  <c r="W2657" i="12"/>
  <c r="X2657" i="12"/>
  <c r="W2658" i="12"/>
  <c r="X2658" i="12"/>
  <c r="W2659" i="12"/>
  <c r="X2659" i="12"/>
  <c r="W2660" i="12"/>
  <c r="X2660" i="12"/>
  <c r="W2661" i="12"/>
  <c r="X2661" i="12"/>
  <c r="W2662" i="12"/>
  <c r="X2662" i="12"/>
  <c r="W2663" i="12"/>
  <c r="X2663" i="12"/>
  <c r="W2664" i="12"/>
  <c r="X2664" i="12"/>
  <c r="W2665" i="12"/>
  <c r="X2665" i="12"/>
  <c r="W2666" i="12"/>
  <c r="X2666" i="12"/>
  <c r="W2667" i="12"/>
  <c r="X2667" i="12"/>
  <c r="W2668" i="12"/>
  <c r="X2668" i="12"/>
  <c r="W2669" i="12"/>
  <c r="X2669" i="12"/>
  <c r="W2670" i="12"/>
  <c r="X2670" i="12"/>
  <c r="W2671" i="12"/>
  <c r="X2671" i="12"/>
  <c r="W2672" i="12"/>
  <c r="X2672" i="12"/>
  <c r="W2673" i="12"/>
  <c r="X2673" i="12"/>
  <c r="W2674" i="12"/>
  <c r="X2674" i="12"/>
  <c r="W2675" i="12"/>
  <c r="X2675" i="12"/>
  <c r="W2676" i="12"/>
  <c r="X2676" i="12"/>
  <c r="W2677" i="12"/>
  <c r="X2677" i="12"/>
  <c r="W2678" i="12"/>
  <c r="X2678" i="12"/>
  <c r="W2679" i="12"/>
  <c r="X2679" i="12"/>
  <c r="W2680" i="12"/>
  <c r="X2680" i="12"/>
  <c r="W2681" i="12"/>
  <c r="X2681" i="12"/>
  <c r="W2682" i="12"/>
  <c r="X2682" i="12"/>
  <c r="W2683" i="12"/>
  <c r="X2683" i="12"/>
  <c r="W2684" i="12"/>
  <c r="X2684" i="12"/>
  <c r="W2685" i="12"/>
  <c r="X2685" i="12"/>
  <c r="W2686" i="12"/>
  <c r="X2686" i="12"/>
  <c r="W2687" i="12"/>
  <c r="X2687" i="12"/>
  <c r="W2688" i="12"/>
  <c r="X2688" i="12"/>
  <c r="W2689" i="12"/>
  <c r="X2689" i="12"/>
  <c r="W2690" i="12"/>
  <c r="X2690" i="12"/>
  <c r="W2691" i="12"/>
  <c r="X2691" i="12"/>
  <c r="W2692" i="12"/>
  <c r="X2692" i="12"/>
  <c r="W2693" i="12"/>
  <c r="X2693" i="12"/>
  <c r="W2694" i="12"/>
  <c r="X2694" i="12"/>
  <c r="W2695" i="12"/>
  <c r="X2695" i="12"/>
  <c r="W2696" i="12"/>
  <c r="X2696" i="12"/>
  <c r="W2697" i="12"/>
  <c r="X2697" i="12"/>
  <c r="W2698" i="12"/>
  <c r="X2698" i="12"/>
  <c r="W2699" i="12"/>
  <c r="X2699" i="12"/>
  <c r="W2700" i="12"/>
  <c r="X2700" i="12"/>
  <c r="W2701" i="12"/>
  <c r="X2701" i="12"/>
  <c r="W2702" i="12"/>
  <c r="X2702" i="12"/>
  <c r="W2703" i="12"/>
  <c r="X2703" i="12"/>
  <c r="W2704" i="12"/>
  <c r="X2704" i="12"/>
  <c r="W2705" i="12"/>
  <c r="X2705" i="12"/>
  <c r="W2706" i="12"/>
  <c r="X2706" i="12"/>
  <c r="W2707" i="12"/>
  <c r="X2707" i="12"/>
  <c r="W2708" i="12"/>
  <c r="X2708" i="12"/>
  <c r="W2709" i="12"/>
  <c r="X2709" i="12"/>
  <c r="W2710" i="12"/>
  <c r="X2710" i="12"/>
  <c r="W2711" i="12"/>
  <c r="X2711" i="12"/>
  <c r="W2712" i="12"/>
  <c r="X2712" i="12"/>
  <c r="W2713" i="12"/>
  <c r="X2713" i="12"/>
  <c r="W2714" i="12"/>
  <c r="X2714" i="12"/>
  <c r="W2715" i="12"/>
  <c r="X2715" i="12"/>
  <c r="W2716" i="12"/>
  <c r="X2716" i="12"/>
  <c r="W2717" i="12"/>
  <c r="X2717" i="12"/>
  <c r="W2718" i="12"/>
  <c r="X2718" i="12"/>
  <c r="W2719" i="12"/>
  <c r="X2719" i="12"/>
  <c r="W2720" i="12"/>
  <c r="X2720" i="12"/>
  <c r="W2721" i="12"/>
  <c r="X2721" i="12"/>
  <c r="W2722" i="12"/>
  <c r="X2722" i="12"/>
  <c r="W2723" i="12"/>
  <c r="X2723" i="12"/>
  <c r="W2724" i="12"/>
  <c r="X2724" i="12"/>
  <c r="W2725" i="12"/>
  <c r="X2725" i="12"/>
  <c r="W2726" i="12"/>
  <c r="X2726" i="12"/>
  <c r="W2727" i="12"/>
  <c r="X2727" i="12"/>
  <c r="W2728" i="12"/>
  <c r="X2728" i="12"/>
  <c r="W2729" i="12"/>
  <c r="X2729" i="12"/>
  <c r="W2730" i="12"/>
  <c r="X2730" i="12"/>
  <c r="W2731" i="12"/>
  <c r="X2731" i="12"/>
  <c r="W2732" i="12"/>
  <c r="X2732" i="12"/>
  <c r="W2733" i="12"/>
  <c r="X2733" i="12"/>
  <c r="W2734" i="12"/>
  <c r="X2734" i="12"/>
  <c r="W2735" i="12"/>
  <c r="X2735" i="12"/>
  <c r="W2736" i="12"/>
  <c r="X2736" i="12"/>
  <c r="W2737" i="12"/>
  <c r="X2737" i="12"/>
  <c r="W2738" i="12"/>
  <c r="X2738" i="12"/>
  <c r="W2739" i="12"/>
  <c r="X2739" i="12"/>
  <c r="W2740" i="12"/>
  <c r="X2740" i="12"/>
  <c r="W2741" i="12"/>
  <c r="X2741" i="12"/>
  <c r="W2742" i="12"/>
  <c r="X2742" i="12"/>
  <c r="W2743" i="12"/>
  <c r="X2743" i="12"/>
  <c r="W2744" i="12"/>
  <c r="X2744" i="12"/>
  <c r="W2745" i="12"/>
  <c r="X2745" i="12"/>
  <c r="W2746" i="12"/>
  <c r="X2746" i="12"/>
  <c r="W2747" i="12"/>
  <c r="X2747" i="12"/>
  <c r="W2748" i="12"/>
  <c r="X2748" i="12"/>
  <c r="W2749" i="12"/>
  <c r="X2749" i="12"/>
  <c r="W2750" i="12"/>
  <c r="X2750" i="12"/>
  <c r="W2751" i="12"/>
  <c r="X2751" i="12"/>
  <c r="W2752" i="12"/>
  <c r="X2752" i="12"/>
  <c r="W2753" i="12"/>
  <c r="X2753" i="12"/>
  <c r="W2754" i="12"/>
  <c r="X2754" i="12"/>
  <c r="W2755" i="12"/>
  <c r="X2755" i="12"/>
  <c r="W2756" i="12"/>
  <c r="X2756" i="12"/>
  <c r="W2757" i="12"/>
  <c r="X2757" i="12"/>
  <c r="W2758" i="12"/>
  <c r="X2758" i="12"/>
  <c r="W2759" i="12"/>
  <c r="X2759" i="12"/>
  <c r="W2760" i="12"/>
  <c r="X2760" i="12"/>
  <c r="W2761" i="12"/>
  <c r="X2761" i="12"/>
  <c r="W2762" i="12"/>
  <c r="X2762" i="12"/>
  <c r="W2763" i="12"/>
  <c r="X2763" i="12"/>
  <c r="W2764" i="12"/>
  <c r="X2764" i="12"/>
  <c r="W2765" i="12"/>
  <c r="X2765" i="12"/>
  <c r="W2766" i="12"/>
  <c r="X2766" i="12"/>
  <c r="W2767" i="12"/>
  <c r="X2767" i="12"/>
  <c r="W2768" i="12"/>
  <c r="X2768" i="12"/>
  <c r="W2769" i="12"/>
  <c r="X2769" i="12"/>
  <c r="W2770" i="12"/>
  <c r="X2770" i="12"/>
  <c r="W2771" i="12"/>
  <c r="X2771" i="12"/>
  <c r="W2772" i="12"/>
  <c r="X2772" i="12"/>
  <c r="W2773" i="12"/>
  <c r="X2773" i="12"/>
  <c r="W2774" i="12"/>
  <c r="X2774" i="12"/>
  <c r="W2775" i="12"/>
  <c r="X2775" i="12"/>
  <c r="W2776" i="12"/>
  <c r="X2776" i="12"/>
  <c r="W2777" i="12"/>
  <c r="X2777" i="12"/>
  <c r="W2778" i="12"/>
  <c r="X2778" i="12"/>
  <c r="W2779" i="12"/>
  <c r="X2779" i="12"/>
  <c r="W2780" i="12"/>
  <c r="X2780" i="12"/>
  <c r="W2781" i="12"/>
  <c r="X2781" i="12"/>
  <c r="W2782" i="12"/>
  <c r="X2782" i="12"/>
  <c r="W2783" i="12"/>
  <c r="X2783" i="12"/>
  <c r="W2784" i="12"/>
  <c r="X2784" i="12"/>
  <c r="W2785" i="12"/>
  <c r="X2785" i="12"/>
  <c r="W2786" i="12"/>
  <c r="X2786" i="12"/>
  <c r="W2787" i="12"/>
  <c r="X2787" i="12"/>
  <c r="W2788" i="12"/>
  <c r="X2788" i="12"/>
  <c r="W2789" i="12"/>
  <c r="X2789" i="12"/>
  <c r="W2790" i="12"/>
  <c r="X2790" i="12"/>
  <c r="W2791" i="12"/>
  <c r="X2791" i="12"/>
  <c r="W2792" i="12"/>
  <c r="X2792" i="12"/>
  <c r="W2793" i="12"/>
  <c r="X2793" i="12"/>
  <c r="W2794" i="12"/>
  <c r="X2794" i="12"/>
  <c r="W2795" i="12"/>
  <c r="X2795" i="12"/>
  <c r="W2796" i="12"/>
  <c r="X2796" i="12"/>
  <c r="W2797" i="12"/>
  <c r="X2797" i="12"/>
  <c r="W2798" i="12"/>
  <c r="X2798" i="12"/>
  <c r="W2799" i="12"/>
  <c r="X2799" i="12"/>
  <c r="W2800" i="12"/>
  <c r="X2800" i="12"/>
  <c r="W2801" i="12"/>
  <c r="X2801" i="12"/>
  <c r="W2802" i="12"/>
  <c r="X2802" i="12"/>
  <c r="W2803" i="12"/>
  <c r="X2803" i="12"/>
  <c r="W2804" i="12"/>
  <c r="X2804" i="12"/>
  <c r="W2805" i="12"/>
  <c r="X2805" i="12"/>
  <c r="W2806" i="12"/>
  <c r="X2806" i="12"/>
  <c r="W2807" i="12"/>
  <c r="X2807" i="12"/>
  <c r="W2808" i="12"/>
  <c r="X2808" i="12"/>
  <c r="W2809" i="12"/>
  <c r="X2809" i="12"/>
  <c r="W2810" i="12"/>
  <c r="X2810" i="12"/>
  <c r="W2811" i="12"/>
  <c r="X2811" i="12"/>
  <c r="W2812" i="12"/>
  <c r="X2812" i="12"/>
  <c r="W2813" i="12"/>
  <c r="X2813" i="12"/>
  <c r="W2814" i="12"/>
  <c r="X2814" i="12"/>
  <c r="W2815" i="12"/>
  <c r="X2815" i="12"/>
  <c r="W2816" i="12"/>
  <c r="X2816" i="12"/>
  <c r="W2817" i="12"/>
  <c r="X2817" i="12"/>
  <c r="W2818" i="12"/>
  <c r="X2818" i="12"/>
  <c r="W2819" i="12"/>
  <c r="X2819" i="12"/>
  <c r="W2820" i="12"/>
  <c r="X2820" i="12"/>
  <c r="W2821" i="12"/>
  <c r="X2821" i="12"/>
  <c r="W2822" i="12"/>
  <c r="X2822" i="12"/>
  <c r="W2823" i="12"/>
  <c r="X2823" i="12"/>
  <c r="W2824" i="12"/>
  <c r="X2824" i="12"/>
  <c r="W2825" i="12"/>
  <c r="X2825" i="12"/>
  <c r="W2826" i="12"/>
  <c r="X2826" i="12"/>
  <c r="W2827" i="12"/>
  <c r="X2827" i="12"/>
  <c r="W2828" i="12"/>
  <c r="X2828" i="12"/>
  <c r="W2829" i="12"/>
  <c r="X2829" i="12"/>
  <c r="W2830" i="12"/>
  <c r="X2830" i="12"/>
  <c r="W2831" i="12"/>
  <c r="X2831" i="12"/>
  <c r="W2832" i="12"/>
  <c r="X2832" i="12"/>
  <c r="W2833" i="12"/>
  <c r="X2833" i="12"/>
  <c r="W2834" i="12"/>
  <c r="X2834" i="12"/>
  <c r="W2835" i="12"/>
  <c r="X2835" i="12"/>
  <c r="W2836" i="12"/>
  <c r="X2836" i="12"/>
  <c r="W2837" i="12"/>
  <c r="X2837" i="12"/>
  <c r="W2838" i="12"/>
  <c r="X2838" i="12"/>
  <c r="W2839" i="12"/>
  <c r="X2839" i="12"/>
  <c r="W2840" i="12"/>
  <c r="X2840" i="12"/>
  <c r="W2841" i="12"/>
  <c r="X2841" i="12"/>
  <c r="W2842" i="12"/>
  <c r="X2842" i="12"/>
  <c r="W2843" i="12"/>
  <c r="X2843" i="12"/>
  <c r="W2844" i="12"/>
  <c r="X2844" i="12"/>
  <c r="W2845" i="12"/>
  <c r="X2845" i="12"/>
  <c r="W2846" i="12"/>
  <c r="X2846" i="12"/>
  <c r="W2847" i="12"/>
  <c r="X2847" i="12"/>
  <c r="W2848" i="12"/>
  <c r="X2848" i="12"/>
  <c r="W2849" i="12"/>
  <c r="X2849" i="12"/>
  <c r="W2850" i="12"/>
  <c r="X2850" i="12"/>
  <c r="W2851" i="12"/>
  <c r="X2851" i="12"/>
  <c r="W2852" i="12"/>
  <c r="X2852" i="12"/>
  <c r="W2853" i="12"/>
  <c r="X2853" i="12"/>
  <c r="W2854" i="12"/>
  <c r="X2854" i="12"/>
  <c r="W2855" i="12"/>
  <c r="X2855" i="12"/>
  <c r="W2856" i="12"/>
  <c r="X2856" i="12"/>
  <c r="W2857" i="12"/>
  <c r="X2857" i="12"/>
  <c r="W2858" i="12"/>
  <c r="X2858" i="12"/>
  <c r="W2859" i="12"/>
  <c r="X2859" i="12"/>
  <c r="W2860" i="12"/>
  <c r="X2860" i="12"/>
  <c r="W2861" i="12"/>
  <c r="X2861" i="12"/>
  <c r="W2862" i="12"/>
  <c r="X2862" i="12"/>
  <c r="W2863" i="12"/>
  <c r="X2863" i="12"/>
  <c r="W2864" i="12"/>
  <c r="X2864" i="12"/>
  <c r="W2865" i="12"/>
  <c r="X2865" i="12"/>
  <c r="W2866" i="12"/>
  <c r="X2866" i="12"/>
  <c r="W2867" i="12"/>
  <c r="X2867" i="12"/>
  <c r="W2868" i="12"/>
  <c r="X2868" i="12"/>
  <c r="W2869" i="12"/>
  <c r="X2869" i="12"/>
  <c r="W2870" i="12"/>
  <c r="X2870" i="12"/>
  <c r="W2871" i="12"/>
  <c r="X2871" i="12"/>
  <c r="W2872" i="12"/>
  <c r="X2872" i="12"/>
  <c r="W2873" i="12"/>
  <c r="X2873" i="12"/>
  <c r="W2874" i="12"/>
  <c r="X2874" i="12"/>
  <c r="W2875" i="12"/>
  <c r="X2875" i="12"/>
  <c r="W2876" i="12"/>
  <c r="X2876" i="12"/>
  <c r="W2877" i="12"/>
  <c r="X2877" i="12"/>
  <c r="W2878" i="12"/>
  <c r="X2878" i="12"/>
  <c r="W2879" i="12"/>
  <c r="X2879" i="12"/>
  <c r="W2880" i="12"/>
  <c r="X2880" i="12"/>
  <c r="W2881" i="12"/>
  <c r="X2881" i="12"/>
  <c r="W2882" i="12"/>
  <c r="X2882" i="12"/>
  <c r="W2883" i="12"/>
  <c r="X2883" i="12"/>
  <c r="W2884" i="12"/>
  <c r="X2884" i="12"/>
  <c r="W2885" i="12"/>
  <c r="X2885" i="12"/>
  <c r="W2886" i="12"/>
  <c r="X2886" i="12"/>
  <c r="W2887" i="12"/>
  <c r="X2887" i="12"/>
  <c r="W2888" i="12"/>
  <c r="X2888" i="12"/>
  <c r="W2889" i="12"/>
  <c r="X2889" i="12"/>
  <c r="W2890" i="12"/>
  <c r="X2890" i="12"/>
  <c r="W2891" i="12"/>
  <c r="X2891" i="12"/>
  <c r="W2892" i="12"/>
  <c r="X2892" i="12"/>
  <c r="W2893" i="12"/>
  <c r="X2893" i="12"/>
  <c r="W2894" i="12"/>
  <c r="X2894" i="12"/>
  <c r="W2895" i="12"/>
  <c r="X2895" i="12"/>
  <c r="W2896" i="12"/>
  <c r="X2896" i="12"/>
  <c r="W2897" i="12"/>
  <c r="X2897" i="12"/>
  <c r="W2898" i="12"/>
  <c r="X2898" i="12"/>
  <c r="W2899" i="12"/>
  <c r="X2899" i="12"/>
  <c r="W2900" i="12"/>
  <c r="X2900" i="12"/>
  <c r="W2901" i="12"/>
  <c r="X2901" i="12"/>
  <c r="W2902" i="12"/>
  <c r="X2902" i="12"/>
  <c r="W2903" i="12"/>
  <c r="X2903" i="12"/>
  <c r="W2904" i="12"/>
  <c r="X2904" i="12"/>
  <c r="W2905" i="12"/>
  <c r="X2905" i="12"/>
  <c r="W2906" i="12"/>
  <c r="X2906" i="12"/>
  <c r="W2907" i="12"/>
  <c r="X2907" i="12"/>
  <c r="W2908" i="12"/>
  <c r="X2908" i="12"/>
  <c r="W2909" i="12"/>
  <c r="X2909" i="12"/>
  <c r="W2910" i="12"/>
  <c r="X2910" i="12"/>
  <c r="W2911" i="12"/>
  <c r="X2911" i="12"/>
  <c r="W2912" i="12"/>
  <c r="X2912" i="12"/>
  <c r="W2913" i="12"/>
  <c r="X2913" i="12"/>
  <c r="W2914" i="12"/>
  <c r="X2914" i="12"/>
  <c r="W2915" i="12"/>
  <c r="X2915" i="12"/>
  <c r="W2916" i="12"/>
  <c r="X2916" i="12"/>
  <c r="W2917" i="12"/>
  <c r="X2917" i="12"/>
  <c r="W2918" i="12"/>
  <c r="X2918" i="12"/>
  <c r="W2919" i="12"/>
  <c r="X2919" i="12"/>
  <c r="W2920" i="12"/>
  <c r="X2920" i="12"/>
  <c r="W2921" i="12"/>
  <c r="X2921" i="12"/>
  <c r="W2922" i="12"/>
  <c r="X2922" i="12"/>
  <c r="W2923" i="12"/>
  <c r="X2923" i="12"/>
  <c r="W2924" i="12"/>
  <c r="X2924" i="12"/>
  <c r="W2925" i="12"/>
  <c r="X2925" i="12"/>
  <c r="W2926" i="12"/>
  <c r="X2926" i="12"/>
  <c r="W2927" i="12"/>
  <c r="X2927" i="12"/>
  <c r="W2928" i="12"/>
  <c r="X2928" i="12"/>
  <c r="W2929" i="12"/>
  <c r="X2929" i="12"/>
  <c r="W2930" i="12"/>
  <c r="X2930" i="12"/>
  <c r="W2931" i="12"/>
  <c r="X2931" i="12"/>
  <c r="W2932" i="12"/>
  <c r="X2932" i="12"/>
  <c r="W2933" i="12"/>
  <c r="X2933" i="12"/>
  <c r="W2934" i="12"/>
  <c r="X2934" i="12"/>
  <c r="W2935" i="12"/>
  <c r="X2935" i="12"/>
  <c r="W2936" i="12"/>
  <c r="X2936" i="12"/>
  <c r="W2937" i="12"/>
  <c r="X2937" i="12"/>
  <c r="W2938" i="12"/>
  <c r="X2938" i="12"/>
  <c r="W2939" i="12"/>
  <c r="X2939" i="12"/>
  <c r="W2940" i="12"/>
  <c r="X2940" i="12"/>
  <c r="W2941" i="12"/>
  <c r="X2941" i="12"/>
  <c r="W2942" i="12"/>
  <c r="X2942" i="12"/>
  <c r="W2943" i="12"/>
  <c r="X2943" i="12"/>
  <c r="W2944" i="12"/>
  <c r="X2944" i="12"/>
  <c r="W2945" i="12"/>
  <c r="X2945" i="12"/>
  <c r="W2946" i="12"/>
  <c r="X2946" i="12"/>
  <c r="W2947" i="12"/>
  <c r="X2947" i="12"/>
  <c r="W2948" i="12"/>
  <c r="X2948" i="12"/>
  <c r="W2949" i="12"/>
  <c r="X2949" i="12"/>
  <c r="W2950" i="12"/>
  <c r="X2950" i="12"/>
  <c r="W2951" i="12"/>
  <c r="X2951" i="12"/>
  <c r="W2952" i="12"/>
  <c r="X2952" i="12"/>
  <c r="W2953" i="12"/>
  <c r="X2953" i="12"/>
  <c r="W2954" i="12"/>
  <c r="X2954" i="12"/>
  <c r="W2955" i="12"/>
  <c r="X2955" i="12"/>
  <c r="W2956" i="12"/>
  <c r="X2956" i="12"/>
  <c r="W2957" i="12"/>
  <c r="X2957" i="12"/>
  <c r="W2958" i="12"/>
  <c r="X2958" i="12"/>
  <c r="W2959" i="12"/>
  <c r="X2959" i="12"/>
  <c r="W2960" i="12"/>
  <c r="X2960" i="12"/>
  <c r="W2961" i="12"/>
  <c r="X2961" i="12"/>
  <c r="W2962" i="12"/>
  <c r="X2962" i="12"/>
  <c r="W2963" i="12"/>
  <c r="X2963" i="12"/>
  <c r="W2964" i="12"/>
  <c r="X2964" i="12"/>
  <c r="W2965" i="12"/>
  <c r="X2965" i="12"/>
  <c r="W2966" i="12"/>
  <c r="X2966" i="12"/>
  <c r="W2967" i="12"/>
  <c r="X2967" i="12"/>
  <c r="W2968" i="12"/>
  <c r="X2968" i="12"/>
  <c r="W2969" i="12"/>
  <c r="X2969" i="12"/>
  <c r="W2970" i="12"/>
  <c r="X2970" i="12"/>
  <c r="W2971" i="12"/>
  <c r="X2971" i="12"/>
  <c r="W2972" i="12"/>
  <c r="X2972" i="12"/>
  <c r="W2973" i="12"/>
  <c r="X2973" i="12"/>
  <c r="W2974" i="12"/>
  <c r="X2974" i="12"/>
  <c r="W2975" i="12"/>
  <c r="X2975" i="12"/>
  <c r="W2976" i="12"/>
  <c r="X2976" i="12"/>
  <c r="W2977" i="12"/>
  <c r="X2977" i="12"/>
  <c r="W2978" i="12"/>
  <c r="X2978" i="12"/>
  <c r="W2979" i="12"/>
  <c r="X2979" i="12"/>
  <c r="W2980" i="12"/>
  <c r="X2980" i="12"/>
  <c r="W2981" i="12"/>
  <c r="X2981" i="12"/>
  <c r="W2982" i="12"/>
  <c r="X2982" i="12"/>
  <c r="W2983" i="12"/>
  <c r="X2983" i="12"/>
  <c r="W2984" i="12"/>
  <c r="X2984" i="12"/>
  <c r="W2985" i="12"/>
  <c r="X2985" i="12"/>
  <c r="W2986" i="12"/>
  <c r="X2986" i="12"/>
  <c r="W2987" i="12"/>
  <c r="X2987" i="12"/>
  <c r="W2988" i="12"/>
  <c r="X2988" i="12"/>
  <c r="W2989" i="12"/>
  <c r="X2989" i="12"/>
  <c r="W2990" i="12"/>
  <c r="X2990" i="12"/>
  <c r="W2991" i="12"/>
  <c r="X2991" i="12"/>
  <c r="W2992" i="12"/>
  <c r="X2992" i="12"/>
  <c r="W2993" i="12"/>
  <c r="X2993" i="12"/>
  <c r="W2994" i="12"/>
  <c r="X2994" i="12"/>
  <c r="W2995" i="12"/>
  <c r="X2995" i="12"/>
  <c r="W2996" i="12"/>
  <c r="X2996" i="12"/>
  <c r="W2997" i="12"/>
  <c r="X2997" i="12"/>
  <c r="W2998" i="12"/>
  <c r="X2998" i="12"/>
  <c r="W2999" i="12"/>
  <c r="X2999" i="12"/>
  <c r="W3000" i="12"/>
  <c r="X3000" i="12"/>
  <c r="W3001" i="12"/>
  <c r="X3001" i="12"/>
  <c r="W3002" i="12"/>
  <c r="X3002" i="12"/>
  <c r="W3003" i="12"/>
  <c r="X3003" i="12"/>
  <c r="W3004" i="12"/>
  <c r="X3004" i="12"/>
  <c r="W3005" i="12"/>
  <c r="X3005" i="12"/>
  <c r="W3006" i="12"/>
  <c r="X3006" i="12"/>
  <c r="W3007" i="12"/>
  <c r="X3007" i="12"/>
  <c r="W3008" i="12"/>
  <c r="X3008" i="12"/>
  <c r="W3009" i="12"/>
  <c r="X3009" i="12"/>
  <c r="W3010" i="12"/>
  <c r="X3010" i="12"/>
  <c r="W3011" i="12"/>
  <c r="X3011" i="12"/>
  <c r="W3012" i="12"/>
  <c r="X3012" i="12"/>
  <c r="W3013" i="12"/>
  <c r="X3013" i="12"/>
  <c r="W3014" i="12"/>
  <c r="X3014" i="12"/>
  <c r="W3015" i="12"/>
  <c r="X3015" i="12"/>
  <c r="W3016" i="12"/>
  <c r="X3016" i="12"/>
  <c r="W3017" i="12"/>
  <c r="X3017" i="12"/>
  <c r="W3018" i="12"/>
  <c r="X3018" i="12"/>
  <c r="W3019" i="12"/>
  <c r="X3019" i="12"/>
  <c r="W3020" i="12"/>
  <c r="X3020" i="12"/>
  <c r="W3021" i="12"/>
  <c r="X3021" i="12"/>
  <c r="W3022" i="12"/>
  <c r="X3022" i="12"/>
  <c r="W3023" i="12"/>
  <c r="X3023" i="12"/>
  <c r="W3024" i="12"/>
  <c r="X3024" i="12"/>
  <c r="W3025" i="12"/>
  <c r="X3025" i="12"/>
  <c r="W3026" i="12"/>
  <c r="X3026" i="12"/>
  <c r="W3027" i="12"/>
  <c r="X3027" i="12"/>
  <c r="W3028" i="12"/>
  <c r="X3028" i="12"/>
  <c r="W3029" i="12"/>
  <c r="X3029" i="12"/>
  <c r="W3030" i="12"/>
  <c r="X3030" i="12"/>
  <c r="W3031" i="12"/>
  <c r="X3031" i="12"/>
  <c r="W3032" i="12"/>
  <c r="X3032" i="12"/>
  <c r="W3033" i="12"/>
  <c r="X3033" i="12"/>
  <c r="W3034" i="12"/>
  <c r="X3034" i="12"/>
  <c r="W3035" i="12"/>
  <c r="X3035" i="12"/>
  <c r="W3036" i="12"/>
  <c r="X3036" i="12"/>
  <c r="W3037" i="12"/>
  <c r="X3037" i="12"/>
  <c r="W3038" i="12"/>
  <c r="X3038" i="12"/>
  <c r="W3039" i="12"/>
  <c r="X3039" i="12"/>
  <c r="W3040" i="12"/>
  <c r="X3040" i="12"/>
  <c r="W3041" i="12"/>
  <c r="X3041" i="12"/>
  <c r="W3042" i="12"/>
  <c r="X3042" i="12"/>
  <c r="W3043" i="12"/>
  <c r="X3043" i="12"/>
  <c r="W3044" i="12"/>
  <c r="X3044" i="12"/>
  <c r="W3045" i="12"/>
  <c r="X3045" i="12"/>
  <c r="W3046" i="12"/>
  <c r="X3046" i="12"/>
  <c r="W3047" i="12"/>
  <c r="X3047" i="12"/>
  <c r="W3048" i="12"/>
  <c r="X3048" i="12"/>
  <c r="W3049" i="12"/>
  <c r="X3049" i="12"/>
  <c r="W3050" i="12"/>
  <c r="X3050" i="12"/>
  <c r="W3051" i="12"/>
  <c r="X3051" i="12"/>
  <c r="W3052" i="12"/>
  <c r="X3052" i="12"/>
  <c r="W3053" i="12"/>
  <c r="X3053" i="12"/>
  <c r="W3054" i="12"/>
  <c r="X3054" i="12"/>
  <c r="W3055" i="12"/>
  <c r="X3055" i="12"/>
  <c r="W3056" i="12"/>
  <c r="X3056" i="12"/>
  <c r="W3057" i="12"/>
  <c r="X3057" i="12"/>
  <c r="W3058" i="12"/>
  <c r="X3058" i="12"/>
  <c r="W3059" i="12"/>
  <c r="X3059" i="12"/>
  <c r="W3060" i="12"/>
  <c r="X3060" i="12"/>
  <c r="W3061" i="12"/>
  <c r="X3061" i="12"/>
  <c r="W3062" i="12"/>
  <c r="X3062" i="12"/>
  <c r="W3063" i="12"/>
  <c r="X3063" i="12"/>
  <c r="W3064" i="12"/>
  <c r="X3064" i="12"/>
  <c r="W3065" i="12"/>
  <c r="X3065" i="12"/>
  <c r="W3066" i="12"/>
  <c r="X3066" i="12"/>
  <c r="W3067" i="12"/>
  <c r="X3067" i="12"/>
  <c r="W3068" i="12"/>
  <c r="X3068" i="12"/>
  <c r="W3069" i="12"/>
  <c r="X3069" i="12"/>
  <c r="W3070" i="12"/>
  <c r="X3070" i="12"/>
  <c r="W3071" i="12"/>
  <c r="X3071" i="12"/>
  <c r="W3072" i="12"/>
  <c r="X3072" i="12"/>
  <c r="W3073" i="12"/>
  <c r="X3073" i="12"/>
  <c r="W3074" i="12"/>
  <c r="X3074" i="12"/>
  <c r="W3075" i="12"/>
  <c r="X3075" i="12"/>
  <c r="W3076" i="12"/>
  <c r="X3076" i="12"/>
  <c r="W3077" i="12"/>
  <c r="X3077" i="12"/>
  <c r="W3078" i="12"/>
  <c r="X3078" i="12"/>
  <c r="W3079" i="12"/>
  <c r="X3079" i="12"/>
  <c r="W3080" i="12"/>
  <c r="X3080" i="12"/>
  <c r="W3081" i="12"/>
  <c r="X3081" i="12"/>
  <c r="W3082" i="12"/>
  <c r="X3082" i="12"/>
  <c r="W3083" i="12"/>
  <c r="X3083" i="12"/>
  <c r="W3084" i="12"/>
  <c r="X3084" i="12"/>
  <c r="W3085" i="12"/>
  <c r="X3085" i="12"/>
  <c r="W3086" i="12"/>
  <c r="X3086" i="12"/>
  <c r="W3087" i="12"/>
  <c r="X3087" i="12"/>
  <c r="W3088" i="12"/>
  <c r="X3088" i="12"/>
  <c r="W3089" i="12"/>
  <c r="X3089" i="12"/>
  <c r="W3090" i="12"/>
  <c r="X3090" i="12"/>
  <c r="W3091" i="12"/>
  <c r="X3091" i="12"/>
  <c r="W3092" i="12"/>
  <c r="X3092" i="12"/>
  <c r="W3093" i="12"/>
  <c r="X3093" i="12"/>
  <c r="W3094" i="12"/>
  <c r="X3094" i="12"/>
  <c r="W3095" i="12"/>
  <c r="X3095" i="12"/>
  <c r="W3096" i="12"/>
  <c r="X3096" i="12"/>
  <c r="W3097" i="12"/>
  <c r="X3097" i="12"/>
  <c r="W3098" i="12"/>
  <c r="X3098" i="12"/>
  <c r="W3099" i="12"/>
  <c r="X3099" i="12"/>
  <c r="W3100" i="12"/>
  <c r="X3100" i="12"/>
  <c r="W3101" i="12"/>
  <c r="X3101" i="12"/>
  <c r="W3102" i="12"/>
  <c r="X3102" i="12"/>
  <c r="W3103" i="12"/>
  <c r="X3103" i="12"/>
  <c r="W3104" i="12"/>
  <c r="X3104" i="12"/>
  <c r="W3105" i="12"/>
  <c r="X3105" i="12"/>
  <c r="W3106" i="12"/>
  <c r="X3106" i="12"/>
  <c r="W3107" i="12"/>
  <c r="X3107" i="12"/>
  <c r="W3108" i="12"/>
  <c r="X3108" i="12"/>
  <c r="W3109" i="12"/>
  <c r="X3109" i="12"/>
  <c r="W3110" i="12"/>
  <c r="X3110" i="12"/>
  <c r="W3111" i="12"/>
  <c r="X3111" i="12"/>
  <c r="W3112" i="12"/>
  <c r="X3112" i="12"/>
  <c r="W3113" i="12"/>
  <c r="X3113" i="12"/>
  <c r="W3114" i="12"/>
  <c r="X3114" i="12"/>
  <c r="W3115" i="12"/>
  <c r="X3115" i="12"/>
  <c r="W3116" i="12"/>
  <c r="X3116" i="12"/>
  <c r="W3117" i="12"/>
  <c r="X3117" i="12"/>
  <c r="W3118" i="12"/>
  <c r="X3118" i="12"/>
  <c r="W3119" i="12"/>
  <c r="X3119" i="12"/>
  <c r="W3120" i="12"/>
  <c r="X3120" i="12"/>
  <c r="W3121" i="12"/>
  <c r="X3121" i="12"/>
  <c r="W3122" i="12"/>
  <c r="X3122" i="12"/>
  <c r="W3123" i="12"/>
  <c r="X3123" i="12"/>
  <c r="W3124" i="12"/>
  <c r="X3124" i="12"/>
  <c r="W3125" i="12"/>
  <c r="X3125" i="12"/>
  <c r="W3126" i="12"/>
  <c r="X3126" i="12"/>
  <c r="W3127" i="12"/>
  <c r="X3127" i="12"/>
  <c r="W3128" i="12"/>
  <c r="X3128" i="12"/>
  <c r="W3129" i="12"/>
  <c r="X3129" i="12"/>
  <c r="W3130" i="12"/>
  <c r="X3130" i="12"/>
  <c r="W3131" i="12"/>
  <c r="X3131" i="12"/>
  <c r="W3132" i="12"/>
  <c r="X3132" i="12"/>
  <c r="W3133" i="12"/>
  <c r="X3133" i="12"/>
  <c r="W3134" i="12"/>
  <c r="X3134" i="12"/>
  <c r="W3135" i="12"/>
  <c r="X3135" i="12"/>
  <c r="W3136" i="12"/>
  <c r="X3136" i="12"/>
  <c r="W3137" i="12"/>
  <c r="X3137" i="12"/>
  <c r="W3138" i="12"/>
  <c r="X3138" i="12"/>
  <c r="W3139" i="12"/>
  <c r="X3139" i="12"/>
  <c r="W3140" i="12"/>
  <c r="X3140" i="12"/>
  <c r="W3141" i="12"/>
  <c r="X3141" i="12"/>
  <c r="W3142" i="12"/>
  <c r="X3142" i="12"/>
  <c r="W3143" i="12"/>
  <c r="X3143" i="12"/>
  <c r="W3144" i="12"/>
  <c r="X3144" i="12"/>
  <c r="W3145" i="12"/>
  <c r="X3145" i="12"/>
  <c r="W3146" i="12"/>
  <c r="X3146" i="12"/>
  <c r="W3147" i="12"/>
  <c r="X3147" i="12"/>
  <c r="W3148" i="12"/>
  <c r="X3148" i="12"/>
  <c r="W3149" i="12"/>
  <c r="X3149" i="12"/>
  <c r="W3150" i="12"/>
  <c r="X3150" i="12"/>
  <c r="W3151" i="12"/>
  <c r="X3151" i="12"/>
  <c r="W3152" i="12"/>
  <c r="X3152" i="12"/>
  <c r="W3153" i="12"/>
  <c r="X3153" i="12"/>
  <c r="W3154" i="12"/>
  <c r="X3154" i="12"/>
  <c r="W3155" i="12"/>
  <c r="X3155" i="12"/>
  <c r="W3156" i="12"/>
  <c r="X3156" i="12"/>
  <c r="W3157" i="12"/>
  <c r="X3157" i="12"/>
  <c r="W3158" i="12"/>
  <c r="X3158" i="12"/>
  <c r="W3159" i="12"/>
  <c r="X3159" i="12"/>
  <c r="W3160" i="12"/>
  <c r="X3160" i="12"/>
  <c r="W3161" i="12"/>
  <c r="X3161" i="12"/>
  <c r="W3162" i="12"/>
  <c r="X3162" i="12"/>
  <c r="W3163" i="12"/>
  <c r="X3163" i="12"/>
  <c r="W3164" i="12"/>
  <c r="X3164" i="12"/>
  <c r="W3165" i="12"/>
  <c r="X3165" i="12"/>
  <c r="W3166" i="12"/>
  <c r="X3166" i="12"/>
  <c r="W3167" i="12"/>
  <c r="X3167" i="12"/>
  <c r="W3168" i="12"/>
  <c r="X3168" i="12"/>
  <c r="W3169" i="12"/>
  <c r="X3169" i="12"/>
  <c r="W3170" i="12"/>
  <c r="X3170" i="12"/>
  <c r="W3171" i="12"/>
  <c r="X3171" i="12"/>
  <c r="W3172" i="12"/>
  <c r="X3172" i="12"/>
  <c r="W3173" i="12"/>
  <c r="X3173" i="12"/>
  <c r="W3174" i="12"/>
  <c r="X3174" i="12"/>
  <c r="W3175" i="12"/>
  <c r="X3175" i="12"/>
  <c r="W3176" i="12"/>
  <c r="X3176" i="12"/>
  <c r="W3177" i="12"/>
  <c r="X3177" i="12"/>
  <c r="W3178" i="12"/>
  <c r="X3178" i="12"/>
  <c r="W3179" i="12"/>
  <c r="X3179" i="12"/>
  <c r="W3180" i="12"/>
  <c r="X3180" i="12"/>
  <c r="W3181" i="12"/>
  <c r="X3181" i="12"/>
  <c r="W3182" i="12"/>
  <c r="X3182" i="12"/>
  <c r="W3183" i="12"/>
  <c r="X3183" i="12"/>
  <c r="W3184" i="12"/>
  <c r="X3184" i="12"/>
  <c r="W3185" i="12"/>
  <c r="X3185" i="12"/>
  <c r="W3186" i="12"/>
  <c r="X3186" i="12"/>
  <c r="W3187" i="12"/>
  <c r="X3187" i="12"/>
  <c r="W3188" i="12"/>
  <c r="X3188" i="12"/>
  <c r="W3189" i="12"/>
  <c r="X3189" i="12"/>
  <c r="W3190" i="12"/>
  <c r="X3190" i="12"/>
  <c r="W3191" i="12"/>
  <c r="X3191" i="12"/>
  <c r="W3192" i="12"/>
  <c r="X3192" i="12"/>
  <c r="W3193" i="12"/>
  <c r="X3193" i="12"/>
  <c r="W3194" i="12"/>
  <c r="X3194" i="12"/>
  <c r="W3195" i="12"/>
  <c r="X3195" i="12"/>
  <c r="W3196" i="12"/>
  <c r="X3196" i="12"/>
  <c r="W3197" i="12"/>
  <c r="X3197" i="12"/>
  <c r="W3198" i="12"/>
  <c r="X3198" i="12"/>
  <c r="W3199" i="12"/>
  <c r="X3199" i="12"/>
  <c r="W3200" i="12"/>
  <c r="X3200" i="12"/>
  <c r="W3201" i="12"/>
  <c r="X3201" i="12"/>
  <c r="W3202" i="12"/>
  <c r="X3202" i="12"/>
  <c r="W3203" i="12"/>
  <c r="X3203" i="12"/>
  <c r="W3204" i="12"/>
  <c r="X3204" i="12"/>
  <c r="W3205" i="12"/>
  <c r="X3205" i="12"/>
  <c r="W3206" i="12"/>
  <c r="X3206" i="12"/>
  <c r="W3207" i="12"/>
  <c r="X3207" i="12"/>
  <c r="W3208" i="12"/>
  <c r="X3208" i="12"/>
  <c r="W3209" i="12"/>
  <c r="X3209" i="12"/>
  <c r="W3210" i="12"/>
  <c r="X3210" i="12"/>
  <c r="W3211" i="12"/>
  <c r="X3211" i="12"/>
  <c r="W3212" i="12"/>
  <c r="X3212" i="12"/>
  <c r="W3213" i="12"/>
  <c r="X3213" i="12"/>
  <c r="W3214" i="12"/>
  <c r="X3214" i="12"/>
  <c r="W3215" i="12"/>
  <c r="X3215" i="12"/>
  <c r="W3216" i="12"/>
  <c r="X3216" i="12"/>
  <c r="W3217" i="12"/>
  <c r="X3217" i="12"/>
  <c r="W3218" i="12"/>
  <c r="X3218" i="12"/>
  <c r="W3219" i="12"/>
  <c r="X3219" i="12"/>
  <c r="W3220" i="12"/>
  <c r="X3220" i="12"/>
  <c r="W3221" i="12"/>
  <c r="X3221" i="12"/>
  <c r="W3222" i="12"/>
  <c r="X3222" i="12"/>
  <c r="W3223" i="12"/>
  <c r="X3223" i="12"/>
  <c r="W3224" i="12"/>
  <c r="X3224" i="12"/>
  <c r="W3225" i="12"/>
  <c r="X3225" i="12"/>
  <c r="W3226" i="12"/>
  <c r="X3226" i="12"/>
  <c r="W3227" i="12"/>
  <c r="X3227" i="12"/>
  <c r="W3228" i="12"/>
  <c r="X3228" i="12"/>
  <c r="W3229" i="12"/>
  <c r="X3229" i="12"/>
  <c r="W3230" i="12"/>
  <c r="X3230" i="12"/>
  <c r="W3231" i="12"/>
  <c r="X3231" i="12"/>
  <c r="W3232" i="12"/>
  <c r="X3232" i="12"/>
  <c r="W3233" i="12"/>
  <c r="X3233" i="12"/>
  <c r="W3234" i="12"/>
  <c r="X3234" i="12"/>
  <c r="W3235" i="12"/>
  <c r="X3235" i="12"/>
  <c r="W3236" i="12"/>
  <c r="X3236" i="12"/>
  <c r="W3237" i="12"/>
  <c r="X3237" i="12"/>
  <c r="W3238" i="12"/>
  <c r="X3238" i="12"/>
  <c r="W3239" i="12"/>
  <c r="X3239" i="12"/>
  <c r="W3240" i="12"/>
  <c r="X3240" i="12"/>
  <c r="W3241" i="12"/>
  <c r="X3241" i="12"/>
  <c r="W3242" i="12"/>
  <c r="X3242" i="12"/>
  <c r="W3243" i="12"/>
  <c r="X3243" i="12"/>
  <c r="W3244" i="12"/>
  <c r="X3244" i="12"/>
  <c r="W3245" i="12"/>
  <c r="X3245" i="12"/>
  <c r="W3246" i="12"/>
  <c r="X3246" i="12"/>
  <c r="W3247" i="12"/>
  <c r="X3247" i="12"/>
  <c r="W3248" i="12"/>
  <c r="X3248" i="12"/>
  <c r="W3249" i="12"/>
  <c r="X3249" i="12"/>
  <c r="W3250" i="12"/>
  <c r="X3250" i="12"/>
  <c r="W3251" i="12"/>
  <c r="X3251" i="12"/>
  <c r="W3252" i="12"/>
  <c r="X3252" i="12"/>
  <c r="W3253" i="12"/>
  <c r="X3253" i="12"/>
  <c r="W3254" i="12"/>
  <c r="X3254" i="12"/>
  <c r="W3255" i="12"/>
  <c r="X3255" i="12"/>
  <c r="W3256" i="12"/>
  <c r="X3256" i="12"/>
  <c r="W3257" i="12"/>
  <c r="X3257" i="12"/>
  <c r="W3258" i="12"/>
  <c r="X3258" i="12"/>
  <c r="W3259" i="12"/>
  <c r="X3259" i="12"/>
  <c r="W3260" i="12"/>
  <c r="X3260" i="12"/>
  <c r="W3261" i="12"/>
  <c r="X3261" i="12"/>
  <c r="W3262" i="12"/>
  <c r="X3262" i="12"/>
  <c r="W3263" i="12"/>
  <c r="X3263" i="12"/>
  <c r="W3264" i="12"/>
  <c r="X3264" i="12"/>
  <c r="W3265" i="12"/>
  <c r="X3265" i="12"/>
  <c r="W3266" i="12"/>
  <c r="X3266" i="12"/>
  <c r="W3267" i="12"/>
  <c r="X3267" i="12"/>
  <c r="W3268" i="12"/>
  <c r="X3268" i="12"/>
  <c r="W3269" i="12"/>
  <c r="X3269" i="12"/>
  <c r="W3270" i="12"/>
  <c r="X3270" i="12"/>
  <c r="W3271" i="12"/>
  <c r="X3271" i="12"/>
  <c r="W3272" i="12"/>
  <c r="X3272" i="12"/>
  <c r="W3273" i="12"/>
  <c r="X3273" i="12"/>
  <c r="W3274" i="12"/>
  <c r="X3274" i="12"/>
  <c r="W3275" i="12"/>
  <c r="X3275" i="12"/>
  <c r="W3276" i="12"/>
  <c r="X3276" i="12"/>
  <c r="W3277" i="12"/>
  <c r="X3277" i="12"/>
  <c r="W3278" i="12"/>
  <c r="X3278" i="12"/>
  <c r="W3279" i="12"/>
  <c r="X3279" i="12"/>
  <c r="W3280" i="12"/>
  <c r="X3280" i="12"/>
  <c r="W3281" i="12"/>
  <c r="X3281" i="12"/>
  <c r="W3282" i="12"/>
  <c r="X3282" i="12"/>
  <c r="W3283" i="12"/>
  <c r="X3283" i="12"/>
  <c r="W3284" i="12"/>
  <c r="X3284" i="12"/>
  <c r="W3285" i="12"/>
  <c r="X3285" i="12"/>
  <c r="W3286" i="12"/>
  <c r="X3286" i="12"/>
  <c r="W3287" i="12"/>
  <c r="X3287" i="12"/>
  <c r="W3288" i="12"/>
  <c r="X3288" i="12"/>
  <c r="W3289" i="12"/>
  <c r="X3289" i="12"/>
  <c r="W3290" i="12"/>
  <c r="X3290" i="12"/>
  <c r="W3291" i="12"/>
  <c r="X3291" i="12"/>
  <c r="W3292" i="12"/>
  <c r="X3292" i="12"/>
  <c r="W3293" i="12"/>
  <c r="X3293" i="12"/>
  <c r="W3294" i="12"/>
  <c r="X3294" i="12"/>
  <c r="W3295" i="12"/>
  <c r="X3295" i="12"/>
  <c r="W3296" i="12"/>
  <c r="X3296" i="12"/>
  <c r="W3297" i="12"/>
  <c r="X3297" i="12"/>
  <c r="W3298" i="12"/>
  <c r="X3298" i="12"/>
  <c r="W3299" i="12"/>
  <c r="X3299" i="12"/>
  <c r="W3300" i="12"/>
  <c r="X3300" i="12"/>
  <c r="W3301" i="12"/>
  <c r="X3301" i="12"/>
  <c r="W3302" i="12"/>
  <c r="X3302" i="12"/>
  <c r="W3303" i="12"/>
  <c r="X3303" i="12"/>
  <c r="W3304" i="12"/>
  <c r="X3304" i="12"/>
  <c r="W3305" i="12"/>
  <c r="X3305" i="12"/>
  <c r="W3306" i="12"/>
  <c r="X3306" i="12"/>
  <c r="W3307" i="12"/>
  <c r="X3307" i="12"/>
  <c r="W3308" i="12"/>
  <c r="X3308" i="12"/>
  <c r="W3309" i="12"/>
  <c r="X3309" i="12"/>
  <c r="W3310" i="12"/>
  <c r="X3310" i="12"/>
  <c r="W3311" i="12"/>
  <c r="X3311" i="12"/>
  <c r="W3312" i="12"/>
  <c r="X3312" i="12"/>
  <c r="W3313" i="12"/>
  <c r="X3313" i="12"/>
  <c r="W3314" i="12"/>
  <c r="X3314" i="12"/>
  <c r="W3315" i="12"/>
  <c r="X3315" i="12"/>
  <c r="W3316" i="12"/>
  <c r="X3316" i="12"/>
  <c r="W3317" i="12"/>
  <c r="X3317" i="12"/>
  <c r="W3318" i="12"/>
  <c r="X3318" i="12"/>
  <c r="W3319" i="12"/>
  <c r="X3319" i="12"/>
  <c r="W3320" i="12"/>
  <c r="X3320" i="12"/>
  <c r="W3321" i="12"/>
  <c r="X3321" i="12"/>
  <c r="W3322" i="12"/>
  <c r="X3322" i="12"/>
  <c r="W3323" i="12"/>
  <c r="X3323" i="12"/>
  <c r="W3324" i="12"/>
  <c r="X3324" i="12"/>
  <c r="W3325" i="12"/>
  <c r="X3325" i="12"/>
  <c r="W3326" i="12"/>
  <c r="X3326" i="12"/>
  <c r="W3327" i="12"/>
  <c r="X3327" i="12"/>
  <c r="W3328" i="12"/>
  <c r="X3328" i="12"/>
  <c r="W3329" i="12"/>
  <c r="X3329" i="12"/>
  <c r="W3330" i="12"/>
  <c r="X3330" i="12"/>
  <c r="W3331" i="12"/>
  <c r="X3331" i="12"/>
  <c r="W3332" i="12"/>
  <c r="X3332" i="12"/>
  <c r="W3333" i="12"/>
  <c r="X3333" i="12"/>
  <c r="W3334" i="12"/>
  <c r="X3334" i="12"/>
  <c r="W3335" i="12"/>
  <c r="X3335" i="12"/>
  <c r="W3336" i="12"/>
  <c r="X3336" i="12"/>
  <c r="W3337" i="12"/>
  <c r="X3337" i="12"/>
  <c r="W3338" i="12"/>
  <c r="X3338" i="12"/>
  <c r="W3339" i="12"/>
  <c r="X3339" i="12"/>
  <c r="W3340" i="12"/>
  <c r="X3340" i="12"/>
  <c r="W3341" i="12"/>
  <c r="X3341" i="12"/>
  <c r="W3342" i="12"/>
  <c r="X3342" i="12"/>
  <c r="W3343" i="12"/>
  <c r="X3343" i="12"/>
  <c r="W3344" i="12"/>
  <c r="X3344" i="12"/>
  <c r="W3345" i="12"/>
  <c r="X3345" i="12"/>
  <c r="W3346" i="12"/>
  <c r="X3346" i="12"/>
  <c r="W3347" i="12"/>
  <c r="X3347" i="12"/>
  <c r="W3348" i="12"/>
  <c r="X3348" i="12"/>
  <c r="W3349" i="12"/>
  <c r="X3349" i="12"/>
  <c r="W3350" i="12"/>
  <c r="X3350" i="12"/>
  <c r="W3351" i="12"/>
  <c r="X3351" i="12"/>
  <c r="W3352" i="12"/>
  <c r="X3352" i="12"/>
  <c r="W3353" i="12"/>
  <c r="X3353" i="12"/>
  <c r="W3354" i="12"/>
  <c r="X3354" i="12"/>
  <c r="W3355" i="12"/>
  <c r="X3355" i="12"/>
  <c r="W3356" i="12"/>
  <c r="X3356" i="12"/>
  <c r="W3357" i="12"/>
  <c r="X3357" i="12"/>
  <c r="W3358" i="12"/>
  <c r="X3358" i="12"/>
  <c r="W3359" i="12"/>
  <c r="X3359" i="12"/>
  <c r="W3360" i="12"/>
  <c r="X3360" i="12"/>
  <c r="W3361" i="12"/>
  <c r="X3361" i="12"/>
  <c r="W3362" i="12"/>
  <c r="X3362" i="12"/>
  <c r="W3363" i="12"/>
  <c r="X3363" i="12"/>
  <c r="W3364" i="12"/>
  <c r="X3364" i="12"/>
  <c r="W3365" i="12"/>
  <c r="X3365" i="12"/>
  <c r="W3366" i="12"/>
  <c r="X3366" i="12"/>
  <c r="W3367" i="12"/>
  <c r="X3367" i="12"/>
  <c r="W3368" i="12"/>
  <c r="X3368" i="12"/>
  <c r="W3369" i="12"/>
  <c r="X3369" i="12"/>
  <c r="W3370" i="12"/>
  <c r="X3370" i="12"/>
  <c r="W3371" i="12"/>
  <c r="X3371" i="12"/>
  <c r="W3372" i="12"/>
  <c r="X3372" i="12"/>
  <c r="W3373" i="12"/>
  <c r="X3373" i="12"/>
  <c r="W3374" i="12"/>
  <c r="X3374" i="12"/>
  <c r="W3375" i="12"/>
  <c r="X3375" i="12"/>
  <c r="W3376" i="12"/>
  <c r="X3376" i="12"/>
  <c r="W3377" i="12"/>
  <c r="X3377" i="12"/>
  <c r="W3378" i="12"/>
  <c r="X3378" i="12"/>
  <c r="W3379" i="12"/>
  <c r="X3379" i="12"/>
  <c r="W3380" i="12"/>
  <c r="X3380" i="12"/>
  <c r="W3381" i="12"/>
  <c r="X3381" i="12"/>
  <c r="W3382" i="12"/>
  <c r="X3382" i="12"/>
  <c r="W3383" i="12"/>
  <c r="X3383" i="12"/>
  <c r="W3384" i="12"/>
  <c r="X3384" i="12"/>
  <c r="W3385" i="12"/>
  <c r="X3385" i="12"/>
  <c r="W3386" i="12"/>
  <c r="X3386" i="12"/>
  <c r="W3387" i="12"/>
  <c r="X3387" i="12"/>
  <c r="W3388" i="12"/>
  <c r="X3388" i="12"/>
  <c r="W3389" i="12"/>
  <c r="X3389" i="12"/>
  <c r="W3390" i="12"/>
  <c r="X3390" i="12"/>
  <c r="W3391" i="12"/>
  <c r="X3391" i="12"/>
  <c r="W3392" i="12"/>
  <c r="X3392" i="12"/>
  <c r="W3393" i="12"/>
  <c r="X3393" i="12"/>
  <c r="W3394" i="12"/>
  <c r="X3394" i="12"/>
  <c r="W3395" i="12"/>
  <c r="X3395" i="12"/>
  <c r="W3396" i="12"/>
  <c r="X3396" i="12"/>
  <c r="W3397" i="12"/>
  <c r="X3397" i="12"/>
  <c r="W3398" i="12"/>
  <c r="X3398" i="12"/>
  <c r="W3399" i="12"/>
  <c r="X3399" i="12"/>
  <c r="W3400" i="12"/>
  <c r="X3400" i="12"/>
  <c r="W3401" i="12"/>
  <c r="X3401" i="12"/>
  <c r="W3402" i="12"/>
  <c r="X3402" i="12"/>
  <c r="W3403" i="12"/>
  <c r="X3403" i="12"/>
  <c r="W3404" i="12"/>
  <c r="X3404" i="12"/>
  <c r="W3405" i="12"/>
  <c r="X3405" i="12"/>
  <c r="W3406" i="12"/>
  <c r="X3406" i="12"/>
  <c r="W3407" i="12"/>
  <c r="X3407" i="12"/>
  <c r="W3408" i="12"/>
  <c r="X3408" i="12"/>
  <c r="W3409" i="12"/>
  <c r="X3409" i="12"/>
  <c r="W3410" i="12"/>
  <c r="X3410" i="12"/>
  <c r="W3411" i="12"/>
  <c r="X3411" i="12"/>
  <c r="W3412" i="12"/>
  <c r="X3412" i="12"/>
  <c r="W3413" i="12"/>
  <c r="X3413" i="12"/>
  <c r="W3414" i="12"/>
  <c r="X3414" i="12"/>
  <c r="W3415" i="12"/>
  <c r="X3415" i="12"/>
  <c r="W3416" i="12"/>
  <c r="X3416" i="12"/>
  <c r="W3417" i="12"/>
  <c r="X3417" i="12"/>
  <c r="W3418" i="12"/>
  <c r="X3418" i="12"/>
  <c r="W3419" i="12"/>
  <c r="X3419" i="12"/>
  <c r="W3420" i="12"/>
  <c r="X3420" i="12"/>
  <c r="W3421" i="12"/>
  <c r="X3421" i="12"/>
  <c r="W3422" i="12"/>
  <c r="X3422" i="12"/>
  <c r="W3423" i="12"/>
  <c r="X3423" i="12"/>
  <c r="W3424" i="12"/>
  <c r="X3424" i="12"/>
  <c r="W3425" i="12"/>
  <c r="X3425" i="12"/>
  <c r="W3426" i="12"/>
  <c r="X3426" i="12"/>
  <c r="W3427" i="12"/>
  <c r="X3427" i="12"/>
  <c r="W3428" i="12"/>
  <c r="X3428" i="12"/>
  <c r="W3429" i="12"/>
  <c r="X3429" i="12"/>
  <c r="W3430" i="12"/>
  <c r="X3430" i="12"/>
  <c r="W3431" i="12"/>
  <c r="X3431" i="12"/>
  <c r="W3432" i="12"/>
  <c r="X3432" i="12"/>
  <c r="W3433" i="12"/>
  <c r="X3433" i="12"/>
  <c r="W3434" i="12"/>
  <c r="X3434" i="12"/>
  <c r="W3435" i="12"/>
  <c r="X3435" i="12"/>
  <c r="W3436" i="12"/>
  <c r="X3436" i="12"/>
  <c r="W3437" i="12"/>
  <c r="X3437" i="12"/>
  <c r="W3438" i="12"/>
  <c r="X3438" i="12"/>
  <c r="W3439" i="12"/>
  <c r="X3439" i="12"/>
  <c r="W3440" i="12"/>
  <c r="X3440" i="12"/>
  <c r="W3441" i="12"/>
  <c r="X3441" i="12"/>
  <c r="W3442" i="12"/>
  <c r="X3442" i="12"/>
  <c r="W3443" i="12"/>
  <c r="X3443" i="12"/>
  <c r="W3444" i="12"/>
  <c r="X3444" i="12"/>
  <c r="W3445" i="12"/>
  <c r="X3445" i="12"/>
  <c r="W3446" i="12"/>
  <c r="X3446" i="12"/>
  <c r="W3447" i="12"/>
  <c r="X3447" i="12"/>
  <c r="W3448" i="12"/>
  <c r="X3448" i="12"/>
  <c r="W3449" i="12"/>
  <c r="X3449" i="12"/>
  <c r="W3450" i="12"/>
  <c r="X3450" i="12"/>
  <c r="W3451" i="12"/>
  <c r="X3451" i="12"/>
  <c r="W3452" i="12"/>
  <c r="X3452" i="12"/>
  <c r="W3453" i="12"/>
  <c r="X3453" i="12"/>
  <c r="W3454" i="12"/>
  <c r="X3454" i="12"/>
  <c r="W3455" i="12"/>
  <c r="X3455" i="12"/>
  <c r="W3456" i="12"/>
  <c r="X3456" i="12"/>
  <c r="W3457" i="12"/>
  <c r="X3457" i="12"/>
  <c r="W3458" i="12"/>
  <c r="X3458" i="12"/>
  <c r="W3459" i="12"/>
  <c r="X3459" i="12"/>
  <c r="W3460" i="12"/>
  <c r="X3460" i="12"/>
  <c r="W3461" i="12"/>
  <c r="X3461" i="12"/>
  <c r="W3462" i="12"/>
  <c r="X3462" i="12"/>
  <c r="W3463" i="12"/>
  <c r="X3463" i="12"/>
  <c r="W3464" i="12"/>
  <c r="X3464" i="12"/>
  <c r="W3465" i="12"/>
  <c r="X3465" i="12"/>
  <c r="W3466" i="12"/>
  <c r="X3466" i="12"/>
  <c r="W3467" i="12"/>
  <c r="X3467" i="12"/>
  <c r="W3468" i="12"/>
  <c r="X3468" i="12"/>
  <c r="W3469" i="12"/>
  <c r="X3469" i="12"/>
  <c r="W3470" i="12"/>
  <c r="X3470" i="12"/>
  <c r="W3471" i="12"/>
  <c r="X3471" i="12"/>
  <c r="W3472" i="12"/>
  <c r="X3472" i="12"/>
  <c r="W3473" i="12"/>
  <c r="X3473" i="12"/>
  <c r="W3474" i="12"/>
  <c r="X3474" i="12"/>
  <c r="W3475" i="12"/>
  <c r="X3475" i="12"/>
  <c r="W3476" i="12"/>
  <c r="X3476" i="12"/>
  <c r="W3477" i="12"/>
  <c r="X3477" i="12"/>
  <c r="W3478" i="12"/>
  <c r="X3478" i="12"/>
  <c r="W3479" i="12"/>
  <c r="X3479" i="12"/>
  <c r="W3480" i="12"/>
  <c r="X3480" i="12"/>
  <c r="W3481" i="12"/>
  <c r="X3481" i="12"/>
  <c r="W3482" i="12"/>
  <c r="X3482" i="12"/>
  <c r="W3483" i="12"/>
  <c r="X3483" i="12"/>
  <c r="W3484" i="12"/>
  <c r="X3484" i="12"/>
  <c r="W3485" i="12"/>
  <c r="X3485" i="12"/>
  <c r="W3486" i="12"/>
  <c r="X3486" i="12"/>
  <c r="W3487" i="12"/>
  <c r="X3487" i="12"/>
  <c r="W3488" i="12"/>
  <c r="X3488" i="12"/>
  <c r="W3489" i="12"/>
  <c r="X3489" i="12"/>
  <c r="W3490" i="12"/>
  <c r="X3490" i="12"/>
  <c r="W3491" i="12"/>
  <c r="X3491" i="12"/>
  <c r="W3492" i="12"/>
  <c r="X3492" i="12"/>
  <c r="W3493" i="12"/>
  <c r="X3493" i="12"/>
  <c r="W3494" i="12"/>
  <c r="X3494" i="12"/>
  <c r="W3495" i="12"/>
  <c r="X3495" i="12"/>
  <c r="W3496" i="12"/>
  <c r="X3496" i="12"/>
  <c r="W3497" i="12"/>
  <c r="X3497" i="12"/>
  <c r="W3498" i="12"/>
  <c r="X3498" i="12"/>
  <c r="W3499" i="12"/>
  <c r="X3499" i="12"/>
  <c r="W3500" i="12"/>
  <c r="X3500" i="12"/>
  <c r="W3501" i="12"/>
  <c r="X3501" i="12"/>
  <c r="W3502" i="12"/>
  <c r="X3502" i="12"/>
  <c r="W3503" i="12"/>
  <c r="X3503" i="12"/>
  <c r="W3504" i="12"/>
  <c r="X3504" i="12"/>
  <c r="W3505" i="12"/>
  <c r="X3505" i="12"/>
  <c r="W3506" i="12"/>
  <c r="X3506" i="12"/>
  <c r="W3507" i="12"/>
  <c r="X3507" i="12"/>
  <c r="W3508" i="12"/>
  <c r="X3508" i="12"/>
  <c r="W3509" i="12"/>
  <c r="X3509" i="12"/>
  <c r="W3510" i="12"/>
  <c r="X3510" i="12"/>
  <c r="W3511" i="12"/>
  <c r="X3511" i="12"/>
  <c r="W3512" i="12"/>
  <c r="X3512" i="12"/>
  <c r="W3513" i="12"/>
  <c r="X3513" i="12"/>
  <c r="W3514" i="12"/>
  <c r="X3514" i="12"/>
  <c r="W3515" i="12"/>
  <c r="X3515" i="12"/>
  <c r="W3516" i="12"/>
  <c r="X3516" i="12"/>
  <c r="W3517" i="12"/>
  <c r="X3517" i="12"/>
  <c r="W3518" i="12"/>
  <c r="X3518" i="12"/>
  <c r="W3519" i="12"/>
  <c r="X3519" i="12"/>
  <c r="W3520" i="12"/>
  <c r="X3520" i="12"/>
  <c r="W3521" i="12"/>
  <c r="X3521" i="12"/>
  <c r="W3522" i="12"/>
  <c r="X3522" i="12"/>
  <c r="W3523" i="12"/>
  <c r="X3523" i="12"/>
  <c r="W3524" i="12"/>
  <c r="X3524" i="12"/>
  <c r="W3525" i="12"/>
  <c r="X3525" i="12"/>
  <c r="W3526" i="12"/>
  <c r="X3526" i="12"/>
  <c r="W3527" i="12"/>
  <c r="X3527" i="12"/>
  <c r="W3528" i="12"/>
  <c r="X3528" i="12"/>
  <c r="W3529" i="12"/>
  <c r="X3529" i="12"/>
  <c r="W3530" i="12"/>
  <c r="X3530" i="12"/>
  <c r="W3531" i="12"/>
  <c r="X3531" i="12"/>
  <c r="W3532" i="12"/>
  <c r="X3532" i="12"/>
  <c r="W3533" i="12"/>
  <c r="X3533" i="12"/>
  <c r="W3534" i="12"/>
  <c r="X3534" i="12"/>
  <c r="W3535" i="12"/>
  <c r="X3535" i="12"/>
  <c r="W3536" i="12"/>
  <c r="X3536" i="12"/>
  <c r="W3537" i="12"/>
  <c r="X3537" i="12"/>
  <c r="W3538" i="12"/>
  <c r="X3538" i="12"/>
  <c r="W3539" i="12"/>
  <c r="X3539" i="12"/>
  <c r="W3540" i="12"/>
  <c r="X3540" i="12"/>
  <c r="W3541" i="12"/>
  <c r="X3541" i="12"/>
  <c r="W3542" i="12"/>
  <c r="X3542" i="12"/>
  <c r="W3543" i="12"/>
  <c r="X3543" i="12"/>
  <c r="W3544" i="12"/>
  <c r="X3544" i="12"/>
  <c r="W3545" i="12"/>
  <c r="X3545" i="12"/>
  <c r="W3546" i="12"/>
  <c r="X3546" i="12"/>
  <c r="W3547" i="12"/>
  <c r="X3547" i="12"/>
  <c r="W3548" i="12"/>
  <c r="X3548" i="12"/>
  <c r="W3549" i="12"/>
  <c r="X3549" i="12"/>
  <c r="W3550" i="12"/>
  <c r="X3550" i="12"/>
  <c r="W3551" i="12"/>
  <c r="X3551" i="12"/>
  <c r="W3552" i="12"/>
  <c r="X3552" i="12"/>
  <c r="W3553" i="12"/>
  <c r="X3553" i="12"/>
  <c r="W3554" i="12"/>
  <c r="X3554" i="12"/>
  <c r="W3555" i="12"/>
  <c r="X3555" i="12"/>
  <c r="W3556" i="12"/>
  <c r="X3556" i="12"/>
  <c r="W3557" i="12"/>
  <c r="X3557" i="12"/>
  <c r="W3558" i="12"/>
  <c r="X3558" i="12"/>
  <c r="W3559" i="12"/>
  <c r="X3559" i="12"/>
  <c r="W3560" i="12"/>
  <c r="X3560" i="12"/>
  <c r="W3561" i="12"/>
  <c r="X3561" i="12"/>
  <c r="W3562" i="12"/>
  <c r="X3562" i="12"/>
  <c r="W3563" i="12"/>
  <c r="X3563" i="12"/>
  <c r="W3564" i="12"/>
  <c r="X3564" i="12"/>
  <c r="W3565" i="12"/>
  <c r="X3565" i="12"/>
  <c r="W3566" i="12"/>
  <c r="X3566" i="12"/>
  <c r="W3567" i="12"/>
  <c r="X3567" i="12"/>
  <c r="W3568" i="12"/>
  <c r="X3568" i="12"/>
  <c r="W3569" i="12"/>
  <c r="X3569" i="12"/>
  <c r="W3570" i="12"/>
  <c r="X3570" i="12"/>
  <c r="W3571" i="12"/>
  <c r="X3571" i="12"/>
  <c r="W3572" i="12"/>
  <c r="X3572" i="12"/>
  <c r="W3573" i="12"/>
  <c r="X3573" i="12"/>
  <c r="W3574" i="12"/>
  <c r="X3574" i="12"/>
  <c r="W3575" i="12"/>
  <c r="X3575" i="12"/>
  <c r="W3576" i="12"/>
  <c r="X3576" i="12"/>
  <c r="W3577" i="12"/>
  <c r="X3577" i="12"/>
  <c r="W3578" i="12"/>
  <c r="X3578" i="12"/>
  <c r="W3579" i="12"/>
  <c r="X3579" i="12"/>
  <c r="W3580" i="12"/>
  <c r="X3580" i="12"/>
  <c r="W3581" i="12"/>
  <c r="X3581" i="12"/>
  <c r="W3582" i="12"/>
  <c r="X3582" i="12"/>
  <c r="W3583" i="12"/>
  <c r="X3583" i="12"/>
  <c r="W3584" i="12"/>
  <c r="X3584" i="12"/>
  <c r="W3585" i="12"/>
  <c r="X3585" i="12"/>
  <c r="W3586" i="12"/>
  <c r="X3586" i="12"/>
  <c r="W3587" i="12"/>
  <c r="X3587" i="12"/>
  <c r="W3588" i="12"/>
  <c r="X3588" i="12"/>
  <c r="W3589" i="12"/>
  <c r="X3589" i="12"/>
  <c r="W3590" i="12"/>
  <c r="X3590" i="12"/>
  <c r="W3591" i="12"/>
  <c r="X3591" i="12"/>
  <c r="W3592" i="12"/>
  <c r="X3592" i="12"/>
  <c r="W3593" i="12"/>
  <c r="X3593" i="12"/>
  <c r="W3594" i="12"/>
  <c r="X3594" i="12"/>
  <c r="W3595" i="12"/>
  <c r="X3595" i="12"/>
  <c r="W3596" i="12"/>
  <c r="X3596" i="12"/>
  <c r="W3597" i="12"/>
  <c r="X3597" i="12"/>
  <c r="W3598" i="12"/>
  <c r="X3598" i="12"/>
  <c r="W3599" i="12"/>
  <c r="X3599" i="12"/>
  <c r="W3600" i="12"/>
  <c r="X3600" i="12"/>
  <c r="W3601" i="12"/>
  <c r="X3601" i="12"/>
  <c r="W3602" i="12"/>
  <c r="X3602" i="12"/>
  <c r="W3603" i="12"/>
  <c r="X3603" i="12"/>
  <c r="W3604" i="12"/>
  <c r="X3604" i="12"/>
  <c r="W3605" i="12"/>
  <c r="X3605" i="12"/>
  <c r="W3606" i="12"/>
  <c r="X3606" i="12"/>
  <c r="W3607" i="12"/>
  <c r="X3607" i="12"/>
  <c r="W3608" i="12"/>
  <c r="X3608" i="12"/>
  <c r="W3609" i="12"/>
  <c r="X3609" i="12"/>
  <c r="W3610" i="12"/>
  <c r="X3610" i="12"/>
  <c r="W3611" i="12"/>
  <c r="X3611" i="12"/>
  <c r="W3612" i="12"/>
  <c r="X3612" i="12"/>
  <c r="W3613" i="12"/>
  <c r="X3613" i="12"/>
  <c r="W3614" i="12"/>
  <c r="X3614" i="12"/>
  <c r="W3615" i="12"/>
  <c r="X3615" i="12"/>
  <c r="W3616" i="12"/>
  <c r="X3616" i="12"/>
  <c r="W3617" i="12"/>
  <c r="X3617" i="12"/>
  <c r="W3618" i="12"/>
  <c r="X3618" i="12"/>
  <c r="W3619" i="12"/>
  <c r="X3619" i="12"/>
  <c r="W3620" i="12"/>
  <c r="X3620" i="12"/>
  <c r="W3621" i="12"/>
  <c r="X3621" i="12"/>
  <c r="W3622" i="12"/>
  <c r="X3622" i="12"/>
  <c r="W3623" i="12"/>
  <c r="X3623" i="12"/>
  <c r="W3624" i="12"/>
  <c r="X3624" i="12"/>
  <c r="W3625" i="12"/>
  <c r="X3625" i="12"/>
  <c r="W3626" i="12"/>
  <c r="X3626" i="12"/>
  <c r="W3627" i="12"/>
  <c r="X3627" i="12"/>
  <c r="W3628" i="12"/>
  <c r="X3628" i="12"/>
  <c r="W3629" i="12"/>
  <c r="X3629" i="12"/>
  <c r="W3630" i="12"/>
  <c r="X3630" i="12"/>
  <c r="W3631" i="12"/>
  <c r="X3631" i="12"/>
  <c r="W3632" i="12"/>
  <c r="X3632" i="12"/>
  <c r="W3633" i="12"/>
  <c r="X3633" i="12"/>
  <c r="W3634" i="12"/>
  <c r="X3634" i="12"/>
  <c r="W3635" i="12"/>
  <c r="X3635" i="12"/>
  <c r="W3636" i="12"/>
  <c r="X3636" i="12"/>
  <c r="W3637" i="12"/>
  <c r="X3637" i="12"/>
  <c r="W3638" i="12"/>
  <c r="X3638" i="12"/>
  <c r="W3639" i="12"/>
  <c r="X3639" i="12"/>
  <c r="W3640" i="12"/>
  <c r="X3640" i="12"/>
  <c r="W3641" i="12"/>
  <c r="X3641" i="12"/>
  <c r="W3642" i="12"/>
  <c r="X3642" i="12"/>
  <c r="W3643" i="12"/>
  <c r="X3643" i="12"/>
  <c r="W3644" i="12"/>
  <c r="X3644" i="12"/>
  <c r="W3645" i="12"/>
  <c r="X3645" i="12"/>
  <c r="W3646" i="12"/>
  <c r="X3646" i="12"/>
  <c r="W3647" i="12"/>
  <c r="X3647" i="12"/>
  <c r="W3648" i="12"/>
  <c r="X3648" i="12"/>
  <c r="W3649" i="12"/>
  <c r="X3649" i="12"/>
  <c r="W3650" i="12"/>
  <c r="X3650" i="12"/>
  <c r="W3651" i="12"/>
  <c r="X3651" i="12"/>
  <c r="W3652" i="12"/>
  <c r="X3652" i="12"/>
  <c r="W3653" i="12"/>
  <c r="X3653" i="12"/>
  <c r="W3654" i="12"/>
  <c r="X3654" i="12"/>
  <c r="W3655" i="12"/>
  <c r="X3655" i="12"/>
  <c r="W3656" i="12"/>
  <c r="X3656" i="12"/>
  <c r="W3657" i="12"/>
  <c r="X3657" i="12"/>
  <c r="W3658" i="12"/>
  <c r="X3658" i="12"/>
  <c r="W3659" i="12"/>
  <c r="X3659" i="12"/>
  <c r="W3660" i="12"/>
  <c r="X3660" i="12"/>
  <c r="W3661" i="12"/>
  <c r="X3661" i="12"/>
  <c r="W3662" i="12"/>
  <c r="X3662" i="12"/>
  <c r="W3663" i="12"/>
  <c r="X3663" i="12"/>
  <c r="W3664" i="12"/>
  <c r="X3664" i="12"/>
  <c r="W3665" i="12"/>
  <c r="X3665" i="12"/>
  <c r="W3666" i="12"/>
  <c r="X3666" i="12"/>
  <c r="W3667" i="12"/>
  <c r="X3667" i="12"/>
  <c r="W3668" i="12"/>
  <c r="X3668" i="12"/>
  <c r="W3669" i="12"/>
  <c r="X3669" i="12"/>
  <c r="W3670" i="12"/>
  <c r="X3670" i="12"/>
  <c r="W3671" i="12"/>
  <c r="X3671" i="12"/>
  <c r="W3672" i="12"/>
  <c r="X3672" i="12"/>
  <c r="W3673" i="12"/>
  <c r="X3673" i="12"/>
  <c r="W3674" i="12"/>
  <c r="X3674" i="12"/>
  <c r="W3675" i="12"/>
  <c r="X3675" i="12"/>
  <c r="W3676" i="12"/>
  <c r="X3676" i="12"/>
  <c r="W3677" i="12"/>
  <c r="X3677" i="12"/>
  <c r="W3678" i="12"/>
  <c r="X3678" i="12"/>
  <c r="W3679" i="12"/>
  <c r="X3679" i="12"/>
  <c r="W3680" i="12"/>
  <c r="X3680" i="12"/>
  <c r="W3681" i="12"/>
  <c r="X3681" i="12"/>
  <c r="W3682" i="12"/>
  <c r="X3682" i="12"/>
  <c r="W3683" i="12"/>
  <c r="X3683" i="12"/>
  <c r="W3684" i="12"/>
  <c r="X3684" i="12"/>
  <c r="W3685" i="12"/>
  <c r="X3685" i="12"/>
  <c r="W3686" i="12"/>
  <c r="X3686" i="12"/>
  <c r="W3687" i="12"/>
  <c r="X3687" i="12"/>
  <c r="W3688" i="12"/>
  <c r="X3688" i="12"/>
  <c r="W3689" i="12"/>
  <c r="X3689" i="12"/>
  <c r="W3690" i="12"/>
  <c r="X3690" i="12"/>
  <c r="W3691" i="12"/>
  <c r="X3691" i="12"/>
  <c r="W3692" i="12"/>
  <c r="X3692" i="12"/>
  <c r="W3693" i="12"/>
  <c r="X3693" i="12"/>
  <c r="W3694" i="12"/>
  <c r="X3694" i="12"/>
  <c r="W3695" i="12"/>
  <c r="X3695" i="12"/>
  <c r="W3696" i="12"/>
  <c r="X3696" i="12"/>
  <c r="W3697" i="12"/>
  <c r="X3697" i="12"/>
  <c r="W3698" i="12"/>
  <c r="X3698" i="12"/>
  <c r="W3699" i="12"/>
  <c r="X3699" i="12"/>
  <c r="W3700" i="12"/>
  <c r="X3700" i="12"/>
  <c r="W3701" i="12"/>
  <c r="X3701" i="12"/>
  <c r="W3702" i="12"/>
  <c r="X3702" i="12"/>
  <c r="W3703" i="12"/>
  <c r="X3703" i="12"/>
  <c r="W3704" i="12"/>
  <c r="X3704" i="12"/>
  <c r="W3705" i="12"/>
  <c r="X3705" i="12"/>
  <c r="W3706" i="12"/>
  <c r="X3706" i="12"/>
  <c r="W3707" i="12"/>
  <c r="X3707" i="12"/>
  <c r="W3708" i="12"/>
  <c r="X3708" i="12"/>
  <c r="W3709" i="12"/>
  <c r="X3709" i="12"/>
  <c r="W3710" i="12"/>
  <c r="X3710" i="12"/>
  <c r="W3711" i="12"/>
  <c r="X3711" i="12"/>
  <c r="W3712" i="12"/>
  <c r="X3712" i="12"/>
  <c r="W3713" i="12"/>
  <c r="X3713" i="12"/>
  <c r="W3714" i="12"/>
  <c r="X3714" i="12"/>
  <c r="W3715" i="12"/>
  <c r="X3715" i="12"/>
  <c r="W3716" i="12"/>
  <c r="X3716" i="12"/>
  <c r="W3717" i="12"/>
  <c r="X3717" i="12"/>
  <c r="W3718" i="12"/>
  <c r="X3718" i="12"/>
  <c r="W3719" i="12"/>
  <c r="X3719" i="12"/>
  <c r="W3720" i="12"/>
  <c r="X3720" i="12"/>
  <c r="W3721" i="12"/>
  <c r="X3721" i="12"/>
  <c r="W3722" i="12"/>
  <c r="X3722" i="12"/>
  <c r="W3723" i="12"/>
  <c r="X3723" i="12"/>
  <c r="W3724" i="12"/>
  <c r="X3724" i="12"/>
  <c r="W3725" i="12"/>
  <c r="X3725" i="12"/>
  <c r="W3726" i="12"/>
  <c r="X3726" i="12"/>
  <c r="W3727" i="12"/>
  <c r="X3727" i="12"/>
  <c r="W3728" i="12"/>
  <c r="X3728" i="12"/>
  <c r="W3729" i="12"/>
  <c r="X3729" i="12"/>
  <c r="W3730" i="12"/>
  <c r="X3730" i="12"/>
  <c r="W3731" i="12"/>
  <c r="X3731" i="12"/>
  <c r="W3732" i="12"/>
  <c r="X3732" i="12"/>
  <c r="W3733" i="12"/>
  <c r="X3733" i="12"/>
  <c r="W3734" i="12"/>
  <c r="X3734" i="12"/>
  <c r="W3735" i="12"/>
  <c r="X3735" i="12"/>
  <c r="W3736" i="12"/>
  <c r="X3736" i="12"/>
  <c r="W3737" i="12"/>
  <c r="X3737" i="12"/>
  <c r="W3738" i="12"/>
  <c r="X3738" i="12"/>
  <c r="W3739" i="12"/>
  <c r="X3739" i="12"/>
  <c r="W3740" i="12"/>
  <c r="X3740" i="12"/>
  <c r="W3741" i="12"/>
  <c r="X3741" i="12"/>
  <c r="W3742" i="12"/>
  <c r="X3742" i="12"/>
  <c r="W3743" i="12"/>
  <c r="X3743" i="12"/>
  <c r="W3744" i="12"/>
  <c r="X3744" i="12"/>
  <c r="W3745" i="12"/>
  <c r="X3745" i="12"/>
  <c r="W3746" i="12"/>
  <c r="X3746" i="12"/>
  <c r="W3747" i="12"/>
  <c r="X3747" i="12"/>
  <c r="W3748" i="12"/>
  <c r="X3748" i="12"/>
  <c r="W3749" i="12"/>
  <c r="X3749" i="12"/>
  <c r="W3750" i="12"/>
  <c r="X3750" i="12"/>
  <c r="W3751" i="12"/>
  <c r="X3751" i="12"/>
  <c r="W3752" i="12"/>
  <c r="X3752" i="12"/>
  <c r="W3753" i="12"/>
  <c r="X3753" i="12"/>
  <c r="W3754" i="12"/>
  <c r="X3754" i="12"/>
  <c r="W3755" i="12"/>
  <c r="X3755" i="12"/>
  <c r="W3756" i="12"/>
  <c r="X3756" i="12"/>
  <c r="W3757" i="12"/>
  <c r="X3757" i="12"/>
  <c r="W3758" i="12"/>
  <c r="X3758" i="12"/>
  <c r="W3759" i="12"/>
  <c r="X3759" i="12"/>
  <c r="W3760" i="12"/>
  <c r="X3760" i="12"/>
  <c r="W3761" i="12"/>
  <c r="X3761" i="12"/>
  <c r="W3762" i="12"/>
  <c r="X3762" i="12"/>
  <c r="W3763" i="12"/>
  <c r="X3763" i="12"/>
  <c r="W3764" i="12"/>
  <c r="X3764" i="12"/>
  <c r="W3765" i="12"/>
  <c r="X3765" i="12"/>
  <c r="W3766" i="12"/>
  <c r="X3766" i="12"/>
  <c r="W3767" i="12"/>
  <c r="X3767" i="12"/>
  <c r="W3768" i="12"/>
  <c r="X3768" i="12"/>
  <c r="W3769" i="12"/>
  <c r="X3769" i="12"/>
  <c r="W3770" i="12"/>
  <c r="X3770" i="12"/>
  <c r="W3771" i="12"/>
  <c r="X3771" i="12"/>
  <c r="W3772" i="12"/>
  <c r="X3772" i="12"/>
  <c r="W3773" i="12"/>
  <c r="X3773" i="12"/>
  <c r="W3774" i="12"/>
  <c r="X3774" i="12"/>
  <c r="W3775" i="12"/>
  <c r="X3775" i="12"/>
  <c r="W3776" i="12"/>
  <c r="X3776" i="12"/>
  <c r="W3777" i="12"/>
  <c r="X3777" i="12"/>
  <c r="W3778" i="12"/>
  <c r="X3778" i="12"/>
  <c r="W3779" i="12"/>
  <c r="X3779" i="12"/>
  <c r="W3780" i="12"/>
  <c r="X3780" i="12"/>
  <c r="W3781" i="12"/>
  <c r="X3781" i="12"/>
  <c r="W3782" i="12"/>
  <c r="X3782" i="12"/>
  <c r="W3783" i="12"/>
  <c r="X3783" i="12"/>
  <c r="W3784" i="12"/>
  <c r="X3784" i="12"/>
  <c r="W3785" i="12"/>
  <c r="X3785" i="12"/>
  <c r="W3786" i="12"/>
  <c r="X3786" i="12"/>
  <c r="W3787" i="12"/>
  <c r="X3787" i="12"/>
  <c r="W3788" i="12"/>
  <c r="X3788" i="12"/>
  <c r="W3789" i="12"/>
  <c r="X3789" i="12"/>
  <c r="W3790" i="12"/>
  <c r="X3790" i="12"/>
  <c r="W3791" i="12"/>
  <c r="X3791" i="12"/>
  <c r="W3792" i="12"/>
  <c r="X3792" i="12"/>
  <c r="W3793" i="12"/>
  <c r="X3793" i="12"/>
  <c r="W3794" i="12"/>
  <c r="X3794" i="12"/>
  <c r="W3795" i="12"/>
  <c r="X3795" i="12"/>
  <c r="W3796" i="12"/>
  <c r="X3796" i="12"/>
  <c r="W3797" i="12"/>
  <c r="X3797" i="12"/>
  <c r="W3798" i="12"/>
  <c r="X3798" i="12"/>
  <c r="W3799" i="12"/>
  <c r="X3799" i="12"/>
  <c r="W3800" i="12"/>
  <c r="X3800" i="12"/>
  <c r="W3801" i="12"/>
  <c r="X3801" i="12"/>
  <c r="W3802" i="12"/>
  <c r="X3802" i="12"/>
  <c r="W3803" i="12"/>
  <c r="X3803" i="12"/>
  <c r="W3804" i="12"/>
  <c r="X3804" i="12"/>
  <c r="W3805" i="12"/>
  <c r="X3805" i="12"/>
  <c r="W3806" i="12"/>
  <c r="X3806" i="12"/>
  <c r="W3807" i="12"/>
  <c r="X3807" i="12"/>
  <c r="W3808" i="12"/>
  <c r="X3808" i="12"/>
  <c r="W3809" i="12"/>
  <c r="X3809" i="12"/>
  <c r="W3810" i="12"/>
  <c r="X3810" i="12"/>
  <c r="W3811" i="12"/>
  <c r="X3811" i="12"/>
  <c r="W3812" i="12"/>
  <c r="X3812" i="12"/>
  <c r="W3813" i="12"/>
  <c r="X3813" i="12"/>
  <c r="W3814" i="12"/>
  <c r="X3814" i="12"/>
  <c r="W3815" i="12"/>
  <c r="X3815" i="12"/>
  <c r="W3816" i="12"/>
  <c r="X3816" i="12"/>
  <c r="W3817" i="12"/>
  <c r="X3817" i="12"/>
  <c r="W3818" i="12"/>
  <c r="X3818" i="12"/>
  <c r="W3819" i="12"/>
  <c r="X3819" i="12"/>
  <c r="W3820" i="12"/>
  <c r="X3820" i="12"/>
  <c r="W3821" i="12"/>
  <c r="X3821" i="12"/>
  <c r="W3822" i="12"/>
  <c r="X3822" i="12"/>
  <c r="W3823" i="12"/>
  <c r="X3823" i="12"/>
  <c r="W3824" i="12"/>
  <c r="X3824" i="12"/>
  <c r="W3825" i="12"/>
  <c r="X3825" i="12"/>
  <c r="W3826" i="12"/>
  <c r="X3826" i="12"/>
  <c r="W3827" i="12"/>
  <c r="X3827" i="12"/>
  <c r="W3828" i="12"/>
  <c r="X3828" i="12"/>
  <c r="W3829" i="12"/>
  <c r="X3829" i="12"/>
  <c r="W3830" i="12"/>
  <c r="X3830" i="12"/>
  <c r="W3831" i="12"/>
  <c r="X3831" i="12"/>
  <c r="W3832" i="12"/>
  <c r="X3832" i="12"/>
  <c r="W3833" i="12"/>
  <c r="X3833" i="12"/>
  <c r="W3834" i="12"/>
  <c r="X3834" i="12"/>
  <c r="W3835" i="12"/>
  <c r="X3835" i="12"/>
  <c r="W3836" i="12"/>
  <c r="X3836" i="12"/>
  <c r="W3837" i="12"/>
  <c r="X3837" i="12"/>
  <c r="W3838" i="12"/>
  <c r="X3838" i="12"/>
  <c r="W3839" i="12"/>
  <c r="X3839" i="12"/>
  <c r="W3840" i="12"/>
  <c r="X3840" i="12"/>
  <c r="W3841" i="12"/>
  <c r="X3841" i="12"/>
  <c r="W3842" i="12"/>
  <c r="X3842" i="12"/>
  <c r="W3843" i="12"/>
  <c r="X3843" i="12"/>
  <c r="W3844" i="12"/>
  <c r="X3844" i="12"/>
  <c r="W3845" i="12"/>
  <c r="X3845" i="12"/>
  <c r="W3846" i="12"/>
  <c r="X3846" i="12"/>
  <c r="W3847" i="12"/>
  <c r="X3847" i="12"/>
  <c r="W3848" i="12"/>
  <c r="X3848" i="12"/>
  <c r="W3849" i="12"/>
  <c r="X3849" i="12"/>
  <c r="W3850" i="12"/>
  <c r="X3850" i="12"/>
  <c r="W3851" i="12"/>
  <c r="X3851" i="12"/>
  <c r="W3852" i="12"/>
  <c r="X3852" i="12"/>
  <c r="W3853" i="12"/>
  <c r="X3853" i="12"/>
  <c r="W3854" i="12"/>
  <c r="X3854" i="12"/>
  <c r="W3855" i="12"/>
  <c r="X3855" i="12"/>
  <c r="W3856" i="12"/>
  <c r="X3856" i="12"/>
  <c r="W3857" i="12"/>
  <c r="X3857" i="12"/>
  <c r="W3858" i="12"/>
  <c r="X3858" i="12"/>
  <c r="W3859" i="12"/>
  <c r="X3859" i="12"/>
  <c r="W3860" i="12"/>
  <c r="X3860" i="12"/>
  <c r="W3861" i="12"/>
  <c r="X3861" i="12"/>
  <c r="W3862" i="12"/>
  <c r="X3862" i="12"/>
  <c r="W3863" i="12"/>
  <c r="X3863" i="12"/>
  <c r="W3864" i="12"/>
  <c r="X3864" i="12"/>
  <c r="W3865" i="12"/>
  <c r="X3865" i="12"/>
  <c r="W3866" i="12"/>
  <c r="X3866" i="12"/>
  <c r="W3867" i="12"/>
  <c r="X3867" i="12"/>
  <c r="W3868" i="12"/>
  <c r="X3868" i="12"/>
  <c r="W3869" i="12"/>
  <c r="X3869" i="12"/>
  <c r="W3870" i="12"/>
  <c r="X3870" i="12"/>
  <c r="W3871" i="12"/>
  <c r="X3871" i="12"/>
  <c r="W3872" i="12"/>
  <c r="X3872" i="12"/>
  <c r="P3874" i="12"/>
  <c r="Q3874" i="12"/>
  <c r="X2330" i="12"/>
  <c r="W2330" i="12"/>
  <c r="X2329" i="12"/>
  <c r="W2329" i="12"/>
  <c r="X2328" i="12"/>
  <c r="W2328" i="12"/>
  <c r="X2327" i="12"/>
  <c r="W2327" i="12"/>
  <c r="X2326" i="12"/>
  <c r="W2326" i="12"/>
  <c r="X2325" i="12"/>
  <c r="W2325" i="12"/>
  <c r="X2324" i="12"/>
  <c r="W2324" i="12"/>
  <c r="X2323" i="12"/>
  <c r="W2323" i="12"/>
  <c r="X2322" i="12"/>
  <c r="W2322" i="12"/>
  <c r="X2321" i="12"/>
  <c r="W2321" i="12"/>
  <c r="X2320" i="12"/>
  <c r="W2320" i="12"/>
  <c r="X2319" i="12"/>
  <c r="W2319" i="12"/>
  <c r="X2318" i="12"/>
  <c r="W2318" i="12"/>
  <c r="X2317" i="12"/>
  <c r="W2317" i="12"/>
  <c r="X2316" i="12"/>
  <c r="W2316" i="12"/>
  <c r="X2315" i="12"/>
  <c r="W2315" i="12"/>
  <c r="X2314" i="12"/>
  <c r="W2314" i="12"/>
  <c r="X2313" i="12"/>
  <c r="W2313" i="12"/>
  <c r="X2312" i="12"/>
  <c r="W2312" i="12"/>
  <c r="X2311" i="12"/>
  <c r="W2311" i="12"/>
  <c r="X2310" i="12"/>
  <c r="W2310" i="12"/>
  <c r="X2309" i="12"/>
  <c r="W2309" i="12"/>
  <c r="X2308" i="12"/>
  <c r="W2308" i="12"/>
  <c r="X2307" i="12"/>
  <c r="W2307" i="12"/>
  <c r="X2306" i="12"/>
  <c r="W2306" i="12"/>
  <c r="X2305" i="12"/>
  <c r="W2305" i="12"/>
  <c r="X2304" i="12"/>
  <c r="W2304" i="12"/>
  <c r="X2303" i="12"/>
  <c r="W2303" i="12"/>
  <c r="X2302" i="12"/>
  <c r="W2302" i="12"/>
  <c r="X2301" i="12"/>
  <c r="W2301" i="12"/>
  <c r="X2300" i="12"/>
  <c r="W2300" i="12"/>
  <c r="X2299" i="12"/>
  <c r="W2299" i="12"/>
  <c r="X2298" i="12"/>
  <c r="W2298" i="12"/>
  <c r="X2297" i="12"/>
  <c r="W2297" i="12"/>
  <c r="X2296" i="12"/>
  <c r="W2296" i="12"/>
  <c r="X2295" i="12"/>
  <c r="W2295" i="12"/>
  <c r="X2294" i="12"/>
  <c r="W2294" i="12"/>
  <c r="X2293" i="12"/>
  <c r="W2293" i="12"/>
  <c r="X2292" i="12"/>
  <c r="W2292" i="12"/>
  <c r="X2291" i="12"/>
  <c r="W2291" i="12"/>
  <c r="X2290" i="12"/>
  <c r="W2290" i="12"/>
  <c r="X2289" i="12"/>
  <c r="W2289" i="12"/>
  <c r="X2288" i="12"/>
  <c r="W2288" i="12"/>
  <c r="X2287" i="12"/>
  <c r="W2287" i="12"/>
  <c r="X2286" i="12"/>
  <c r="W2286" i="12"/>
  <c r="X2285" i="12"/>
  <c r="W2285" i="12"/>
  <c r="X2284" i="12"/>
  <c r="W2284" i="12"/>
  <c r="X2283" i="12"/>
  <c r="W2283" i="12"/>
  <c r="X2282" i="12"/>
  <c r="W2282" i="12"/>
  <c r="X2281" i="12"/>
  <c r="W2281" i="12"/>
  <c r="X2280" i="12"/>
  <c r="W2280" i="12"/>
  <c r="X2279" i="12"/>
  <c r="W2279" i="12"/>
  <c r="X2278" i="12"/>
  <c r="W2278" i="12"/>
  <c r="X2277" i="12"/>
  <c r="W2277" i="12"/>
  <c r="X2276" i="12"/>
  <c r="W2276" i="12"/>
  <c r="X2275" i="12"/>
  <c r="W2275" i="12"/>
  <c r="X2274" i="12"/>
  <c r="W2274" i="12"/>
  <c r="X2273" i="12"/>
  <c r="W2273" i="12"/>
  <c r="X2272" i="12"/>
  <c r="W2272" i="12"/>
  <c r="X2271" i="12"/>
  <c r="W2271" i="12"/>
  <c r="X2270" i="12"/>
  <c r="W2270" i="12"/>
  <c r="X2269" i="12"/>
  <c r="W2269" i="12"/>
  <c r="X2268" i="12"/>
  <c r="W2268" i="12"/>
  <c r="X2267" i="12"/>
  <c r="W2267" i="12"/>
  <c r="X2266" i="12"/>
  <c r="W2266" i="12"/>
  <c r="X2265" i="12"/>
  <c r="W2265" i="12"/>
  <c r="X2264" i="12"/>
  <c r="W2264" i="12"/>
  <c r="X2263" i="12"/>
  <c r="W2263" i="12"/>
  <c r="X2262" i="12"/>
  <c r="W2262" i="12"/>
  <c r="X2261" i="12"/>
  <c r="W2261" i="12"/>
  <c r="X2260" i="12"/>
  <c r="W2260" i="12"/>
  <c r="X2259" i="12"/>
  <c r="W2259" i="12"/>
  <c r="X2258" i="12"/>
  <c r="W2258" i="12"/>
  <c r="X2257" i="12"/>
  <c r="W2257" i="12"/>
  <c r="X2256" i="12"/>
  <c r="W2256" i="12"/>
  <c r="X2255" i="12"/>
  <c r="W2255" i="12"/>
  <c r="X2254" i="12"/>
  <c r="W2254" i="12"/>
  <c r="X2253" i="12"/>
  <c r="W2253" i="12"/>
  <c r="X2252" i="12"/>
  <c r="W2252" i="12"/>
  <c r="X2251" i="12"/>
  <c r="W2251" i="12"/>
  <c r="X2250" i="12"/>
  <c r="W2250" i="12"/>
  <c r="X2249" i="12"/>
  <c r="W2249" i="12"/>
  <c r="X2248" i="12"/>
  <c r="W2248" i="12"/>
  <c r="X2247" i="12"/>
  <c r="W2247" i="12"/>
  <c r="X2246" i="12"/>
  <c r="W2246" i="12"/>
  <c r="X2245" i="12"/>
  <c r="W2245" i="12"/>
  <c r="X2244" i="12"/>
  <c r="W2244" i="12"/>
  <c r="X2243" i="12"/>
  <c r="W2243" i="12"/>
  <c r="X2242" i="12"/>
  <c r="W2242" i="12"/>
  <c r="X2241" i="12"/>
  <c r="W2241" i="12"/>
  <c r="X2240" i="12"/>
  <c r="W2240" i="12"/>
  <c r="X2239" i="12"/>
  <c r="W2239" i="12"/>
  <c r="X2238" i="12"/>
  <c r="W2238" i="12"/>
  <c r="X2237" i="12"/>
  <c r="W2237" i="12"/>
  <c r="X2236" i="12"/>
  <c r="W2236" i="12"/>
  <c r="X2235" i="12"/>
  <c r="W2235" i="12"/>
  <c r="X2234" i="12"/>
  <c r="W2234" i="12"/>
  <c r="X2233" i="12"/>
  <c r="W2233" i="12"/>
  <c r="X2232" i="12"/>
  <c r="W2232" i="12"/>
  <c r="X2231" i="12"/>
  <c r="W2231" i="12"/>
  <c r="X2230" i="12"/>
  <c r="W2230" i="12"/>
  <c r="X2229" i="12"/>
  <c r="W2229" i="12"/>
  <c r="X2228" i="12"/>
  <c r="W2228" i="12"/>
  <c r="X2227" i="12"/>
  <c r="W2227" i="12"/>
  <c r="X2226" i="12"/>
  <c r="W2226" i="12"/>
  <c r="X2225" i="12"/>
  <c r="W2225" i="12"/>
  <c r="X2224" i="12"/>
  <c r="W2224" i="12"/>
  <c r="X2223" i="12"/>
  <c r="W2223" i="12"/>
  <c r="X2222" i="12"/>
  <c r="W2222" i="12"/>
  <c r="X2221" i="12"/>
  <c r="W2221" i="12"/>
  <c r="X2220" i="12"/>
  <c r="W2220" i="12"/>
  <c r="X2219" i="12"/>
  <c r="W2219" i="12"/>
  <c r="X2218" i="12"/>
  <c r="W2218" i="12"/>
  <c r="X2217" i="12"/>
  <c r="W2217" i="12"/>
  <c r="X2216" i="12"/>
  <c r="W2216" i="12"/>
  <c r="X2215" i="12"/>
  <c r="W2215" i="12"/>
  <c r="X2214" i="12"/>
  <c r="W2214" i="12"/>
  <c r="X2213" i="12"/>
  <c r="W2213" i="12"/>
  <c r="X2212" i="12"/>
  <c r="W2212" i="12"/>
  <c r="X2211" i="12"/>
  <c r="W2211" i="12"/>
  <c r="X2210" i="12"/>
  <c r="W2210" i="12"/>
  <c r="X2209" i="12"/>
  <c r="W2209" i="12"/>
  <c r="X2208" i="12"/>
  <c r="W2208" i="12"/>
  <c r="X2207" i="12"/>
  <c r="W2207" i="12"/>
  <c r="X2206" i="12"/>
  <c r="W2206" i="12"/>
  <c r="X2205" i="12"/>
  <c r="W2205" i="12"/>
  <c r="X2204" i="12"/>
  <c r="W2204" i="12"/>
  <c r="X2203" i="12"/>
  <c r="W2203" i="12"/>
  <c r="X2202" i="12"/>
  <c r="W2202" i="12"/>
  <c r="X2201" i="12"/>
  <c r="W2201" i="12"/>
  <c r="X2200" i="12"/>
  <c r="W2200" i="12"/>
  <c r="X2199" i="12"/>
  <c r="W2199" i="12"/>
  <c r="X2198" i="12"/>
  <c r="W2198" i="12"/>
  <c r="X2197" i="12"/>
  <c r="W2197" i="12"/>
  <c r="X2196" i="12"/>
  <c r="W2196" i="12"/>
  <c r="X2195" i="12"/>
  <c r="W2195" i="12"/>
  <c r="X2194" i="12"/>
  <c r="W2194" i="12"/>
  <c r="X2193" i="12"/>
  <c r="W2193" i="12"/>
  <c r="X2192" i="12"/>
  <c r="W2192" i="12"/>
  <c r="X2191" i="12"/>
  <c r="W2191" i="12"/>
  <c r="X2190" i="12"/>
  <c r="W2190" i="12"/>
  <c r="X2189" i="12"/>
  <c r="W2189" i="12"/>
  <c r="X2188" i="12"/>
  <c r="W2188" i="12"/>
  <c r="X2187" i="12"/>
  <c r="W2187" i="12"/>
  <c r="X2186" i="12"/>
  <c r="W2186" i="12"/>
  <c r="X2185" i="12"/>
  <c r="W2185" i="12"/>
  <c r="X2184" i="12"/>
  <c r="W2184" i="12"/>
  <c r="X2183" i="12"/>
  <c r="W2183" i="12"/>
  <c r="X2182" i="12"/>
  <c r="W2182" i="12"/>
  <c r="X2181" i="12"/>
  <c r="W2181" i="12"/>
  <c r="X2180" i="12"/>
  <c r="W2180" i="12"/>
  <c r="X2179" i="12"/>
  <c r="W2179" i="12"/>
  <c r="X2178" i="12"/>
  <c r="W2178" i="12"/>
  <c r="X2177" i="12"/>
  <c r="W2177" i="12"/>
  <c r="X2176" i="12"/>
  <c r="W2176" i="12"/>
  <c r="X2175" i="12"/>
  <c r="W2175" i="12"/>
  <c r="X2174" i="12"/>
  <c r="W2174" i="12"/>
  <c r="X2173" i="12"/>
  <c r="W2173" i="12"/>
  <c r="X2172" i="12"/>
  <c r="W2172" i="12"/>
  <c r="X2171" i="12"/>
  <c r="W2171" i="12"/>
  <c r="X2170" i="12"/>
  <c r="W2170" i="12"/>
  <c r="X2169" i="12"/>
  <c r="W2169" i="12"/>
  <c r="X2168" i="12"/>
  <c r="W2168" i="12"/>
  <c r="X2167" i="12"/>
  <c r="W2167" i="12"/>
  <c r="X2166" i="12"/>
  <c r="W2166" i="12"/>
  <c r="X2165" i="12"/>
  <c r="W2165" i="12"/>
  <c r="X2164" i="12"/>
  <c r="W2164" i="12"/>
  <c r="X2163" i="12"/>
  <c r="W2163" i="12"/>
  <c r="X2162" i="12"/>
  <c r="W2162" i="12"/>
  <c r="X2161" i="12"/>
  <c r="W2161" i="12"/>
  <c r="X2160" i="12"/>
  <c r="W2160" i="12"/>
  <c r="X2159" i="12"/>
  <c r="W2159" i="12"/>
  <c r="X2158" i="12"/>
  <c r="W2158" i="12"/>
  <c r="X2157" i="12"/>
  <c r="W2157" i="12"/>
  <c r="X2156" i="12"/>
  <c r="W2156" i="12"/>
  <c r="X2155" i="12"/>
  <c r="W2155" i="12"/>
  <c r="X2154" i="12"/>
  <c r="W2154" i="12"/>
  <c r="X2153" i="12"/>
  <c r="W2153" i="12"/>
  <c r="X2152" i="12"/>
  <c r="W2152" i="12"/>
  <c r="X2151" i="12"/>
  <c r="W2151" i="12"/>
  <c r="X2150" i="12"/>
  <c r="W2150" i="12"/>
  <c r="X2149" i="12"/>
  <c r="W2149" i="12"/>
  <c r="X2148" i="12"/>
  <c r="W2148" i="12"/>
  <c r="X2147" i="12"/>
  <c r="W2147" i="12"/>
  <c r="X2146" i="12"/>
  <c r="W2146" i="12"/>
  <c r="X2145" i="12"/>
  <c r="W2145" i="12"/>
  <c r="X2144" i="12"/>
  <c r="W2144" i="12"/>
  <c r="X2143" i="12"/>
  <c r="W2143" i="12"/>
  <c r="X2142" i="12"/>
  <c r="W2142" i="12"/>
  <c r="X2141" i="12"/>
  <c r="W2141" i="12"/>
  <c r="X2140" i="12"/>
  <c r="W2140" i="12"/>
  <c r="X2139" i="12"/>
  <c r="W2139" i="12"/>
  <c r="X2138" i="12"/>
  <c r="W2138" i="12"/>
  <c r="X2137" i="12"/>
  <c r="W2137" i="12"/>
  <c r="X2136" i="12"/>
  <c r="W2136" i="12"/>
  <c r="X2135" i="12"/>
  <c r="W2135" i="12"/>
  <c r="X2134" i="12"/>
  <c r="W2134" i="12"/>
  <c r="X2133" i="12"/>
  <c r="W2133" i="12"/>
  <c r="X2132" i="12"/>
  <c r="W2132" i="12"/>
  <c r="X2131" i="12"/>
  <c r="W2131" i="12"/>
  <c r="X2130" i="12"/>
  <c r="W2130" i="12"/>
  <c r="X2129" i="12"/>
  <c r="W2129" i="12"/>
  <c r="X2128" i="12"/>
  <c r="W2128" i="12"/>
  <c r="X2127" i="12"/>
  <c r="W2127" i="12"/>
  <c r="X2126" i="12"/>
  <c r="W2126" i="12"/>
  <c r="X2125" i="12"/>
  <c r="W2125" i="12"/>
  <c r="X2124" i="12"/>
  <c r="W2124" i="12"/>
  <c r="X2123" i="12"/>
  <c r="W2123" i="12"/>
  <c r="X2122" i="12"/>
  <c r="W2122" i="12"/>
  <c r="X2121" i="12"/>
  <c r="W2121" i="12"/>
  <c r="X2120" i="12"/>
  <c r="W2120" i="12"/>
  <c r="X2119" i="12"/>
  <c r="W2119" i="12"/>
  <c r="X2118" i="12"/>
  <c r="W2118" i="12"/>
  <c r="X2117" i="12"/>
  <c r="W2117" i="12"/>
  <c r="X2116" i="12"/>
  <c r="W2116" i="12"/>
  <c r="X2115" i="12"/>
  <c r="W2115" i="12"/>
  <c r="X2114" i="12"/>
  <c r="W2114" i="12"/>
  <c r="X2113" i="12"/>
  <c r="W2113" i="12"/>
  <c r="X2112" i="12"/>
  <c r="W2112" i="12"/>
  <c r="X2111" i="12"/>
  <c r="W2111" i="12"/>
  <c r="X2110" i="12"/>
  <c r="W2110" i="12"/>
  <c r="X2109" i="12"/>
  <c r="W2109" i="12"/>
  <c r="X2108" i="12"/>
  <c r="W2108" i="12"/>
  <c r="X2107" i="12"/>
  <c r="W2107" i="12"/>
  <c r="X2106" i="12"/>
  <c r="W2106" i="12"/>
  <c r="X2105" i="12"/>
  <c r="W2105" i="12"/>
  <c r="X2104" i="12"/>
  <c r="W2104" i="12"/>
  <c r="X2103" i="12"/>
  <c r="W2103" i="12"/>
  <c r="X2102" i="12"/>
  <c r="W2102" i="12"/>
  <c r="X2101" i="12"/>
  <c r="W2101" i="12"/>
  <c r="X2100" i="12"/>
  <c r="W2100" i="12"/>
  <c r="X2099" i="12"/>
  <c r="W2099" i="12"/>
  <c r="X2098" i="12"/>
  <c r="W2098" i="12"/>
  <c r="X2097" i="12"/>
  <c r="W2097" i="12"/>
  <c r="X2096" i="12"/>
  <c r="W2096" i="12"/>
  <c r="X2095" i="12"/>
  <c r="W2095" i="12"/>
  <c r="X2094" i="12"/>
  <c r="W2094" i="12"/>
  <c r="X2093" i="12"/>
  <c r="W2093" i="12"/>
  <c r="X2092" i="12"/>
  <c r="W2092" i="12"/>
  <c r="X2091" i="12"/>
  <c r="W2091" i="12"/>
  <c r="X2090" i="12"/>
  <c r="W2090" i="12"/>
  <c r="X2089" i="12"/>
  <c r="W2089" i="12"/>
  <c r="X2088" i="12"/>
  <c r="W2088" i="12"/>
  <c r="X2087" i="12"/>
  <c r="W2087" i="12"/>
  <c r="X2086" i="12"/>
  <c r="W2086" i="12"/>
  <c r="X2085" i="12"/>
  <c r="W2085" i="12"/>
  <c r="X2084" i="12"/>
  <c r="W2084" i="12"/>
  <c r="X2083" i="12"/>
  <c r="W2083" i="12"/>
  <c r="X2082" i="12"/>
  <c r="W2082" i="12"/>
  <c r="X2081" i="12"/>
  <c r="W2081" i="12"/>
  <c r="X2080" i="12"/>
  <c r="W2080" i="12"/>
  <c r="X2079" i="12"/>
  <c r="W2079" i="12"/>
  <c r="X2078" i="12"/>
  <c r="W2078" i="12"/>
  <c r="X2077" i="12"/>
  <c r="W2077" i="12"/>
  <c r="X2076" i="12"/>
  <c r="W2076" i="12"/>
  <c r="X2075" i="12"/>
  <c r="W2075" i="12"/>
  <c r="X2074" i="12"/>
  <c r="W2074" i="12"/>
  <c r="X2073" i="12"/>
  <c r="W2073" i="12"/>
  <c r="X2072" i="12"/>
  <c r="W2072" i="12"/>
  <c r="X2071" i="12"/>
  <c r="W2071" i="12"/>
  <c r="X2070" i="12"/>
  <c r="W2070" i="12"/>
  <c r="X2069" i="12"/>
  <c r="W2069" i="12"/>
  <c r="X2068" i="12"/>
  <c r="W2068" i="12"/>
  <c r="X2067" i="12"/>
  <c r="W2067" i="12"/>
  <c r="X2066" i="12"/>
  <c r="W2066" i="12"/>
  <c r="X2065" i="12"/>
  <c r="W2065" i="12"/>
  <c r="X2064" i="12"/>
  <c r="W2064" i="12"/>
  <c r="X2063" i="12"/>
  <c r="W2063" i="12"/>
  <c r="X2062" i="12"/>
  <c r="W2062" i="12"/>
  <c r="X2061" i="12"/>
  <c r="W2061" i="12"/>
  <c r="X2060" i="12"/>
  <c r="W2060" i="12"/>
  <c r="X2059" i="12"/>
  <c r="W2059" i="12"/>
  <c r="X2058" i="12"/>
  <c r="W2058" i="12"/>
  <c r="X2057" i="12"/>
  <c r="W2057" i="12"/>
  <c r="X2056" i="12"/>
  <c r="W2056" i="12"/>
  <c r="X2055" i="12"/>
  <c r="W2055" i="12"/>
  <c r="X2054" i="12"/>
  <c r="W2054" i="12"/>
  <c r="X2053" i="12"/>
  <c r="W2053" i="12"/>
  <c r="X2052" i="12"/>
  <c r="W2052" i="12"/>
  <c r="X2051" i="12"/>
  <c r="W2051" i="12"/>
  <c r="X2050" i="12"/>
  <c r="W2050" i="12"/>
  <c r="X2049" i="12"/>
  <c r="W2049" i="12"/>
  <c r="X2048" i="12"/>
  <c r="W2048" i="12"/>
  <c r="X2047" i="12"/>
  <c r="W2047" i="12"/>
  <c r="X2046" i="12"/>
  <c r="W2046" i="12"/>
  <c r="X2045" i="12"/>
  <c r="W2045" i="12"/>
  <c r="X2044" i="12"/>
  <c r="W2044" i="12"/>
  <c r="X2043" i="12"/>
  <c r="W2043" i="12"/>
  <c r="X2042" i="12"/>
  <c r="W2042" i="12"/>
  <c r="X2041" i="12"/>
  <c r="W2041" i="12"/>
  <c r="X2040" i="12"/>
  <c r="W2040" i="12"/>
  <c r="X2039" i="12"/>
  <c r="W2039" i="12"/>
  <c r="X2038" i="12"/>
  <c r="W2038" i="12"/>
  <c r="X2037" i="12"/>
  <c r="W2037" i="12"/>
  <c r="X2036" i="12"/>
  <c r="W2036" i="12"/>
  <c r="X2035" i="12"/>
  <c r="W2035" i="12"/>
  <c r="X2034" i="12"/>
  <c r="W2034" i="12"/>
  <c r="X2033" i="12"/>
  <c r="W2033" i="12"/>
  <c r="X2032" i="12"/>
  <c r="W2032" i="12"/>
  <c r="X2031" i="12"/>
  <c r="W2031" i="12"/>
  <c r="X2030" i="12"/>
  <c r="W2030" i="12"/>
  <c r="X2029" i="12"/>
  <c r="W2029" i="12"/>
  <c r="X2028" i="12"/>
  <c r="W2028" i="12"/>
  <c r="X2027" i="12"/>
  <c r="W2027" i="12"/>
  <c r="X2026" i="12"/>
  <c r="W2026" i="12"/>
  <c r="X2025" i="12"/>
  <c r="W2025" i="12"/>
  <c r="X2024" i="12"/>
  <c r="W2024" i="12"/>
  <c r="X2023" i="12"/>
  <c r="W2023" i="12"/>
  <c r="X2022" i="12"/>
  <c r="W2022" i="12"/>
  <c r="X2021" i="12"/>
  <c r="W2021" i="12"/>
  <c r="X2020" i="12"/>
  <c r="W2020" i="12"/>
  <c r="X2019" i="12"/>
  <c r="W2019" i="12"/>
  <c r="X2018" i="12"/>
  <c r="W2018" i="12"/>
  <c r="X2017" i="12"/>
  <c r="W2017" i="12"/>
  <c r="X2016" i="12"/>
  <c r="W2016" i="12"/>
  <c r="X2015" i="12"/>
  <c r="W2015" i="12"/>
  <c r="X2014" i="12"/>
  <c r="W2014" i="12"/>
  <c r="X2013" i="12"/>
  <c r="W2013" i="12"/>
  <c r="X2012" i="12"/>
  <c r="W2012" i="12"/>
  <c r="X2011" i="12"/>
  <c r="W2011" i="12"/>
  <c r="X2010" i="12"/>
  <c r="W2010" i="12"/>
  <c r="X2009" i="12"/>
  <c r="W2009" i="12"/>
  <c r="X2008" i="12"/>
  <c r="W2008" i="12"/>
  <c r="X2007" i="12"/>
  <c r="W2007" i="12"/>
  <c r="X2006" i="12"/>
  <c r="W2006" i="12"/>
  <c r="X2005" i="12"/>
  <c r="W2005" i="12"/>
  <c r="X2004" i="12"/>
  <c r="W2004" i="12"/>
  <c r="X2003" i="12"/>
  <c r="W2003" i="12"/>
  <c r="X2002" i="12"/>
  <c r="W2002" i="12"/>
  <c r="X2001" i="12"/>
  <c r="W2001" i="12"/>
  <c r="X2000" i="12"/>
  <c r="W2000" i="12"/>
  <c r="X1999" i="12"/>
  <c r="W1999" i="12"/>
  <c r="X1998" i="12"/>
  <c r="W1998" i="12"/>
  <c r="X1997" i="12"/>
  <c r="W1997" i="12"/>
  <c r="X1996" i="12"/>
  <c r="W1996" i="12"/>
  <c r="X1995" i="12"/>
  <c r="W1995" i="12"/>
  <c r="X1994" i="12"/>
  <c r="W1994" i="12"/>
  <c r="X1993" i="12"/>
  <c r="W1993" i="12"/>
  <c r="X1992" i="12"/>
  <c r="W1992" i="12"/>
  <c r="X1991" i="12"/>
  <c r="W1991" i="12"/>
  <c r="X1990" i="12"/>
  <c r="W1990" i="12"/>
  <c r="X1989" i="12"/>
  <c r="W1989" i="12"/>
  <c r="X1988" i="12"/>
  <c r="W1988" i="12"/>
  <c r="X1987" i="12"/>
  <c r="W1987" i="12"/>
  <c r="X1986" i="12"/>
  <c r="W1986" i="12"/>
  <c r="X1985" i="12"/>
  <c r="W1985" i="12"/>
  <c r="X1984" i="12"/>
  <c r="W1984" i="12"/>
  <c r="X1983" i="12"/>
  <c r="W1983" i="12"/>
  <c r="X1982" i="12"/>
  <c r="W1982" i="12"/>
  <c r="X1981" i="12"/>
  <c r="W1981" i="12"/>
  <c r="X1980" i="12"/>
  <c r="W1980" i="12"/>
  <c r="X1979" i="12"/>
  <c r="W1979" i="12"/>
  <c r="X1978" i="12"/>
  <c r="W1978" i="12"/>
  <c r="X1977" i="12"/>
  <c r="W1977" i="12"/>
  <c r="X1976" i="12"/>
  <c r="W1976" i="12"/>
  <c r="X1975" i="12"/>
  <c r="W1975" i="12"/>
  <c r="X1974" i="12"/>
  <c r="W1974" i="12"/>
  <c r="X1973" i="12"/>
  <c r="W1973" i="12"/>
  <c r="X1972" i="12"/>
  <c r="W1972" i="12"/>
  <c r="X1971" i="12"/>
  <c r="W1971" i="12"/>
  <c r="X1970" i="12"/>
  <c r="W1970" i="12"/>
  <c r="X1969" i="12"/>
  <c r="W1969" i="12"/>
  <c r="X1968" i="12"/>
  <c r="W1968" i="12"/>
  <c r="X1967" i="12"/>
  <c r="W1967" i="12"/>
  <c r="X1966" i="12"/>
  <c r="W1966" i="12"/>
  <c r="X1965" i="12"/>
  <c r="W1965" i="12"/>
  <c r="X1964" i="12"/>
  <c r="W1964" i="12"/>
  <c r="X1963" i="12"/>
  <c r="W1963" i="12"/>
  <c r="X1962" i="12"/>
  <c r="W1962" i="12"/>
  <c r="X1961" i="12"/>
  <c r="W1961" i="12"/>
  <c r="X1960" i="12"/>
  <c r="W1960" i="12"/>
  <c r="X1959" i="12"/>
  <c r="W1959" i="12"/>
  <c r="X1958" i="12"/>
  <c r="W1958" i="12"/>
  <c r="X1957" i="12"/>
  <c r="W1957" i="12"/>
  <c r="X1956" i="12"/>
  <c r="W1956" i="12"/>
  <c r="X1955" i="12"/>
  <c r="W1955" i="12"/>
  <c r="X1954" i="12"/>
  <c r="W1954" i="12"/>
  <c r="X1953" i="12"/>
  <c r="W1953" i="12"/>
  <c r="X1952" i="12"/>
  <c r="W1952" i="12"/>
  <c r="X1951" i="12"/>
  <c r="W1951" i="12"/>
  <c r="X1950" i="12"/>
  <c r="W1950" i="12"/>
  <c r="X1949" i="12"/>
  <c r="W1949" i="12"/>
  <c r="X1948" i="12"/>
  <c r="W1948" i="12"/>
  <c r="X1947" i="12"/>
  <c r="W1947" i="12"/>
  <c r="X1946" i="12"/>
  <c r="W1946" i="12"/>
  <c r="X1945" i="12"/>
  <c r="W1945" i="12"/>
  <c r="X1944" i="12"/>
  <c r="W1944" i="12"/>
  <c r="X1943" i="12"/>
  <c r="W1943" i="12"/>
  <c r="X1942" i="12"/>
  <c r="W1942" i="12"/>
  <c r="X1941" i="12"/>
  <c r="W1941" i="12"/>
  <c r="X1940" i="12"/>
  <c r="W1940" i="12"/>
  <c r="X1939" i="12"/>
  <c r="W1939" i="12"/>
  <c r="X1938" i="12"/>
  <c r="W1938" i="12"/>
  <c r="X1937" i="12"/>
  <c r="W1937" i="12"/>
  <c r="X1936" i="12"/>
  <c r="W1936" i="12"/>
  <c r="X1935" i="12"/>
  <c r="W1935" i="12"/>
  <c r="X1934" i="12"/>
  <c r="W1934" i="12"/>
  <c r="X1933" i="12"/>
  <c r="W1933" i="12"/>
  <c r="X1932" i="12"/>
  <c r="W1932" i="12"/>
  <c r="X1931" i="12"/>
  <c r="W1931" i="12"/>
  <c r="X1930" i="12"/>
  <c r="W1930" i="12"/>
  <c r="X1929" i="12"/>
  <c r="W1929" i="12"/>
  <c r="X1928" i="12"/>
  <c r="W1928" i="12"/>
  <c r="X1927" i="12"/>
  <c r="W1927" i="12"/>
  <c r="X1926" i="12"/>
  <c r="W1926" i="12"/>
  <c r="X1925" i="12"/>
  <c r="W1925" i="12"/>
  <c r="X1924" i="12"/>
  <c r="W1924" i="12"/>
  <c r="X1923" i="12"/>
  <c r="W1923" i="12"/>
  <c r="X1922" i="12"/>
  <c r="W1922" i="12"/>
  <c r="X1921" i="12"/>
  <c r="W1921" i="12"/>
  <c r="X1920" i="12"/>
  <c r="W1920" i="12"/>
  <c r="X1919" i="12"/>
  <c r="W1919" i="12"/>
  <c r="X1918" i="12"/>
  <c r="W1918" i="12"/>
  <c r="X1917" i="12"/>
  <c r="W1917" i="12"/>
  <c r="X1916" i="12"/>
  <c r="W1916" i="12"/>
  <c r="X1915" i="12"/>
  <c r="W1915" i="12"/>
  <c r="X1914" i="12"/>
  <c r="W1914" i="12"/>
  <c r="X1913" i="12"/>
  <c r="W1913" i="12"/>
  <c r="X1912" i="12"/>
  <c r="W1912" i="12"/>
  <c r="X1911" i="12"/>
  <c r="W1911" i="12"/>
  <c r="X1910" i="12"/>
  <c r="W1910" i="12"/>
  <c r="X1909" i="12"/>
  <c r="W1909" i="12"/>
  <c r="X1908" i="12"/>
  <c r="W1908" i="12"/>
  <c r="X1907" i="12"/>
  <c r="W1907" i="12"/>
  <c r="X1906" i="12"/>
  <c r="W1906" i="12"/>
  <c r="X1905" i="12"/>
  <c r="W1905" i="12"/>
  <c r="X1904" i="12"/>
  <c r="W1904" i="12"/>
  <c r="X1903" i="12"/>
  <c r="W1903" i="12"/>
  <c r="X1902" i="12"/>
  <c r="W1902" i="12"/>
  <c r="X1901" i="12"/>
  <c r="W1901" i="12"/>
  <c r="X1900" i="12"/>
  <c r="W1900" i="12"/>
  <c r="X1899" i="12"/>
  <c r="W1899" i="12"/>
  <c r="X1898" i="12"/>
  <c r="W1898" i="12"/>
  <c r="X1897" i="12"/>
  <c r="W1897" i="12"/>
  <c r="X1896" i="12"/>
  <c r="W1896" i="12"/>
  <c r="X1895" i="12"/>
  <c r="W1895" i="12"/>
  <c r="X1894" i="12"/>
  <c r="W1894" i="12"/>
  <c r="X1893" i="12"/>
  <c r="W1893" i="12"/>
  <c r="X1892" i="12"/>
  <c r="W1892" i="12"/>
  <c r="X1891" i="12"/>
  <c r="W1891" i="12"/>
  <c r="X1890" i="12"/>
  <c r="W1890" i="12"/>
  <c r="X1889" i="12"/>
  <c r="W1889" i="12"/>
  <c r="X1888" i="12"/>
  <c r="W1888" i="12"/>
  <c r="X1887" i="12"/>
  <c r="W1887" i="12"/>
  <c r="X1886" i="12"/>
  <c r="W1886" i="12"/>
  <c r="X1885" i="12"/>
  <c r="W1885" i="12"/>
  <c r="X1884" i="12"/>
  <c r="W1884" i="12"/>
  <c r="X1883" i="12"/>
  <c r="W1883" i="12"/>
  <c r="X1882" i="12"/>
  <c r="W1882" i="12"/>
  <c r="X1881" i="12"/>
  <c r="W1881" i="12"/>
  <c r="X1880" i="12"/>
  <c r="W1880" i="12"/>
  <c r="X1879" i="12"/>
  <c r="W1879" i="12"/>
  <c r="X1878" i="12"/>
  <c r="W1878" i="12"/>
  <c r="X1877" i="12"/>
  <c r="W1877" i="12"/>
  <c r="X1876" i="12"/>
  <c r="W1876" i="12"/>
  <c r="X1875" i="12"/>
  <c r="W1875" i="12"/>
  <c r="X1874" i="12"/>
  <c r="W1874" i="12"/>
  <c r="X1873" i="12"/>
  <c r="W1873" i="12"/>
  <c r="X1872" i="12"/>
  <c r="W1872" i="12"/>
  <c r="X1871" i="12"/>
  <c r="W1871" i="12"/>
  <c r="X1870" i="12"/>
  <c r="W1870" i="12"/>
  <c r="X1869" i="12"/>
  <c r="W1869" i="12"/>
  <c r="X1868" i="12"/>
  <c r="W1868" i="12"/>
  <c r="X1867" i="12"/>
  <c r="W1867" i="12"/>
  <c r="X1866" i="12"/>
  <c r="W1866" i="12"/>
  <c r="X1865" i="12"/>
  <c r="W1865" i="12"/>
  <c r="X1864" i="12"/>
  <c r="W1864" i="12"/>
  <c r="X1863" i="12"/>
  <c r="W1863" i="12"/>
  <c r="X1862" i="12"/>
  <c r="W1862" i="12"/>
  <c r="X1861" i="12"/>
  <c r="W1861" i="12"/>
  <c r="X1860" i="12"/>
  <c r="W1860" i="12"/>
  <c r="X1859" i="12"/>
  <c r="W1859" i="12"/>
  <c r="X1858" i="12"/>
  <c r="W1858" i="12"/>
  <c r="X1857" i="12"/>
  <c r="W1857" i="12"/>
  <c r="X1856" i="12"/>
  <c r="W1856" i="12"/>
  <c r="X1855" i="12"/>
  <c r="W1855" i="12"/>
  <c r="X1854" i="12"/>
  <c r="W1854" i="12"/>
  <c r="X1853" i="12"/>
  <c r="W1853" i="12"/>
  <c r="X1852" i="12"/>
  <c r="W1852" i="12"/>
  <c r="X1851" i="12"/>
  <c r="W1851" i="12"/>
  <c r="X1850" i="12"/>
  <c r="W1850" i="12"/>
  <c r="X1849" i="12"/>
  <c r="W1849" i="12"/>
  <c r="X1848" i="12"/>
  <c r="W1848" i="12"/>
  <c r="X1847" i="12"/>
  <c r="W1847" i="12"/>
  <c r="X1846" i="12"/>
  <c r="W1846" i="12"/>
  <c r="X1845" i="12"/>
  <c r="W1845" i="12"/>
  <c r="X1844" i="12"/>
  <c r="W1844" i="12"/>
  <c r="X1843" i="12"/>
  <c r="W1843" i="12"/>
  <c r="X1842" i="12"/>
  <c r="W1842" i="12"/>
  <c r="X1841" i="12"/>
  <c r="W1841" i="12"/>
  <c r="X1840" i="12"/>
  <c r="W1840" i="12"/>
  <c r="X1839" i="12"/>
  <c r="W1839" i="12"/>
  <c r="X1838" i="12"/>
  <c r="W1838" i="12"/>
  <c r="X1837" i="12"/>
  <c r="W1837" i="12"/>
  <c r="X1836" i="12"/>
  <c r="W1836" i="12"/>
  <c r="X1835" i="12"/>
  <c r="W1835" i="12"/>
  <c r="X1834" i="12"/>
  <c r="W1834" i="12"/>
  <c r="X1833" i="12"/>
  <c r="W1833" i="12"/>
  <c r="X1832" i="12"/>
  <c r="W1832" i="12"/>
  <c r="X1831" i="12"/>
  <c r="W1831" i="12"/>
  <c r="X1830" i="12"/>
  <c r="W1830" i="12"/>
  <c r="X1829" i="12"/>
  <c r="W1829" i="12"/>
  <c r="X1828" i="12"/>
  <c r="W1828" i="12"/>
  <c r="X1827" i="12"/>
  <c r="W1827" i="12"/>
  <c r="X1826" i="12"/>
  <c r="W1826" i="12"/>
  <c r="X1825" i="12"/>
  <c r="W1825" i="12"/>
  <c r="X1824" i="12"/>
  <c r="W1824" i="12"/>
  <c r="X1823" i="12"/>
  <c r="W1823" i="12"/>
  <c r="X1822" i="12"/>
  <c r="W1822" i="12"/>
  <c r="X1821" i="12"/>
  <c r="W1821" i="12"/>
  <c r="X1820" i="12"/>
  <c r="W1820" i="12"/>
  <c r="X1819" i="12"/>
  <c r="W1819" i="12"/>
  <c r="X1818" i="12"/>
  <c r="W1818" i="12"/>
  <c r="X1817" i="12"/>
  <c r="W1817" i="12"/>
  <c r="X1816" i="12"/>
  <c r="W1816" i="12"/>
  <c r="X1815" i="12"/>
  <c r="W1815" i="12"/>
  <c r="X1814" i="12"/>
  <c r="W1814" i="12"/>
  <c r="X1813" i="12"/>
  <c r="W1813" i="12"/>
  <c r="X1812" i="12"/>
  <c r="W1812" i="12"/>
  <c r="X1811" i="12"/>
  <c r="W1811" i="12"/>
  <c r="X1810" i="12"/>
  <c r="W1810" i="12"/>
  <c r="X1809" i="12"/>
  <c r="W1809" i="12"/>
  <c r="X1808" i="12"/>
  <c r="W1808" i="12"/>
  <c r="X1807" i="12"/>
  <c r="W1807" i="12"/>
  <c r="X1806" i="12"/>
  <c r="W1806" i="12"/>
  <c r="X1805" i="12"/>
  <c r="W1805" i="12"/>
  <c r="X1804" i="12"/>
  <c r="W1804" i="12"/>
  <c r="X1803" i="12"/>
  <c r="W1803" i="12"/>
  <c r="X1802" i="12"/>
  <c r="W1802" i="12"/>
  <c r="X1801" i="12"/>
  <c r="W1801" i="12"/>
  <c r="X1800" i="12"/>
  <c r="W1800" i="12"/>
  <c r="X1799" i="12"/>
  <c r="W1799" i="12"/>
  <c r="X1798" i="12"/>
  <c r="W1798" i="12"/>
  <c r="X1797" i="12"/>
  <c r="W1797" i="12"/>
  <c r="X1796" i="12"/>
  <c r="W1796" i="12"/>
  <c r="X1795" i="12"/>
  <c r="W1795" i="12"/>
  <c r="X1794" i="12"/>
  <c r="W1794" i="12"/>
  <c r="X1793" i="12"/>
  <c r="W1793" i="12"/>
  <c r="X1792" i="12"/>
  <c r="W1792" i="12"/>
  <c r="X1791" i="12"/>
  <c r="W1791" i="12"/>
  <c r="X1790" i="12"/>
  <c r="W1790" i="12"/>
  <c r="X1789" i="12"/>
  <c r="W1789" i="12"/>
  <c r="X1788" i="12"/>
  <c r="W1788" i="12"/>
  <c r="X1787" i="12"/>
  <c r="W1787" i="12"/>
  <c r="X1786" i="12"/>
  <c r="W1786" i="12"/>
  <c r="X1785" i="12"/>
  <c r="W1785" i="12"/>
  <c r="X1784" i="12"/>
  <c r="W1784" i="12"/>
  <c r="X1783" i="12"/>
  <c r="W1783" i="12"/>
  <c r="X1782" i="12"/>
  <c r="W1782" i="12"/>
  <c r="X1781" i="12"/>
  <c r="W1781" i="12"/>
  <c r="X1780" i="12"/>
  <c r="W1780" i="12"/>
  <c r="X1779" i="12"/>
  <c r="W1779" i="12"/>
  <c r="X1778" i="12"/>
  <c r="W1778" i="12"/>
  <c r="X1777" i="12"/>
  <c r="W1777" i="12"/>
  <c r="X1776" i="12"/>
  <c r="W1776" i="12"/>
  <c r="X1775" i="12"/>
  <c r="W1775" i="12"/>
  <c r="X1774" i="12"/>
  <c r="W1774" i="12"/>
  <c r="X1773" i="12"/>
  <c r="W1773" i="12"/>
  <c r="X1772" i="12"/>
  <c r="W1772" i="12"/>
  <c r="X1771" i="12"/>
  <c r="W1771" i="12"/>
  <c r="X1770" i="12"/>
  <c r="W1770" i="12"/>
  <c r="X1769" i="12"/>
  <c r="W1769" i="12"/>
  <c r="X1768" i="12"/>
  <c r="W1768" i="12"/>
  <c r="X1767" i="12"/>
  <c r="W1767" i="12"/>
  <c r="X1766" i="12"/>
  <c r="W1766" i="12"/>
  <c r="X1765" i="12"/>
  <c r="W1765" i="12"/>
  <c r="X1764" i="12"/>
  <c r="W1764" i="12"/>
  <c r="X1763" i="12"/>
  <c r="W1763" i="12"/>
  <c r="X1762" i="12"/>
  <c r="W1762" i="12"/>
  <c r="X1761" i="12"/>
  <c r="W1761" i="12"/>
  <c r="X1760" i="12"/>
  <c r="W1760" i="12"/>
  <c r="X1759" i="12"/>
  <c r="W1759" i="12"/>
  <c r="X1758" i="12"/>
  <c r="W1758" i="12"/>
  <c r="X1757" i="12"/>
  <c r="W1757" i="12"/>
  <c r="X1756" i="12"/>
  <c r="W1756" i="12"/>
  <c r="X1755" i="12"/>
  <c r="W1755" i="12"/>
  <c r="X1754" i="12"/>
  <c r="W1754" i="12"/>
  <c r="X1753" i="12"/>
  <c r="W1753" i="12"/>
  <c r="X1752" i="12"/>
  <c r="W1752" i="12"/>
  <c r="X1751" i="12"/>
  <c r="W1751" i="12"/>
  <c r="X1750" i="12"/>
  <c r="W1750" i="12"/>
  <c r="X1749" i="12"/>
  <c r="W1749" i="12"/>
  <c r="X1748" i="12"/>
  <c r="W1748" i="12"/>
  <c r="X1747" i="12"/>
  <c r="W1747" i="12"/>
  <c r="X1746" i="12"/>
  <c r="W1746" i="12"/>
  <c r="X1745" i="12"/>
  <c r="W1745" i="12"/>
  <c r="X1744" i="12"/>
  <c r="W1744" i="12"/>
  <c r="X1743" i="12"/>
  <c r="W1743" i="12"/>
  <c r="X1742" i="12"/>
  <c r="W1742" i="12"/>
  <c r="X1741" i="12"/>
  <c r="W1741" i="12"/>
  <c r="X1740" i="12"/>
  <c r="W1740" i="12"/>
  <c r="X1739" i="12"/>
  <c r="W1739" i="12"/>
  <c r="X1738" i="12"/>
  <c r="W1738" i="12"/>
  <c r="X1737" i="12"/>
  <c r="W1737" i="12"/>
  <c r="X1736" i="12"/>
  <c r="W1736" i="12"/>
  <c r="X1735" i="12"/>
  <c r="W1735" i="12"/>
  <c r="X1734" i="12"/>
  <c r="W1734" i="12"/>
  <c r="X1733" i="12"/>
  <c r="W1733" i="12"/>
  <c r="X1732" i="12"/>
  <c r="W1732" i="12"/>
  <c r="X1731" i="12"/>
  <c r="W1731" i="12"/>
  <c r="X1730" i="12"/>
  <c r="W1730" i="12"/>
  <c r="X1729" i="12"/>
  <c r="W1729" i="12"/>
  <c r="X1728" i="12"/>
  <c r="W1728" i="12"/>
  <c r="X1727" i="12"/>
  <c r="W1727" i="12"/>
  <c r="X1726" i="12"/>
  <c r="W1726" i="12"/>
  <c r="X1725" i="12"/>
  <c r="W1725" i="12"/>
  <c r="X1724" i="12"/>
  <c r="W1724" i="12"/>
  <c r="X1723" i="12"/>
  <c r="W1723" i="12"/>
  <c r="X1722" i="12"/>
  <c r="W1722" i="12"/>
  <c r="X1721" i="12"/>
  <c r="W1721" i="12"/>
  <c r="X1720" i="12"/>
  <c r="W1720" i="12"/>
  <c r="X1719" i="12"/>
  <c r="W1719" i="12"/>
  <c r="X1718" i="12"/>
  <c r="W1718" i="12"/>
  <c r="X1717" i="12"/>
  <c r="W1717" i="12"/>
  <c r="X1716" i="12"/>
  <c r="W1716" i="12"/>
  <c r="X1715" i="12"/>
  <c r="W1715" i="12"/>
  <c r="X1714" i="12"/>
  <c r="W1714" i="12"/>
  <c r="X1713" i="12"/>
  <c r="W1713" i="12"/>
  <c r="X1712" i="12"/>
  <c r="W1712" i="12"/>
  <c r="X1711" i="12"/>
  <c r="W1711" i="12"/>
  <c r="X1710" i="12"/>
  <c r="W1710" i="12"/>
  <c r="X1709" i="12"/>
  <c r="W1709" i="12"/>
  <c r="X1708" i="12"/>
  <c r="W1708" i="12"/>
  <c r="X1707" i="12"/>
  <c r="W1707" i="12"/>
  <c r="X1706" i="12"/>
  <c r="W1706" i="12"/>
  <c r="X1705" i="12"/>
  <c r="W1705" i="12"/>
  <c r="X1704" i="12"/>
  <c r="W1704" i="12"/>
  <c r="X1703" i="12"/>
  <c r="W1703" i="12"/>
  <c r="X1702" i="12"/>
  <c r="W1702" i="12"/>
  <c r="X1701" i="12"/>
  <c r="W1701" i="12"/>
  <c r="X1700" i="12"/>
  <c r="W1700" i="12"/>
  <c r="X1699" i="12"/>
  <c r="W1699" i="12"/>
  <c r="X1698" i="12"/>
  <c r="W1698" i="12"/>
  <c r="X1697" i="12"/>
  <c r="W1697" i="12"/>
  <c r="X1696" i="12"/>
  <c r="W1696" i="12"/>
  <c r="X1695" i="12"/>
  <c r="W1695" i="12"/>
  <c r="X1694" i="12"/>
  <c r="W1694" i="12"/>
  <c r="X1693" i="12"/>
  <c r="W1693" i="12"/>
  <c r="X1692" i="12"/>
  <c r="W1692" i="12"/>
  <c r="X1691" i="12"/>
  <c r="W1691" i="12"/>
  <c r="X1690" i="12"/>
  <c r="W1690" i="12"/>
  <c r="X1689" i="12"/>
  <c r="W1689" i="12"/>
  <c r="X1688" i="12"/>
  <c r="W1688" i="12"/>
  <c r="X1687" i="12"/>
  <c r="W1687" i="12"/>
  <c r="X1686" i="12"/>
  <c r="W1686" i="12"/>
  <c r="X1685" i="12"/>
  <c r="W1685" i="12"/>
  <c r="X1684" i="12"/>
  <c r="W1684" i="12"/>
  <c r="X1683" i="12"/>
  <c r="W1683" i="12"/>
  <c r="X1682" i="12"/>
  <c r="W1682" i="12"/>
  <c r="X1681" i="12"/>
  <c r="W1681" i="12"/>
  <c r="X1680" i="12"/>
  <c r="W1680" i="12"/>
  <c r="X1679" i="12"/>
  <c r="W1679" i="12"/>
  <c r="X1678" i="12"/>
  <c r="W1678" i="12"/>
  <c r="X1677" i="12"/>
  <c r="W1677" i="12"/>
  <c r="X1676" i="12"/>
  <c r="W1676" i="12"/>
  <c r="X1675" i="12"/>
  <c r="W1675" i="12"/>
  <c r="X1674" i="12"/>
  <c r="W1674" i="12"/>
  <c r="X1673" i="12"/>
  <c r="W1673" i="12"/>
  <c r="X1672" i="12"/>
  <c r="W1672" i="12"/>
  <c r="X1671" i="12"/>
  <c r="W1671" i="12"/>
  <c r="X1670" i="12"/>
  <c r="W1670" i="12"/>
  <c r="X1669" i="12"/>
  <c r="W1669" i="12"/>
  <c r="X1668" i="12"/>
  <c r="W1668" i="12"/>
  <c r="X1667" i="12"/>
  <c r="W1667" i="12"/>
  <c r="X1666" i="12"/>
  <c r="W1666" i="12"/>
  <c r="X1665" i="12"/>
  <c r="W1665" i="12"/>
  <c r="X1664" i="12"/>
  <c r="W1664" i="12"/>
  <c r="X1663" i="12"/>
  <c r="W1663" i="12"/>
  <c r="X1662" i="12"/>
  <c r="W1662" i="12"/>
  <c r="X1661" i="12"/>
  <c r="W1661" i="12"/>
  <c r="X1660" i="12"/>
  <c r="W1660" i="12"/>
  <c r="X1659" i="12"/>
  <c r="W1659" i="12"/>
  <c r="X1658" i="12"/>
  <c r="W1658" i="12"/>
  <c r="X1657" i="12"/>
  <c r="W1657" i="12"/>
  <c r="X1656" i="12"/>
  <c r="W1656" i="12"/>
  <c r="X1655" i="12"/>
  <c r="W1655" i="12"/>
  <c r="X1654" i="12"/>
  <c r="W1654" i="12"/>
  <c r="X1653" i="12"/>
  <c r="W1653" i="12"/>
  <c r="X1652" i="12"/>
  <c r="W1652" i="12"/>
  <c r="X1651" i="12"/>
  <c r="W1651" i="12"/>
  <c r="X1650" i="12"/>
  <c r="W1650" i="12"/>
  <c r="X1649" i="12"/>
  <c r="W1649" i="12"/>
  <c r="X1648" i="12"/>
  <c r="W1648" i="12"/>
  <c r="X1647" i="12"/>
  <c r="W1647" i="12"/>
  <c r="X1646" i="12"/>
  <c r="W1646" i="12"/>
  <c r="X1645" i="12"/>
  <c r="W1645" i="12"/>
  <c r="X1644" i="12"/>
  <c r="W1644" i="12"/>
  <c r="X1643" i="12"/>
  <c r="W1643" i="12"/>
  <c r="X1642" i="12"/>
  <c r="W1642" i="12"/>
  <c r="X1641" i="12"/>
  <c r="W1641" i="12"/>
  <c r="X1640" i="12"/>
  <c r="W1640" i="12"/>
  <c r="X1639" i="12"/>
  <c r="W1639" i="12"/>
  <c r="X1638" i="12"/>
  <c r="W1638" i="12"/>
  <c r="X1637" i="12"/>
  <c r="W1637" i="12"/>
  <c r="X1636" i="12"/>
  <c r="W1636" i="12"/>
  <c r="X1635" i="12"/>
  <c r="W1635" i="12"/>
  <c r="X1634" i="12"/>
  <c r="W1634" i="12"/>
  <c r="X1633" i="12"/>
  <c r="W1633" i="12"/>
  <c r="X1632" i="12"/>
  <c r="W1632" i="12"/>
  <c r="X1631" i="12"/>
  <c r="W1631" i="12"/>
  <c r="X1630" i="12"/>
  <c r="W1630" i="12"/>
  <c r="X1629" i="12"/>
  <c r="W1629" i="12"/>
  <c r="X1628" i="12"/>
  <c r="W1628" i="12"/>
  <c r="X1627" i="12"/>
  <c r="W1627" i="12"/>
  <c r="X1626" i="12"/>
  <c r="W1626" i="12"/>
  <c r="X1625" i="12"/>
  <c r="W1625" i="12"/>
  <c r="X1624" i="12"/>
  <c r="W1624" i="12"/>
  <c r="X1623" i="12"/>
  <c r="W1623" i="12"/>
  <c r="X1622" i="12"/>
  <c r="W1622" i="12"/>
  <c r="X1621" i="12"/>
  <c r="W1621" i="12"/>
  <c r="X1620" i="12"/>
  <c r="W1620" i="12"/>
  <c r="X1619" i="12"/>
  <c r="W1619" i="12"/>
  <c r="X1618" i="12"/>
  <c r="W1618" i="12"/>
  <c r="X1617" i="12"/>
  <c r="W1617" i="12"/>
  <c r="X1616" i="12"/>
  <c r="W1616" i="12"/>
  <c r="X1615" i="12"/>
  <c r="W1615" i="12"/>
  <c r="X1614" i="12"/>
  <c r="W1614" i="12"/>
  <c r="X1613" i="12"/>
  <c r="W1613" i="12"/>
  <c r="X1612" i="12"/>
  <c r="W1612" i="12"/>
  <c r="X1611" i="12"/>
  <c r="W1611" i="12"/>
  <c r="X1610" i="12"/>
  <c r="W1610" i="12"/>
  <c r="X1609" i="12"/>
  <c r="W1609" i="12"/>
  <c r="X1608" i="12"/>
  <c r="W1608" i="12"/>
  <c r="X1607" i="12"/>
  <c r="W1607" i="12"/>
  <c r="X1606" i="12"/>
  <c r="W1606" i="12"/>
  <c r="X1605" i="12"/>
  <c r="W1605" i="12"/>
  <c r="X1604" i="12"/>
  <c r="W1604" i="12"/>
  <c r="X1603" i="12"/>
  <c r="W1603" i="12"/>
  <c r="X1602" i="12"/>
  <c r="W1602" i="12"/>
  <c r="X1601" i="12"/>
  <c r="W1601" i="12"/>
  <c r="X1600" i="12"/>
  <c r="W1600" i="12"/>
  <c r="X1599" i="12"/>
  <c r="W1599" i="12"/>
  <c r="X1598" i="12"/>
  <c r="W1598" i="12"/>
  <c r="X1597" i="12"/>
  <c r="W1597" i="12"/>
  <c r="X1596" i="12"/>
  <c r="W1596" i="12"/>
  <c r="X1595" i="12"/>
  <c r="W1595" i="12"/>
  <c r="X1594" i="12"/>
  <c r="W1594" i="12"/>
  <c r="X1593" i="12"/>
  <c r="W1593" i="12"/>
  <c r="X1592" i="12"/>
  <c r="W1592" i="12"/>
  <c r="X1591" i="12"/>
  <c r="W1591" i="12"/>
  <c r="X1590" i="12"/>
  <c r="W1590" i="12"/>
  <c r="X1589" i="12"/>
  <c r="W1589" i="12"/>
  <c r="X1588" i="12"/>
  <c r="W1588" i="12"/>
  <c r="X1587" i="12"/>
  <c r="W1587" i="12"/>
  <c r="X1586" i="12"/>
  <c r="W1586" i="12"/>
  <c r="X1585" i="12"/>
  <c r="W1585" i="12"/>
  <c r="X1584" i="12"/>
  <c r="W1584" i="12"/>
  <c r="X1583" i="12"/>
  <c r="W1583" i="12"/>
  <c r="X1582" i="12"/>
  <c r="W1582" i="12"/>
  <c r="X1581" i="12"/>
  <c r="W1581" i="12"/>
  <c r="X1580" i="12"/>
  <c r="W1580" i="12"/>
  <c r="X1579" i="12"/>
  <c r="W1579" i="12"/>
  <c r="X1578" i="12"/>
  <c r="W1578" i="12"/>
  <c r="X1577" i="12"/>
  <c r="W1577" i="12"/>
  <c r="X1576" i="12"/>
  <c r="W1576" i="12"/>
  <c r="X1575" i="12"/>
  <c r="W1575" i="12"/>
  <c r="X1574" i="12"/>
  <c r="W1574" i="12"/>
  <c r="X1573" i="12"/>
  <c r="W1573" i="12"/>
  <c r="X1572" i="12"/>
  <c r="W1572" i="12"/>
  <c r="X1571" i="12"/>
  <c r="W1571" i="12"/>
  <c r="X1570" i="12"/>
  <c r="W1570" i="12"/>
  <c r="X1569" i="12"/>
  <c r="W1569" i="12"/>
  <c r="X1568" i="12"/>
  <c r="W1568" i="12"/>
  <c r="X1567" i="12"/>
  <c r="W1567" i="12"/>
  <c r="X1566" i="12"/>
  <c r="W1566" i="12"/>
  <c r="X1565" i="12"/>
  <c r="W1565" i="12"/>
  <c r="X1564" i="12"/>
  <c r="W1564" i="12"/>
  <c r="X1563" i="12"/>
  <c r="W1563" i="12"/>
  <c r="X1562" i="12"/>
  <c r="W1562" i="12"/>
  <c r="X1561" i="12"/>
  <c r="W1561" i="12"/>
  <c r="X1560" i="12"/>
  <c r="W1560" i="12"/>
  <c r="X1559" i="12"/>
  <c r="W1559" i="12"/>
  <c r="X1558" i="12"/>
  <c r="W1558" i="12"/>
  <c r="X1557" i="12"/>
  <c r="W1557" i="12"/>
  <c r="X1556" i="12"/>
  <c r="W1556" i="12"/>
  <c r="X1555" i="12"/>
  <c r="W1555" i="12"/>
  <c r="X1554" i="12"/>
  <c r="W1554" i="12"/>
  <c r="X1553" i="12"/>
  <c r="W1553" i="12"/>
  <c r="X1552" i="12"/>
  <c r="W1552" i="12"/>
  <c r="X1551" i="12"/>
  <c r="W1551" i="12"/>
  <c r="X1550" i="12"/>
  <c r="W1550" i="12"/>
  <c r="X1549" i="12"/>
  <c r="W1549" i="12"/>
  <c r="X1548" i="12"/>
  <c r="W1548" i="12"/>
  <c r="X1547" i="12"/>
  <c r="W1547" i="12"/>
  <c r="X1546" i="12"/>
  <c r="W1546" i="12"/>
  <c r="X1545" i="12"/>
  <c r="W1545" i="12"/>
  <c r="X1544" i="12"/>
  <c r="W1544" i="12"/>
  <c r="X1543" i="12"/>
  <c r="W1543" i="12"/>
  <c r="X1542" i="12"/>
  <c r="W1542" i="12"/>
  <c r="X1541" i="12"/>
  <c r="W1541" i="12"/>
  <c r="X1540" i="12"/>
  <c r="W1540" i="12"/>
  <c r="X1539" i="12"/>
  <c r="W1539" i="12"/>
  <c r="X1538" i="12"/>
  <c r="W1538" i="12"/>
  <c r="X1537" i="12"/>
  <c r="W1537" i="12"/>
  <c r="X1536" i="12"/>
  <c r="W1536" i="12"/>
  <c r="X1535" i="12"/>
  <c r="W1535" i="12"/>
  <c r="X1534" i="12"/>
  <c r="W1534" i="12"/>
  <c r="X1533" i="12"/>
  <c r="W1533" i="12"/>
  <c r="X1532" i="12"/>
  <c r="W1532" i="12"/>
  <c r="X1531" i="12"/>
  <c r="W1531" i="12"/>
  <c r="X1530" i="12"/>
  <c r="W1530" i="12"/>
  <c r="X1529" i="12"/>
  <c r="W1529" i="12"/>
  <c r="X1528" i="12"/>
  <c r="W1528" i="12"/>
  <c r="X1527" i="12"/>
  <c r="W1527" i="12"/>
  <c r="X1526" i="12"/>
  <c r="W1526" i="12"/>
  <c r="X1525" i="12"/>
  <c r="W1525" i="12"/>
  <c r="X1524" i="12"/>
  <c r="W1524" i="12"/>
  <c r="X1523" i="12"/>
  <c r="W1523" i="12"/>
  <c r="X1522" i="12"/>
  <c r="W1522" i="12"/>
  <c r="X1521" i="12"/>
  <c r="W1521" i="12"/>
  <c r="X1520" i="12"/>
  <c r="W1520" i="12"/>
  <c r="X1519" i="12"/>
  <c r="W1519" i="12"/>
  <c r="X1518" i="12"/>
  <c r="W1518" i="12"/>
  <c r="X1517" i="12"/>
  <c r="W1517" i="12"/>
  <c r="X1516" i="12"/>
  <c r="W1516" i="12"/>
  <c r="X1515" i="12"/>
  <c r="W1515" i="12"/>
  <c r="X1514" i="12"/>
  <c r="W1514" i="12"/>
  <c r="X1513" i="12"/>
  <c r="W1513" i="12"/>
  <c r="X1512" i="12"/>
  <c r="W1512" i="12"/>
  <c r="X1511" i="12"/>
  <c r="W1511" i="12"/>
  <c r="X1510" i="12"/>
  <c r="W1510" i="12"/>
  <c r="X1509" i="12"/>
  <c r="W1509" i="12"/>
  <c r="X1508" i="12"/>
  <c r="W1508" i="12"/>
  <c r="X1507" i="12"/>
  <c r="W1507" i="12"/>
  <c r="X1506" i="12"/>
  <c r="W1506" i="12"/>
  <c r="X1505" i="12"/>
  <c r="W1505" i="12"/>
  <c r="X1504" i="12"/>
  <c r="W1504" i="12"/>
  <c r="X1503" i="12"/>
  <c r="W1503" i="12"/>
  <c r="X1502" i="12"/>
  <c r="W1502" i="12"/>
  <c r="X1501" i="12"/>
  <c r="W1501" i="12"/>
  <c r="X1500" i="12"/>
  <c r="W1500" i="12"/>
  <c r="X1499" i="12"/>
  <c r="W1499" i="12"/>
  <c r="X1498" i="12"/>
  <c r="W1498" i="12"/>
  <c r="X1497" i="12"/>
  <c r="W1497" i="12"/>
  <c r="X1496" i="12"/>
  <c r="W1496" i="12"/>
  <c r="X1495" i="12"/>
  <c r="W1495" i="12"/>
  <c r="X1494" i="12"/>
  <c r="W1494" i="12"/>
  <c r="X1493" i="12"/>
  <c r="W1493" i="12"/>
  <c r="X1492" i="12"/>
  <c r="W1492" i="12"/>
  <c r="X1491" i="12"/>
  <c r="W1491" i="12"/>
  <c r="X1490" i="12"/>
  <c r="W1490" i="12"/>
  <c r="X1489" i="12"/>
  <c r="W1489" i="12"/>
  <c r="X1488" i="12"/>
  <c r="W1488" i="12"/>
  <c r="X1487" i="12"/>
  <c r="W1487" i="12"/>
  <c r="X1486" i="12"/>
  <c r="W1486" i="12"/>
  <c r="X1485" i="12"/>
  <c r="W1485" i="12"/>
  <c r="X1484" i="12"/>
  <c r="W1484" i="12"/>
  <c r="X1483" i="12"/>
  <c r="W1483" i="12"/>
  <c r="X1482" i="12"/>
  <c r="W1482" i="12"/>
  <c r="X1481" i="12"/>
  <c r="W1481" i="12"/>
  <c r="X1480" i="12"/>
  <c r="W1480" i="12"/>
  <c r="X1479" i="12"/>
  <c r="W1479" i="12"/>
  <c r="X1478" i="12"/>
  <c r="W1478" i="12"/>
  <c r="X1477" i="12"/>
  <c r="W1477" i="12"/>
  <c r="X1476" i="12"/>
  <c r="W1476" i="12"/>
  <c r="X1475" i="12"/>
  <c r="W1475" i="12"/>
  <c r="X1474" i="12"/>
  <c r="W1474" i="12"/>
  <c r="X1473" i="12"/>
  <c r="W1473" i="12"/>
  <c r="X1472" i="12"/>
  <c r="W1472" i="12"/>
  <c r="X1471" i="12"/>
  <c r="W1471" i="12"/>
  <c r="X1470" i="12"/>
  <c r="W1470" i="12"/>
  <c r="X1469" i="12"/>
  <c r="W1469" i="12"/>
  <c r="X1468" i="12"/>
  <c r="W1468" i="12"/>
  <c r="X1467" i="12"/>
  <c r="W1467" i="12"/>
  <c r="X1466" i="12"/>
  <c r="W1466" i="12"/>
  <c r="X1465" i="12"/>
  <c r="W1465" i="12"/>
  <c r="X1464" i="12"/>
  <c r="W1464" i="12"/>
  <c r="X1463" i="12"/>
  <c r="W1463" i="12"/>
  <c r="X1462" i="12"/>
  <c r="W1462" i="12"/>
  <c r="X1461" i="12"/>
  <c r="W1461" i="12"/>
  <c r="X1460" i="12"/>
  <c r="W1460" i="12"/>
  <c r="X1459" i="12"/>
  <c r="W1459" i="12"/>
  <c r="X1458" i="12"/>
  <c r="W1458" i="12"/>
  <c r="X1457" i="12"/>
  <c r="W1457" i="12"/>
  <c r="X1456" i="12"/>
  <c r="W1456" i="12"/>
  <c r="X1455" i="12"/>
  <c r="W1455" i="12"/>
  <c r="X1454" i="12"/>
  <c r="W1454" i="12"/>
  <c r="X1453" i="12"/>
  <c r="W1453" i="12"/>
  <c r="X1452" i="12"/>
  <c r="W1452" i="12"/>
  <c r="X1451" i="12"/>
  <c r="W1451" i="12"/>
  <c r="X1450" i="12"/>
  <c r="W1450" i="12"/>
  <c r="X1449" i="12"/>
  <c r="W1449" i="12"/>
  <c r="X1448" i="12"/>
  <c r="W1448" i="12"/>
  <c r="X1447" i="12"/>
  <c r="W1447" i="12"/>
  <c r="X1446" i="12"/>
  <c r="W1446" i="12"/>
  <c r="X1445" i="12"/>
  <c r="W1445" i="12"/>
  <c r="X1444" i="12"/>
  <c r="W1444" i="12"/>
  <c r="X1443" i="12"/>
  <c r="W1443" i="12"/>
  <c r="X1442" i="12"/>
  <c r="W1442" i="12"/>
  <c r="X1441" i="12"/>
  <c r="W1441" i="12"/>
  <c r="X1440" i="12"/>
  <c r="W1440" i="12"/>
  <c r="X1439" i="12"/>
  <c r="W1439" i="12"/>
  <c r="X1438" i="12"/>
  <c r="W1438" i="12"/>
  <c r="X1437" i="12"/>
  <c r="W1437" i="12"/>
  <c r="X1436" i="12"/>
  <c r="W1436" i="12"/>
  <c r="X1435" i="12"/>
  <c r="W1435" i="12"/>
  <c r="X1434" i="12"/>
  <c r="W1434" i="12"/>
  <c r="X1433" i="12"/>
  <c r="W1433" i="12"/>
  <c r="X1432" i="12"/>
  <c r="W1432" i="12"/>
  <c r="X1431" i="12"/>
  <c r="W1431" i="12"/>
  <c r="X1430" i="12"/>
  <c r="W1430" i="12"/>
  <c r="X1429" i="12"/>
  <c r="W1429" i="12"/>
  <c r="X1428" i="12"/>
  <c r="W1428" i="12"/>
  <c r="X1427" i="12"/>
  <c r="W1427" i="12"/>
  <c r="X1426" i="12"/>
  <c r="W1426" i="12"/>
  <c r="X1425" i="12"/>
  <c r="W1425" i="12"/>
  <c r="X1424" i="12"/>
  <c r="W1424" i="12"/>
  <c r="X1423" i="12"/>
  <c r="W1423" i="12"/>
  <c r="X1422" i="12"/>
  <c r="W1422" i="12"/>
  <c r="X1421" i="12"/>
  <c r="W1421" i="12"/>
  <c r="X1420" i="12"/>
  <c r="W1420" i="12"/>
  <c r="X1419" i="12"/>
  <c r="W1419" i="12"/>
  <c r="X1418" i="12"/>
  <c r="W1418" i="12"/>
  <c r="X1417" i="12"/>
  <c r="W1417" i="12"/>
  <c r="X1416" i="12"/>
  <c r="W1416" i="12"/>
  <c r="X1415" i="12"/>
  <c r="W1415" i="12"/>
  <c r="X1414" i="12"/>
  <c r="W1414" i="12"/>
  <c r="X1413" i="12"/>
  <c r="W1413" i="12"/>
  <c r="X1412" i="12"/>
  <c r="W1412" i="12"/>
  <c r="X1411" i="12"/>
  <c r="W1411" i="12"/>
  <c r="X1410" i="12"/>
  <c r="W1410" i="12"/>
  <c r="X1409" i="12"/>
  <c r="W1409" i="12"/>
  <c r="X1408" i="12"/>
  <c r="W1408" i="12"/>
  <c r="X1407" i="12"/>
  <c r="W1407" i="12"/>
  <c r="X1406" i="12"/>
  <c r="W1406" i="12"/>
  <c r="X1405" i="12"/>
  <c r="W1405" i="12"/>
  <c r="X1404" i="12"/>
  <c r="W1404" i="12"/>
  <c r="X1403" i="12"/>
  <c r="W1403" i="12"/>
  <c r="X1402" i="12"/>
  <c r="W1402" i="12"/>
  <c r="X1401" i="12"/>
  <c r="W1401" i="12"/>
  <c r="X1400" i="12"/>
  <c r="W1400" i="12"/>
  <c r="X1399" i="12"/>
  <c r="W1399" i="12"/>
  <c r="X1398" i="12"/>
  <c r="W1398" i="12"/>
  <c r="X1397" i="12"/>
  <c r="W1397" i="12"/>
  <c r="X1396" i="12"/>
  <c r="W1396" i="12"/>
  <c r="X1395" i="12"/>
  <c r="W1395" i="12"/>
  <c r="X1394" i="12"/>
  <c r="W1394" i="12"/>
  <c r="X1393" i="12"/>
  <c r="W1393" i="12"/>
  <c r="X1392" i="12"/>
  <c r="W1392" i="12"/>
  <c r="X1391" i="12"/>
  <c r="W1391" i="12"/>
  <c r="X1390" i="12"/>
  <c r="W1390" i="12"/>
  <c r="X1389" i="12"/>
  <c r="W1389" i="12"/>
  <c r="X1388" i="12"/>
  <c r="W1388" i="12"/>
  <c r="X1387" i="12"/>
  <c r="W1387" i="12"/>
  <c r="X1386" i="12"/>
  <c r="W1386" i="12"/>
  <c r="X1385" i="12"/>
  <c r="W1385" i="12"/>
  <c r="X1384" i="12"/>
  <c r="W1384" i="12"/>
  <c r="X1383" i="12"/>
  <c r="W1383" i="12"/>
  <c r="X1382" i="12"/>
  <c r="W1382" i="12"/>
  <c r="X1381" i="12"/>
  <c r="W1381" i="12"/>
  <c r="X1380" i="12"/>
  <c r="W1380" i="12"/>
  <c r="X1379" i="12"/>
  <c r="W1379" i="12"/>
  <c r="X1378" i="12"/>
  <c r="W1378" i="12"/>
  <c r="X1377" i="12"/>
  <c r="W1377" i="12"/>
  <c r="X1376" i="12"/>
  <c r="W1376" i="12"/>
  <c r="X1375" i="12"/>
  <c r="W1375" i="12"/>
  <c r="X1374" i="12"/>
  <c r="W1374" i="12"/>
  <c r="X1373" i="12"/>
  <c r="W1373" i="12"/>
  <c r="X1372" i="12"/>
  <c r="W1372" i="12"/>
  <c r="X1371" i="12"/>
  <c r="W1371" i="12"/>
  <c r="X1370" i="12"/>
  <c r="W1370" i="12"/>
  <c r="X1369" i="12"/>
  <c r="W1369" i="12"/>
  <c r="X1368" i="12"/>
  <c r="W1368" i="12"/>
  <c r="X1367" i="12"/>
  <c r="W1367" i="12"/>
  <c r="X1366" i="12"/>
  <c r="W1366" i="12"/>
  <c r="X1365" i="12"/>
  <c r="W1365" i="12"/>
  <c r="X1364" i="12"/>
  <c r="W1364" i="12"/>
  <c r="X1363" i="12"/>
  <c r="W1363" i="12"/>
  <c r="X1362" i="12"/>
  <c r="W1362" i="12"/>
  <c r="X1361" i="12"/>
  <c r="W1361" i="12"/>
  <c r="X1360" i="12"/>
  <c r="W1360" i="12"/>
  <c r="X1359" i="12"/>
  <c r="W1359" i="12"/>
  <c r="X1358" i="12"/>
  <c r="W1358" i="12"/>
  <c r="X1357" i="12"/>
  <c r="W1357" i="12"/>
  <c r="X1356" i="12"/>
  <c r="W1356" i="12"/>
  <c r="X1355" i="12"/>
  <c r="W1355" i="12"/>
  <c r="X1354" i="12"/>
  <c r="W1354" i="12"/>
  <c r="X1353" i="12"/>
  <c r="W1353" i="12"/>
  <c r="X1352" i="12"/>
  <c r="W1352" i="12"/>
  <c r="X1351" i="12"/>
  <c r="W1351" i="12"/>
  <c r="X1350" i="12"/>
  <c r="W1350" i="12"/>
  <c r="X1349" i="12"/>
  <c r="W1349" i="12"/>
  <c r="X1348" i="12"/>
  <c r="W1348" i="12"/>
  <c r="X1347" i="12"/>
  <c r="W1347" i="12"/>
  <c r="X1346" i="12"/>
  <c r="W1346" i="12"/>
  <c r="X1345" i="12"/>
  <c r="W1345" i="12"/>
  <c r="X1344" i="12"/>
  <c r="W1344" i="12"/>
  <c r="X1343" i="12"/>
  <c r="W1343" i="12"/>
  <c r="X1342" i="12"/>
  <c r="W1342" i="12"/>
  <c r="X1341" i="12"/>
  <c r="W1341" i="12"/>
  <c r="X1340" i="12"/>
  <c r="W1340" i="12"/>
  <c r="X1339" i="12"/>
  <c r="W1339" i="12"/>
  <c r="X1338" i="12"/>
  <c r="W1338" i="12"/>
  <c r="X1337" i="12"/>
  <c r="W1337" i="12"/>
  <c r="X1336" i="12"/>
  <c r="W1336" i="12"/>
  <c r="X1335" i="12"/>
  <c r="W1335" i="12"/>
  <c r="X1334" i="12"/>
  <c r="W1334" i="12"/>
  <c r="X1333" i="12"/>
  <c r="W1333" i="12"/>
  <c r="X1332" i="12"/>
  <c r="W1332" i="12"/>
  <c r="X1331" i="12"/>
  <c r="W1331" i="12"/>
  <c r="X1330" i="12"/>
  <c r="W1330" i="12"/>
  <c r="X1329" i="12"/>
  <c r="W1329" i="12"/>
  <c r="X1328" i="12"/>
  <c r="W1328" i="12"/>
  <c r="X1327" i="12"/>
  <c r="W1327" i="12"/>
  <c r="X1326" i="12"/>
  <c r="W1326" i="12"/>
  <c r="X1325" i="12"/>
  <c r="W1325" i="12"/>
  <c r="X1324" i="12"/>
  <c r="W1324" i="12"/>
  <c r="X1323" i="12"/>
  <c r="W1323" i="12"/>
  <c r="X1322" i="12"/>
  <c r="W1322" i="12"/>
  <c r="X1321" i="12"/>
  <c r="W1321" i="12"/>
  <c r="X1320" i="12"/>
  <c r="W1320" i="12"/>
  <c r="X1319" i="12"/>
  <c r="W1319" i="12"/>
  <c r="X1318" i="12"/>
  <c r="W1318" i="12"/>
  <c r="X1317" i="12"/>
  <c r="W1317" i="12"/>
  <c r="X1316" i="12"/>
  <c r="W1316" i="12"/>
  <c r="X1315" i="12"/>
  <c r="W1315" i="12"/>
  <c r="X1314" i="12"/>
  <c r="W1314" i="12"/>
  <c r="X1313" i="12"/>
  <c r="W1313" i="12"/>
  <c r="X1312" i="12"/>
  <c r="W1312" i="12"/>
  <c r="X1311" i="12"/>
  <c r="W1311" i="12"/>
  <c r="X1310" i="12"/>
  <c r="W1310" i="12"/>
  <c r="X1309" i="12"/>
  <c r="W1309" i="12"/>
  <c r="X1308" i="12"/>
  <c r="W1308" i="12"/>
  <c r="X1307" i="12"/>
  <c r="W1307" i="12"/>
  <c r="X1306" i="12"/>
  <c r="W1306" i="12"/>
  <c r="X1305" i="12"/>
  <c r="W1305" i="12"/>
  <c r="X1304" i="12"/>
  <c r="W1304" i="12"/>
  <c r="X1303" i="12"/>
  <c r="W1303" i="12"/>
  <c r="X1302" i="12"/>
  <c r="W1302" i="12"/>
  <c r="X1301" i="12"/>
  <c r="W1301" i="12"/>
  <c r="X1300" i="12"/>
  <c r="W1300" i="12"/>
  <c r="X1299" i="12"/>
  <c r="W1299" i="12"/>
  <c r="X1298" i="12"/>
  <c r="W1298" i="12"/>
  <c r="X1297" i="12"/>
  <c r="W1297" i="12"/>
  <c r="X1296" i="12"/>
  <c r="W1296" i="12"/>
  <c r="X1295" i="12"/>
  <c r="W1295" i="12"/>
  <c r="X1294" i="12"/>
  <c r="W1294" i="12"/>
  <c r="X1293" i="12"/>
  <c r="W1293" i="12"/>
  <c r="X1292" i="12"/>
  <c r="W1292" i="12"/>
  <c r="X1291" i="12"/>
  <c r="W1291" i="12"/>
  <c r="X1290" i="12"/>
  <c r="W1290" i="12"/>
  <c r="X1289" i="12"/>
  <c r="W1289" i="12"/>
  <c r="X1288" i="12"/>
  <c r="W1288" i="12"/>
  <c r="X1287" i="12"/>
  <c r="W1287" i="12"/>
  <c r="X1286" i="12"/>
  <c r="W1286" i="12"/>
  <c r="X1285" i="12"/>
  <c r="W1285" i="12"/>
  <c r="X1284" i="12"/>
  <c r="W1284" i="12"/>
  <c r="X1283" i="12"/>
  <c r="W1283" i="12"/>
  <c r="X1282" i="12"/>
  <c r="W1282" i="12"/>
  <c r="X1281" i="12"/>
  <c r="W1281" i="12"/>
  <c r="X1280" i="12"/>
  <c r="W1280" i="12"/>
  <c r="X1279" i="12"/>
  <c r="W1279" i="12"/>
  <c r="X1278" i="12"/>
  <c r="W1278" i="12"/>
  <c r="X1277" i="12"/>
  <c r="W1277" i="12"/>
  <c r="X1276" i="12"/>
  <c r="W1276" i="12"/>
  <c r="X1275" i="12"/>
  <c r="W1275" i="12"/>
  <c r="X1274" i="12"/>
  <c r="W1274" i="12"/>
  <c r="X1273" i="12"/>
  <c r="W1273" i="12"/>
  <c r="X1272" i="12"/>
  <c r="W1272" i="12"/>
  <c r="X1271" i="12"/>
  <c r="W1271" i="12"/>
  <c r="X1270" i="12"/>
  <c r="W1270" i="12"/>
  <c r="X1269" i="12"/>
  <c r="W1269" i="12"/>
  <c r="X1268" i="12"/>
  <c r="W1268" i="12"/>
  <c r="X1267" i="12"/>
  <c r="W1267" i="12"/>
  <c r="X1266" i="12"/>
  <c r="W1266" i="12"/>
  <c r="X1265" i="12"/>
  <c r="W1265" i="12"/>
  <c r="X1264" i="12"/>
  <c r="W1264" i="12"/>
  <c r="X1263" i="12"/>
  <c r="W1263" i="12"/>
  <c r="X1262" i="12"/>
  <c r="W1262" i="12"/>
  <c r="X1261" i="12"/>
  <c r="W1261" i="12"/>
  <c r="X1260" i="12"/>
  <c r="W1260" i="12"/>
  <c r="X1259" i="12"/>
  <c r="W1259" i="12"/>
  <c r="X1258" i="12"/>
  <c r="W1258" i="12"/>
  <c r="X1257" i="12"/>
  <c r="W1257" i="12"/>
  <c r="X1256" i="12"/>
  <c r="W1256" i="12"/>
  <c r="X1255" i="12"/>
  <c r="W1255" i="12"/>
  <c r="X1254" i="12"/>
  <c r="W1254" i="12"/>
  <c r="X1253" i="12"/>
  <c r="W1253" i="12"/>
  <c r="X1252" i="12"/>
  <c r="W1252" i="12"/>
  <c r="X1251" i="12"/>
  <c r="W1251" i="12"/>
  <c r="X1250" i="12"/>
  <c r="W1250" i="12"/>
  <c r="X1249" i="12"/>
  <c r="W1249" i="12"/>
  <c r="X1248" i="12"/>
  <c r="W1248" i="12"/>
  <c r="X1247" i="12"/>
  <c r="W1247" i="12"/>
  <c r="X1246" i="12"/>
  <c r="W1246" i="12"/>
  <c r="X1245" i="12"/>
  <c r="W1245" i="12"/>
  <c r="X1244" i="12"/>
  <c r="W1244" i="12"/>
  <c r="X1243" i="12"/>
  <c r="W1243" i="12"/>
  <c r="X1242" i="12"/>
  <c r="W1242" i="12"/>
  <c r="X1241" i="12"/>
  <c r="W1241" i="12"/>
  <c r="X1240" i="12"/>
  <c r="W1240" i="12"/>
  <c r="X1239" i="12"/>
  <c r="W1239" i="12"/>
  <c r="X1238" i="12"/>
  <c r="W1238" i="12"/>
  <c r="X1237" i="12"/>
  <c r="W1237" i="12"/>
  <c r="X1236" i="12"/>
  <c r="W1236" i="12"/>
  <c r="X1235" i="12"/>
  <c r="W1235" i="12"/>
  <c r="X1234" i="12"/>
  <c r="W1234" i="12"/>
  <c r="X1233" i="12"/>
  <c r="W1233" i="12"/>
  <c r="X1232" i="12"/>
  <c r="W1232" i="12"/>
  <c r="X1231" i="12"/>
  <c r="W1231" i="12"/>
  <c r="X1230" i="12"/>
  <c r="W1230" i="12"/>
  <c r="X1229" i="12"/>
  <c r="W1229" i="12"/>
  <c r="X1228" i="12"/>
  <c r="W1228" i="12"/>
  <c r="X1227" i="12"/>
  <c r="W1227" i="12"/>
  <c r="X1226" i="12"/>
  <c r="W1226" i="12"/>
  <c r="X1225" i="12"/>
  <c r="W1225" i="12"/>
  <c r="X1224" i="12"/>
  <c r="W1224" i="12"/>
  <c r="X1223" i="12"/>
  <c r="W1223" i="12"/>
  <c r="X1222" i="12"/>
  <c r="W1222" i="12"/>
  <c r="X1221" i="12"/>
  <c r="W1221" i="12"/>
  <c r="X1220" i="12"/>
  <c r="W1220" i="12"/>
  <c r="X1219" i="12"/>
  <c r="W1219" i="12"/>
  <c r="X1218" i="12"/>
  <c r="W1218" i="12"/>
  <c r="X1217" i="12"/>
  <c r="W1217" i="12"/>
  <c r="X1216" i="12"/>
  <c r="W1216" i="12"/>
  <c r="X1215" i="12"/>
  <c r="W1215" i="12"/>
  <c r="X1214" i="12"/>
  <c r="W1214" i="12"/>
  <c r="X1213" i="12"/>
  <c r="W1213" i="12"/>
  <c r="X1212" i="12"/>
  <c r="W1212" i="12"/>
  <c r="X1211" i="12"/>
  <c r="W1211" i="12"/>
  <c r="X1210" i="12"/>
  <c r="W1210" i="12"/>
  <c r="X1209" i="12"/>
  <c r="W1209" i="12"/>
  <c r="X1208" i="12"/>
  <c r="W1208" i="12"/>
  <c r="X1207" i="12"/>
  <c r="W1207" i="12"/>
  <c r="X1206" i="12"/>
  <c r="W1206" i="12"/>
  <c r="X1205" i="12"/>
  <c r="W1205" i="12"/>
  <c r="X1204" i="12"/>
  <c r="W1204" i="12"/>
  <c r="X1203" i="12"/>
  <c r="W1203" i="12"/>
  <c r="X1202" i="12"/>
  <c r="W1202" i="12"/>
  <c r="X1201" i="12"/>
  <c r="W1201" i="12"/>
  <c r="X1200" i="12"/>
  <c r="W1200" i="12"/>
  <c r="X1199" i="12"/>
  <c r="W1199" i="12"/>
  <c r="X1198" i="12"/>
  <c r="W1198" i="12"/>
  <c r="X1197" i="12"/>
  <c r="W1197" i="12"/>
  <c r="X1196" i="12"/>
  <c r="W1196" i="12"/>
  <c r="X1195" i="12"/>
  <c r="W1195" i="12"/>
  <c r="X1194" i="12"/>
  <c r="W1194" i="12"/>
  <c r="X1193" i="12"/>
  <c r="W1193" i="12"/>
  <c r="X1192" i="12"/>
  <c r="W1192" i="12"/>
  <c r="X1191" i="12"/>
  <c r="W1191" i="12"/>
  <c r="X1190" i="12"/>
  <c r="W1190" i="12"/>
  <c r="X1189" i="12"/>
  <c r="W1189" i="12"/>
  <c r="X1188" i="12"/>
  <c r="W1188" i="12"/>
  <c r="X1187" i="12"/>
  <c r="W1187" i="12"/>
  <c r="X1186" i="12"/>
  <c r="W1186" i="12"/>
  <c r="X1185" i="12"/>
  <c r="W1185" i="12"/>
  <c r="X1184" i="12"/>
  <c r="W1184" i="12"/>
  <c r="X1183" i="12"/>
  <c r="W1183" i="12"/>
  <c r="X1182" i="12"/>
  <c r="W1182" i="12"/>
  <c r="X1181" i="12"/>
  <c r="W1181" i="12"/>
  <c r="X1180" i="12"/>
  <c r="W1180" i="12"/>
  <c r="X1179" i="12"/>
  <c r="W1179" i="12"/>
  <c r="X1178" i="12"/>
  <c r="W1178" i="12"/>
  <c r="X1177" i="12"/>
  <c r="W1177" i="12"/>
  <c r="X1176" i="12"/>
  <c r="W1176" i="12"/>
  <c r="X1175" i="12"/>
  <c r="W1175" i="12"/>
  <c r="X1174" i="12"/>
  <c r="W1174" i="12"/>
  <c r="X1173" i="12"/>
  <c r="W1173" i="12"/>
  <c r="X1172" i="12"/>
  <c r="W1172" i="12"/>
  <c r="X1171" i="12"/>
  <c r="W1171" i="12"/>
  <c r="X1170" i="12"/>
  <c r="W1170" i="12"/>
  <c r="X1169" i="12"/>
  <c r="W1169" i="12"/>
  <c r="X1168" i="12"/>
  <c r="W1168" i="12"/>
  <c r="X1167" i="12"/>
  <c r="W1167" i="12"/>
  <c r="X1166" i="12"/>
  <c r="W1166" i="12"/>
  <c r="X1165" i="12"/>
  <c r="W1165" i="12"/>
  <c r="X1164" i="12"/>
  <c r="W1164" i="12"/>
  <c r="X1163" i="12"/>
  <c r="W1163" i="12"/>
  <c r="X1162" i="12"/>
  <c r="W1162" i="12"/>
  <c r="X1161" i="12"/>
  <c r="W1161" i="12"/>
  <c r="X1160" i="12"/>
  <c r="W1160" i="12"/>
  <c r="X1159" i="12"/>
  <c r="W1159" i="12"/>
  <c r="X1158" i="12"/>
  <c r="W1158" i="12"/>
  <c r="X1157" i="12"/>
  <c r="W1157" i="12"/>
  <c r="X1156" i="12"/>
  <c r="W1156" i="12"/>
  <c r="X1155" i="12"/>
  <c r="W1155" i="12"/>
  <c r="X1154" i="12"/>
  <c r="W1154" i="12"/>
  <c r="X1153" i="12"/>
  <c r="W1153" i="12"/>
  <c r="X1152" i="12"/>
  <c r="W1152" i="12"/>
  <c r="X1151" i="12"/>
  <c r="W1151" i="12"/>
  <c r="X1150" i="12"/>
  <c r="W1150" i="12"/>
  <c r="X1149" i="12"/>
  <c r="W1149" i="12"/>
  <c r="X1148" i="12"/>
  <c r="W1148" i="12"/>
  <c r="X1147" i="12"/>
  <c r="W1147" i="12"/>
  <c r="X1146" i="12"/>
  <c r="W1146" i="12"/>
  <c r="X1145" i="12"/>
  <c r="W1145" i="12"/>
  <c r="X1144" i="12"/>
  <c r="W1144" i="12"/>
  <c r="X1143" i="12"/>
  <c r="W1143" i="12"/>
  <c r="X1142" i="12"/>
  <c r="W1142" i="12"/>
  <c r="X1141" i="12"/>
  <c r="W1141" i="12"/>
  <c r="X1140" i="12"/>
  <c r="W1140" i="12"/>
  <c r="X1139" i="12"/>
  <c r="W1139" i="12"/>
  <c r="X1138" i="12"/>
  <c r="W1138" i="12"/>
  <c r="X1137" i="12"/>
  <c r="W1137" i="12"/>
  <c r="X1136" i="12"/>
  <c r="W1136" i="12"/>
  <c r="X1135" i="12"/>
  <c r="W1135" i="12"/>
  <c r="X1134" i="12"/>
  <c r="W1134" i="12"/>
  <c r="X1133" i="12"/>
  <c r="W1133" i="12"/>
  <c r="X1132" i="12"/>
  <c r="W1132" i="12"/>
  <c r="X1131" i="12"/>
  <c r="W1131" i="12"/>
  <c r="X1130" i="12"/>
  <c r="W1130" i="12"/>
  <c r="X1129" i="12"/>
  <c r="W1129" i="12"/>
  <c r="X1128" i="12"/>
  <c r="W1128" i="12"/>
  <c r="X1127" i="12"/>
  <c r="W1127" i="12"/>
  <c r="X1126" i="12"/>
  <c r="W1126" i="12"/>
  <c r="X1125" i="12"/>
  <c r="W1125" i="12"/>
  <c r="X1124" i="12"/>
  <c r="W1124" i="12"/>
  <c r="X1123" i="12"/>
  <c r="W1123" i="12"/>
  <c r="X1122" i="12"/>
  <c r="W1122" i="12"/>
  <c r="X1121" i="12"/>
  <c r="W1121" i="12"/>
  <c r="X1120" i="12"/>
  <c r="W1120" i="12"/>
  <c r="X1119" i="12"/>
  <c r="W1119" i="12"/>
  <c r="X1118" i="12"/>
  <c r="W1118" i="12"/>
  <c r="X1117" i="12"/>
  <c r="W1117" i="12"/>
  <c r="X1116" i="12"/>
  <c r="W1116" i="12"/>
  <c r="X1115" i="12"/>
  <c r="W1115" i="12"/>
  <c r="X1114" i="12"/>
  <c r="W1114" i="12"/>
  <c r="X1113" i="12"/>
  <c r="W1113" i="12"/>
  <c r="X1112" i="12"/>
  <c r="W1112" i="12"/>
  <c r="X1111" i="12"/>
  <c r="W1111" i="12"/>
  <c r="X1110" i="12"/>
  <c r="W1110" i="12"/>
  <c r="X1109" i="12"/>
  <c r="W1109" i="12"/>
  <c r="X1108" i="12"/>
  <c r="W1108" i="12"/>
  <c r="X1107" i="12"/>
  <c r="W1107" i="12"/>
  <c r="X1106" i="12"/>
  <c r="W1106" i="12"/>
  <c r="X1105" i="12"/>
  <c r="W1105" i="12"/>
  <c r="X1104" i="12"/>
  <c r="W1104" i="12"/>
  <c r="X1103" i="12"/>
  <c r="W1103" i="12"/>
  <c r="X1102" i="12"/>
  <c r="W1102" i="12"/>
  <c r="X1101" i="12"/>
  <c r="W1101" i="12"/>
  <c r="X1100" i="12"/>
  <c r="W1100" i="12"/>
  <c r="X1099" i="12"/>
  <c r="W1099" i="12"/>
  <c r="X1098" i="12"/>
  <c r="W1098" i="12"/>
  <c r="X1097" i="12"/>
  <c r="W1097" i="12"/>
  <c r="X1096" i="12"/>
  <c r="W1096" i="12"/>
  <c r="X1095" i="12"/>
  <c r="W1095" i="12"/>
  <c r="X1094" i="12"/>
  <c r="W1094" i="12"/>
  <c r="X1093" i="12"/>
  <c r="W1093" i="12"/>
  <c r="X1092" i="12"/>
  <c r="W1092" i="12"/>
  <c r="X1091" i="12"/>
  <c r="W1091" i="12"/>
  <c r="X1090" i="12"/>
  <c r="W1090" i="12"/>
  <c r="X1089" i="12"/>
  <c r="W1089" i="12"/>
  <c r="X1088" i="12"/>
  <c r="W1088" i="12"/>
  <c r="X1087" i="12"/>
  <c r="W1087" i="12"/>
  <c r="X1086" i="12"/>
  <c r="W1086" i="12"/>
  <c r="X1085" i="12"/>
  <c r="W1085" i="12"/>
  <c r="X1084" i="12"/>
  <c r="W1084" i="12"/>
  <c r="X1083" i="12"/>
  <c r="W1083" i="12"/>
  <c r="X1082" i="12"/>
  <c r="W1082" i="12"/>
  <c r="X1081" i="12"/>
  <c r="W1081" i="12"/>
  <c r="X1080" i="12"/>
  <c r="W1080" i="12"/>
  <c r="X1079" i="12"/>
  <c r="W1079" i="12"/>
  <c r="X1078" i="12"/>
  <c r="W1078" i="12"/>
  <c r="X1077" i="12"/>
  <c r="W1077" i="12"/>
  <c r="X1076" i="12"/>
  <c r="W1076" i="12"/>
  <c r="X1075" i="12"/>
  <c r="W1075" i="12"/>
  <c r="X1074" i="12"/>
  <c r="W1074" i="12"/>
  <c r="X1073" i="12"/>
  <c r="W1073" i="12"/>
  <c r="X1072" i="12"/>
  <c r="W1072" i="12"/>
  <c r="X1071" i="12"/>
  <c r="W1071" i="12"/>
  <c r="X1070" i="12"/>
  <c r="W1070" i="12"/>
  <c r="X1069" i="12"/>
  <c r="W1069" i="12"/>
  <c r="X1068" i="12"/>
  <c r="W1068" i="12"/>
  <c r="X1067" i="12"/>
  <c r="W1067" i="12"/>
  <c r="X1066" i="12"/>
  <c r="W1066" i="12"/>
  <c r="X1065" i="12"/>
  <c r="W1065" i="12"/>
  <c r="X1064" i="12"/>
  <c r="W1064" i="12"/>
  <c r="X1063" i="12"/>
  <c r="W1063" i="12"/>
  <c r="X1062" i="12"/>
  <c r="W1062" i="12"/>
  <c r="X1061" i="12"/>
  <c r="W1061" i="12"/>
  <c r="X1060" i="12"/>
  <c r="W1060" i="12"/>
  <c r="X1059" i="12"/>
  <c r="W1059" i="12"/>
  <c r="X1058" i="12"/>
  <c r="W1058" i="12"/>
  <c r="X1057" i="12"/>
  <c r="W1057" i="12"/>
  <c r="X1056" i="12"/>
  <c r="W1056" i="12"/>
  <c r="X1055" i="12"/>
  <c r="W1055" i="12"/>
  <c r="X1054" i="12"/>
  <c r="W1054" i="12"/>
  <c r="X1053" i="12"/>
  <c r="W1053" i="12"/>
  <c r="X1052" i="12"/>
  <c r="W1052" i="12"/>
  <c r="X1051" i="12"/>
  <c r="W1051" i="12"/>
  <c r="X1050" i="12"/>
  <c r="W1050" i="12"/>
  <c r="X1049" i="12"/>
  <c r="W1049" i="12"/>
  <c r="X1048" i="12"/>
  <c r="W1048" i="12"/>
  <c r="X1047" i="12"/>
  <c r="W1047" i="12"/>
  <c r="X1046" i="12"/>
  <c r="W1046" i="12"/>
  <c r="X1045" i="12"/>
  <c r="W1045" i="12"/>
  <c r="X1044" i="12"/>
  <c r="W1044" i="12"/>
  <c r="X1043" i="12"/>
  <c r="W1043" i="12"/>
  <c r="X1042" i="12"/>
  <c r="W1042" i="12"/>
  <c r="X1041" i="12"/>
  <c r="W1041" i="12"/>
  <c r="X1040" i="12"/>
  <c r="W1040" i="12"/>
  <c r="X1039" i="12"/>
  <c r="W1039" i="12"/>
  <c r="X1038" i="12"/>
  <c r="W1038" i="12"/>
  <c r="X1037" i="12"/>
  <c r="W1037" i="12"/>
  <c r="X1036" i="12"/>
  <c r="W1036" i="12"/>
  <c r="X1035" i="12"/>
  <c r="W1035" i="12"/>
  <c r="X1034" i="12"/>
  <c r="W1034" i="12"/>
  <c r="X1033" i="12"/>
  <c r="W1033" i="12"/>
  <c r="X1032" i="12"/>
  <c r="W1032" i="12"/>
  <c r="X1031" i="12"/>
  <c r="W1031" i="12"/>
  <c r="X1030" i="12"/>
  <c r="W1030" i="12"/>
  <c r="X1029" i="12"/>
  <c r="W1029" i="12"/>
  <c r="X1028" i="12"/>
  <c r="W1028" i="12"/>
  <c r="X1027" i="12"/>
  <c r="W1027" i="12"/>
  <c r="X1026" i="12"/>
  <c r="W1026" i="12"/>
  <c r="X1025" i="12"/>
  <c r="W1025" i="12"/>
  <c r="X1024" i="12"/>
  <c r="W1024" i="12"/>
  <c r="X1023" i="12"/>
  <c r="W1023" i="12"/>
  <c r="X1022" i="12"/>
  <c r="W1022" i="12"/>
  <c r="X1021" i="12"/>
  <c r="W1021" i="12"/>
  <c r="X1020" i="12"/>
  <c r="W1020" i="12"/>
  <c r="X1019" i="12"/>
  <c r="W1019" i="12"/>
  <c r="X1018" i="12"/>
  <c r="W1018" i="12"/>
  <c r="X1017" i="12"/>
  <c r="W1017" i="12"/>
  <c r="X1016" i="12"/>
  <c r="W1016" i="12"/>
  <c r="X1015" i="12"/>
  <c r="W1015" i="12"/>
  <c r="X1014" i="12"/>
  <c r="W1014" i="12"/>
  <c r="X1013" i="12"/>
  <c r="W1013" i="12"/>
  <c r="X1012" i="12"/>
  <c r="W1012" i="12"/>
  <c r="X1011" i="12"/>
  <c r="W1011" i="12"/>
  <c r="X1010" i="12"/>
  <c r="W1010" i="12"/>
  <c r="X1009" i="12"/>
  <c r="W1009" i="12"/>
  <c r="X1008" i="12"/>
  <c r="W1008" i="12"/>
  <c r="X1007" i="12"/>
  <c r="W1007" i="12"/>
  <c r="X1006" i="12"/>
  <c r="W1006" i="12"/>
  <c r="X1005" i="12"/>
  <c r="W1005" i="12"/>
  <c r="X1004" i="12"/>
  <c r="W1004" i="12"/>
  <c r="X1003" i="12"/>
  <c r="W1003" i="12"/>
  <c r="X1002" i="12"/>
  <c r="W1002" i="12"/>
  <c r="X1001" i="12"/>
  <c r="W1001" i="12"/>
  <c r="X1000" i="12"/>
  <c r="W1000" i="12"/>
  <c r="X999" i="12"/>
  <c r="W999" i="12"/>
  <c r="X998" i="12"/>
  <c r="W998" i="12"/>
  <c r="X997" i="12"/>
  <c r="W997" i="12"/>
  <c r="X996" i="12"/>
  <c r="W996" i="12"/>
  <c r="X995" i="12"/>
  <c r="W995" i="12"/>
  <c r="X994" i="12"/>
  <c r="W994" i="12"/>
  <c r="X993" i="12"/>
  <c r="W993" i="12"/>
  <c r="X992" i="12"/>
  <c r="W992" i="12"/>
  <c r="X991" i="12"/>
  <c r="W991" i="12"/>
  <c r="X990" i="12"/>
  <c r="W990" i="12"/>
  <c r="X989" i="12"/>
  <c r="W989" i="12"/>
  <c r="X988" i="12"/>
  <c r="W988" i="12"/>
  <c r="X987" i="12"/>
  <c r="W987" i="12"/>
  <c r="X986" i="12"/>
  <c r="W986" i="12"/>
  <c r="X985" i="12"/>
  <c r="W985" i="12"/>
  <c r="X984" i="12"/>
  <c r="W984" i="12"/>
  <c r="X983" i="12"/>
  <c r="W983" i="12"/>
  <c r="X982" i="12"/>
  <c r="W982" i="12"/>
  <c r="X981" i="12"/>
  <c r="W981" i="12"/>
  <c r="X980" i="12"/>
  <c r="W980" i="12"/>
  <c r="X979" i="12"/>
  <c r="W979" i="12"/>
  <c r="X978" i="12"/>
  <c r="W978" i="12"/>
  <c r="X977" i="12"/>
  <c r="W977" i="12"/>
  <c r="X976" i="12"/>
  <c r="W976" i="12"/>
  <c r="X975" i="12"/>
  <c r="W975" i="12"/>
  <c r="X974" i="12"/>
  <c r="W974" i="12"/>
  <c r="X973" i="12"/>
  <c r="W973" i="12"/>
  <c r="X972" i="12"/>
  <c r="W972" i="12"/>
  <c r="X971" i="12"/>
  <c r="W971" i="12"/>
  <c r="X970" i="12"/>
  <c r="W970" i="12"/>
  <c r="X969" i="12"/>
  <c r="W969" i="12"/>
  <c r="X968" i="12"/>
  <c r="W968" i="12"/>
  <c r="X967" i="12"/>
  <c r="W967" i="12"/>
  <c r="X966" i="12"/>
  <c r="W966" i="12"/>
  <c r="X965" i="12"/>
  <c r="W965" i="12"/>
  <c r="X964" i="12"/>
  <c r="W964" i="12"/>
  <c r="X963" i="12"/>
  <c r="W963" i="12"/>
  <c r="X962" i="12"/>
  <c r="W962" i="12"/>
  <c r="X961" i="12"/>
  <c r="W961" i="12"/>
  <c r="X960" i="12"/>
  <c r="W960" i="12"/>
  <c r="X959" i="12"/>
  <c r="W959" i="12"/>
  <c r="X958" i="12"/>
  <c r="W958" i="12"/>
  <c r="X957" i="12"/>
  <c r="W957" i="12"/>
  <c r="X956" i="12"/>
  <c r="W956" i="12"/>
  <c r="X955" i="12"/>
  <c r="W955" i="12"/>
  <c r="X954" i="12"/>
  <c r="W954" i="12"/>
  <c r="X953" i="12"/>
  <c r="W953" i="12"/>
  <c r="X952" i="12"/>
  <c r="W952" i="12"/>
  <c r="X951" i="12"/>
  <c r="W951" i="12"/>
  <c r="X950" i="12"/>
  <c r="W950" i="12"/>
  <c r="X949" i="12"/>
  <c r="W949" i="12"/>
  <c r="X948" i="12"/>
  <c r="W948" i="12"/>
  <c r="X947" i="12"/>
  <c r="W947" i="12"/>
  <c r="X946" i="12"/>
  <c r="W946" i="12"/>
  <c r="X945" i="12"/>
  <c r="W945" i="12"/>
  <c r="X944" i="12"/>
  <c r="W944" i="12"/>
  <c r="X943" i="12"/>
  <c r="W943" i="12"/>
  <c r="X942" i="12"/>
  <c r="W942" i="12"/>
  <c r="X941" i="12"/>
  <c r="W941" i="12"/>
  <c r="X940" i="12"/>
  <c r="W940" i="12"/>
  <c r="X939" i="12"/>
  <c r="W939" i="12"/>
  <c r="X938" i="12"/>
  <c r="W938" i="12"/>
  <c r="X937" i="12"/>
  <c r="W937" i="12"/>
  <c r="X936" i="12"/>
  <c r="W936" i="12"/>
  <c r="X935" i="12"/>
  <c r="W935" i="12"/>
  <c r="X934" i="12"/>
  <c r="W934" i="12"/>
  <c r="X933" i="12"/>
  <c r="W933" i="12"/>
  <c r="X932" i="12"/>
  <c r="W932" i="12"/>
  <c r="X931" i="12"/>
  <c r="W931" i="12"/>
  <c r="X930" i="12"/>
  <c r="W930" i="12"/>
  <c r="X929" i="12"/>
  <c r="W929" i="12"/>
  <c r="X928" i="12"/>
  <c r="W928" i="12"/>
  <c r="X927" i="12"/>
  <c r="W927" i="12"/>
  <c r="X926" i="12"/>
  <c r="W926" i="12"/>
  <c r="X925" i="12"/>
  <c r="W925" i="12"/>
  <c r="X924" i="12"/>
  <c r="W924" i="12"/>
  <c r="X923" i="12"/>
  <c r="W923" i="12"/>
  <c r="X922" i="12"/>
  <c r="W922" i="12"/>
  <c r="X921" i="12"/>
  <c r="W921" i="12"/>
  <c r="X920" i="12"/>
  <c r="W920" i="12"/>
  <c r="X919" i="12"/>
  <c r="W919" i="12"/>
  <c r="X918" i="12"/>
  <c r="W918" i="12"/>
  <c r="X917" i="12"/>
  <c r="W917" i="12"/>
  <c r="X916" i="12"/>
  <c r="W916" i="12"/>
  <c r="X915" i="12"/>
  <c r="W915" i="12"/>
  <c r="X914" i="12"/>
  <c r="W914" i="12"/>
  <c r="X913" i="12"/>
  <c r="W913" i="12"/>
  <c r="X912" i="12"/>
  <c r="W912" i="12"/>
  <c r="X911" i="12"/>
  <c r="W911" i="12"/>
  <c r="X910" i="12"/>
  <c r="W910" i="12"/>
  <c r="X909" i="12"/>
  <c r="W909" i="12"/>
  <c r="X908" i="12"/>
  <c r="W908" i="12"/>
  <c r="X907" i="12"/>
  <c r="W907" i="12"/>
  <c r="X906" i="12"/>
  <c r="W906" i="12"/>
  <c r="X905" i="12"/>
  <c r="W905" i="12"/>
  <c r="X904" i="12"/>
  <c r="W904" i="12"/>
  <c r="X903" i="12"/>
  <c r="W903" i="12"/>
  <c r="X902" i="12"/>
  <c r="W902" i="12"/>
  <c r="X901" i="12"/>
  <c r="W901" i="12"/>
  <c r="X900" i="12"/>
  <c r="W900" i="12"/>
  <c r="X899" i="12"/>
  <c r="W899" i="12"/>
  <c r="X898" i="12"/>
  <c r="W898" i="12"/>
  <c r="X897" i="12"/>
  <c r="W897" i="12"/>
  <c r="X896" i="12"/>
  <c r="W896" i="12"/>
  <c r="X895" i="12"/>
  <c r="W895" i="12"/>
  <c r="X894" i="12"/>
  <c r="W894" i="12"/>
  <c r="X893" i="12"/>
  <c r="W893" i="12"/>
  <c r="X892" i="12"/>
  <c r="W892" i="12"/>
  <c r="X891" i="12"/>
  <c r="W891" i="12"/>
  <c r="X890" i="12"/>
  <c r="W890" i="12"/>
  <c r="X889" i="12"/>
  <c r="W889" i="12"/>
  <c r="X888" i="12"/>
  <c r="W888" i="12"/>
  <c r="X887" i="12"/>
  <c r="W887" i="12"/>
  <c r="X886" i="12"/>
  <c r="W886" i="12"/>
  <c r="X885" i="12"/>
  <c r="W885" i="12"/>
  <c r="X884" i="12"/>
  <c r="W884" i="12"/>
  <c r="X883" i="12"/>
  <c r="W883" i="12"/>
  <c r="X882" i="12"/>
  <c r="W882" i="12"/>
  <c r="X881" i="12"/>
  <c r="W881" i="12"/>
  <c r="X880" i="12"/>
  <c r="W880" i="12"/>
  <c r="X879" i="12"/>
  <c r="W879" i="12"/>
  <c r="X878" i="12"/>
  <c r="W878" i="12"/>
  <c r="X877" i="12"/>
  <c r="W877" i="12"/>
  <c r="X876" i="12"/>
  <c r="W876" i="12"/>
  <c r="X875" i="12"/>
  <c r="W875" i="12"/>
  <c r="X874" i="12"/>
  <c r="W874" i="12"/>
  <c r="X873" i="12"/>
  <c r="W873" i="12"/>
  <c r="X872" i="12"/>
  <c r="W872" i="12"/>
  <c r="X871" i="12"/>
  <c r="W871" i="12"/>
  <c r="X870" i="12"/>
  <c r="W870" i="12"/>
  <c r="X869" i="12"/>
  <c r="W869" i="12"/>
  <c r="X868" i="12"/>
  <c r="W868" i="12"/>
  <c r="X867" i="12"/>
  <c r="W867" i="12"/>
  <c r="X866" i="12"/>
  <c r="W866" i="12"/>
  <c r="X865" i="12"/>
  <c r="W865" i="12"/>
  <c r="X864" i="12"/>
  <c r="W864" i="12"/>
  <c r="X863" i="12"/>
  <c r="W863" i="12"/>
  <c r="X862" i="12"/>
  <c r="W862" i="12"/>
  <c r="X861" i="12"/>
  <c r="W861" i="12"/>
  <c r="X860" i="12"/>
  <c r="W860" i="12"/>
  <c r="X859" i="12"/>
  <c r="W859" i="12"/>
  <c r="X858" i="12"/>
  <c r="W858" i="12"/>
  <c r="X857" i="12"/>
  <c r="W857" i="12"/>
  <c r="X856" i="12"/>
  <c r="W856" i="12"/>
  <c r="X855" i="12"/>
  <c r="W855" i="12"/>
  <c r="X854" i="12"/>
  <c r="W854" i="12"/>
  <c r="X853" i="12"/>
  <c r="W853" i="12"/>
  <c r="X852" i="12"/>
  <c r="W852" i="12"/>
  <c r="X851" i="12"/>
  <c r="W851" i="12"/>
  <c r="X850" i="12"/>
  <c r="W850" i="12"/>
  <c r="X849" i="12"/>
  <c r="W849" i="12"/>
  <c r="X848" i="12"/>
  <c r="W848" i="12"/>
  <c r="X847" i="12"/>
  <c r="W847" i="12"/>
  <c r="X846" i="12"/>
  <c r="W846" i="12"/>
  <c r="X845" i="12"/>
  <c r="W845" i="12"/>
  <c r="X844" i="12"/>
  <c r="W844" i="12"/>
  <c r="X843" i="12"/>
  <c r="W843" i="12"/>
  <c r="X842" i="12"/>
  <c r="W842" i="12"/>
  <c r="X841" i="12"/>
  <c r="W841" i="12"/>
  <c r="X840" i="12"/>
  <c r="W840" i="12"/>
  <c r="X839" i="12"/>
  <c r="W839" i="12"/>
  <c r="X838" i="12"/>
  <c r="W838" i="12"/>
  <c r="X837" i="12"/>
  <c r="W837" i="12"/>
  <c r="X836" i="12"/>
  <c r="W836" i="12"/>
  <c r="X835" i="12"/>
  <c r="W835" i="12"/>
  <c r="X834" i="12"/>
  <c r="W834" i="12"/>
  <c r="X833" i="12"/>
  <c r="W833" i="12"/>
  <c r="X832" i="12"/>
  <c r="W832" i="12"/>
  <c r="X831" i="12"/>
  <c r="W831" i="12"/>
  <c r="X830" i="12"/>
  <c r="W830" i="12"/>
  <c r="X829" i="12"/>
  <c r="W829" i="12"/>
  <c r="X828" i="12"/>
  <c r="W828" i="12"/>
  <c r="X827" i="12"/>
  <c r="W827" i="12"/>
  <c r="X826" i="12"/>
  <c r="W826" i="12"/>
  <c r="X825" i="12"/>
  <c r="W825" i="12"/>
  <c r="X824" i="12"/>
  <c r="W824" i="12"/>
  <c r="X823" i="12"/>
  <c r="W823" i="12"/>
  <c r="X822" i="12"/>
  <c r="W822" i="12"/>
  <c r="X821" i="12"/>
  <c r="W821" i="12"/>
  <c r="X820" i="12"/>
  <c r="W820" i="12"/>
  <c r="X819" i="12"/>
  <c r="W819" i="12"/>
  <c r="X818" i="12"/>
  <c r="W818" i="12"/>
  <c r="X817" i="12"/>
  <c r="W817" i="12"/>
  <c r="X816" i="12"/>
  <c r="W816" i="12"/>
  <c r="X815" i="12"/>
  <c r="W815" i="12"/>
  <c r="X814" i="12"/>
  <c r="W814" i="12"/>
  <c r="X813" i="12"/>
  <c r="W813" i="12"/>
  <c r="X812" i="12"/>
  <c r="W812" i="12"/>
  <c r="X811" i="12"/>
  <c r="W811" i="12"/>
  <c r="X810" i="12"/>
  <c r="W810" i="12"/>
  <c r="X809" i="12"/>
  <c r="W809" i="12"/>
  <c r="X808" i="12"/>
  <c r="W808" i="12"/>
  <c r="X807" i="12"/>
  <c r="W807" i="12"/>
  <c r="X806" i="12"/>
  <c r="W806" i="12"/>
  <c r="X805" i="12"/>
  <c r="W805" i="12"/>
  <c r="X804" i="12"/>
  <c r="W804" i="12"/>
  <c r="X803" i="12"/>
  <c r="W803" i="12"/>
  <c r="X802" i="12"/>
  <c r="W802" i="12"/>
  <c r="X801" i="12"/>
  <c r="W801" i="12"/>
  <c r="X800" i="12"/>
  <c r="W800" i="12"/>
  <c r="X799" i="12"/>
  <c r="W799" i="12"/>
  <c r="X798" i="12"/>
  <c r="W798" i="12"/>
  <c r="X797" i="12"/>
  <c r="W797" i="12"/>
  <c r="X796" i="12"/>
  <c r="W796" i="12"/>
  <c r="X795" i="12"/>
  <c r="W795" i="12"/>
  <c r="X794" i="12"/>
  <c r="W794" i="12"/>
  <c r="X793" i="12"/>
  <c r="W793" i="12"/>
  <c r="X792" i="12"/>
  <c r="W792" i="12"/>
  <c r="X791" i="12"/>
  <c r="W791" i="12"/>
  <c r="X790" i="12"/>
  <c r="W790" i="12"/>
  <c r="X789" i="12"/>
  <c r="W789" i="12"/>
  <c r="X788" i="12"/>
  <c r="W788" i="12"/>
  <c r="X787" i="12"/>
  <c r="W787" i="12"/>
  <c r="X786" i="12"/>
  <c r="W786" i="12"/>
  <c r="X785" i="12"/>
  <c r="W785" i="12"/>
  <c r="X784" i="12"/>
  <c r="W784" i="12"/>
  <c r="X783" i="12"/>
  <c r="W783" i="12"/>
  <c r="X782" i="12"/>
  <c r="W782" i="12"/>
  <c r="X781" i="12"/>
  <c r="W781" i="12"/>
  <c r="X780" i="12"/>
  <c r="W780" i="12"/>
  <c r="X779" i="12"/>
  <c r="W779" i="12"/>
  <c r="X778" i="12"/>
  <c r="W778" i="12"/>
  <c r="X777" i="12"/>
  <c r="W777" i="12"/>
  <c r="X776" i="12"/>
  <c r="W776" i="12"/>
  <c r="X775" i="12"/>
  <c r="W775" i="12"/>
  <c r="X774" i="12"/>
  <c r="W774" i="12"/>
  <c r="X773" i="12"/>
  <c r="W773" i="12"/>
  <c r="X772" i="12"/>
  <c r="W772" i="12"/>
  <c r="X771" i="12"/>
  <c r="W771" i="12"/>
  <c r="X770" i="12"/>
  <c r="W770" i="12"/>
  <c r="X769" i="12"/>
  <c r="W769" i="12"/>
  <c r="X768" i="12"/>
  <c r="W768" i="12"/>
  <c r="X767" i="12"/>
  <c r="W767" i="12"/>
  <c r="X766" i="12"/>
  <c r="W766" i="12"/>
  <c r="X765" i="12"/>
  <c r="W765" i="12"/>
  <c r="X764" i="12"/>
  <c r="W764" i="12"/>
  <c r="X763" i="12"/>
  <c r="W763" i="12"/>
  <c r="X762" i="12"/>
  <c r="W762" i="12"/>
  <c r="X761" i="12"/>
  <c r="W761" i="12"/>
  <c r="X760" i="12"/>
  <c r="W760" i="12"/>
  <c r="X759" i="12"/>
  <c r="W759" i="12"/>
  <c r="X758" i="12"/>
  <c r="W758" i="12"/>
  <c r="X757" i="12"/>
  <c r="W757" i="12"/>
  <c r="X756" i="12"/>
  <c r="W756" i="12"/>
  <c r="X755" i="12"/>
  <c r="W755" i="12"/>
  <c r="X754" i="12"/>
  <c r="W754" i="12"/>
  <c r="X753" i="12"/>
  <c r="W753" i="12"/>
  <c r="X752" i="12"/>
  <c r="W752" i="12"/>
  <c r="X751" i="12"/>
  <c r="W751" i="12"/>
  <c r="X750" i="12"/>
  <c r="W750" i="12"/>
  <c r="X749" i="12"/>
  <c r="W749" i="12"/>
  <c r="X748" i="12"/>
  <c r="W748" i="12"/>
  <c r="X747" i="12"/>
  <c r="W747" i="12"/>
  <c r="X746" i="12"/>
  <c r="W746" i="12"/>
  <c r="X745" i="12"/>
  <c r="W745" i="12"/>
  <c r="X744" i="12"/>
  <c r="W744" i="12"/>
  <c r="X743" i="12"/>
  <c r="W743" i="12"/>
  <c r="X742" i="12"/>
  <c r="W742" i="12"/>
  <c r="X741" i="12"/>
  <c r="W741" i="12"/>
  <c r="X740" i="12"/>
  <c r="W740" i="12"/>
  <c r="X739" i="12"/>
  <c r="W739" i="12"/>
  <c r="X738" i="12"/>
  <c r="W738" i="12"/>
  <c r="X737" i="12"/>
  <c r="W737" i="12"/>
  <c r="X736" i="12"/>
  <c r="W736" i="12"/>
  <c r="X735" i="12"/>
  <c r="W735" i="12"/>
  <c r="X734" i="12"/>
  <c r="W734" i="12"/>
  <c r="X733" i="12"/>
  <c r="W733" i="12"/>
  <c r="X732" i="12"/>
  <c r="W732" i="12"/>
  <c r="X731" i="12"/>
  <c r="W731" i="12"/>
  <c r="X730" i="12"/>
  <c r="W730" i="12"/>
  <c r="X729" i="12"/>
  <c r="W729" i="12"/>
  <c r="X728" i="12"/>
  <c r="W728" i="12"/>
  <c r="X727" i="12"/>
  <c r="W727" i="12"/>
  <c r="X726" i="12"/>
  <c r="W726" i="12"/>
  <c r="X725" i="12"/>
  <c r="W725" i="12"/>
  <c r="X724" i="12"/>
  <c r="W724" i="12"/>
  <c r="X723" i="12"/>
  <c r="W723" i="12"/>
  <c r="X722" i="12"/>
  <c r="W722" i="12"/>
  <c r="X721" i="12"/>
  <c r="W721" i="12"/>
  <c r="X720" i="12"/>
  <c r="W720" i="12"/>
  <c r="X719" i="12"/>
  <c r="W719" i="12"/>
  <c r="X718" i="12"/>
  <c r="W718" i="12"/>
  <c r="X717" i="12"/>
  <c r="W717" i="12"/>
  <c r="X716" i="12"/>
  <c r="W716" i="12"/>
  <c r="X715" i="12"/>
  <c r="W715" i="12"/>
  <c r="X714" i="12"/>
  <c r="W714" i="12"/>
  <c r="X713" i="12"/>
  <c r="W713" i="12"/>
  <c r="X712" i="12"/>
  <c r="W712" i="12"/>
  <c r="X711" i="12"/>
  <c r="W711" i="12"/>
  <c r="X710" i="12"/>
  <c r="W710" i="12"/>
  <c r="X709" i="12"/>
  <c r="W709" i="12"/>
  <c r="X708" i="12"/>
  <c r="W708" i="12"/>
  <c r="X707" i="12"/>
  <c r="W707" i="12"/>
  <c r="X706" i="12"/>
  <c r="W706" i="12"/>
  <c r="X705" i="12"/>
  <c r="W705" i="12"/>
  <c r="X704" i="12"/>
  <c r="W704" i="12"/>
  <c r="X703" i="12"/>
  <c r="W703" i="12"/>
  <c r="X702" i="12"/>
  <c r="W702" i="12"/>
  <c r="X701" i="12"/>
  <c r="W701" i="12"/>
  <c r="X700" i="12"/>
  <c r="W700" i="12"/>
  <c r="X699" i="12"/>
  <c r="W699" i="12"/>
  <c r="X698" i="12"/>
  <c r="W698" i="12"/>
  <c r="X697" i="12"/>
  <c r="W697" i="12"/>
  <c r="X696" i="12"/>
  <c r="W696" i="12"/>
  <c r="X695" i="12"/>
  <c r="W695" i="12"/>
  <c r="X694" i="12"/>
  <c r="W694" i="12"/>
  <c r="X693" i="12"/>
  <c r="W693" i="12"/>
  <c r="X692" i="12"/>
  <c r="W692" i="12"/>
  <c r="X691" i="12"/>
  <c r="W691" i="12"/>
  <c r="X690" i="12"/>
  <c r="W690" i="12"/>
  <c r="X689" i="12"/>
  <c r="W689" i="12"/>
  <c r="X688" i="12"/>
  <c r="W688" i="12"/>
  <c r="X687" i="12"/>
  <c r="W687" i="12"/>
  <c r="X686" i="12"/>
  <c r="W686" i="12"/>
  <c r="X685" i="12"/>
  <c r="W685" i="12"/>
  <c r="X684" i="12"/>
  <c r="W684" i="12"/>
  <c r="X683" i="12"/>
  <c r="W683" i="12"/>
  <c r="X682" i="12"/>
  <c r="W682" i="12"/>
  <c r="X681" i="12"/>
  <c r="W681" i="12"/>
  <c r="X680" i="12"/>
  <c r="W680" i="12"/>
  <c r="X679" i="12"/>
  <c r="W679" i="12"/>
  <c r="X678" i="12"/>
  <c r="W678" i="12"/>
  <c r="X677" i="12"/>
  <c r="W677" i="12"/>
  <c r="X676" i="12"/>
  <c r="W676" i="12"/>
  <c r="X675" i="12"/>
  <c r="W675" i="12"/>
  <c r="X674" i="12"/>
  <c r="W674" i="12"/>
  <c r="X673" i="12"/>
  <c r="W673" i="12"/>
  <c r="X672" i="12"/>
  <c r="W672" i="12"/>
  <c r="X671" i="12"/>
  <c r="W671" i="12"/>
  <c r="X670" i="12"/>
  <c r="W670" i="12"/>
  <c r="X669" i="12"/>
  <c r="W669" i="12"/>
  <c r="X668" i="12"/>
  <c r="W668" i="12"/>
  <c r="X667" i="12"/>
  <c r="W667" i="12"/>
  <c r="X666" i="12"/>
  <c r="W666" i="12"/>
  <c r="X665" i="12"/>
  <c r="W665" i="12"/>
  <c r="X664" i="12"/>
  <c r="W664" i="12"/>
  <c r="X663" i="12"/>
  <c r="W663" i="12"/>
  <c r="X662" i="12"/>
  <c r="W662" i="12"/>
  <c r="X661" i="12"/>
  <c r="W661" i="12"/>
  <c r="X660" i="12"/>
  <c r="W660" i="12"/>
  <c r="X659" i="12"/>
  <c r="W659" i="12"/>
  <c r="X658" i="12"/>
  <c r="W658" i="12"/>
  <c r="X657" i="12"/>
  <c r="W657" i="12"/>
  <c r="X656" i="12"/>
  <c r="W656" i="12"/>
  <c r="X655" i="12"/>
  <c r="W655" i="12"/>
  <c r="X654" i="12"/>
  <c r="W654" i="12"/>
  <c r="X653" i="12"/>
  <c r="W653" i="12"/>
  <c r="X652" i="12"/>
  <c r="W652" i="12"/>
  <c r="X651" i="12"/>
  <c r="W651" i="12"/>
  <c r="X650" i="12"/>
  <c r="W650" i="12"/>
  <c r="X649" i="12"/>
  <c r="W649" i="12"/>
  <c r="X648" i="12"/>
  <c r="W648" i="12"/>
  <c r="X647" i="12"/>
  <c r="W647" i="12"/>
  <c r="X646" i="12"/>
  <c r="W646" i="12"/>
  <c r="X645" i="12"/>
  <c r="W645" i="12"/>
  <c r="X644" i="12"/>
  <c r="W644" i="12"/>
  <c r="X643" i="12"/>
  <c r="W643" i="12"/>
  <c r="X642" i="12"/>
  <c r="W642" i="12"/>
  <c r="X641" i="12"/>
  <c r="W641" i="12"/>
  <c r="X640" i="12"/>
  <c r="W640" i="12"/>
  <c r="X639" i="12"/>
  <c r="W639" i="12"/>
  <c r="X638" i="12"/>
  <c r="W638" i="12"/>
  <c r="X637" i="12"/>
  <c r="W637" i="12"/>
  <c r="X636" i="12"/>
  <c r="W636" i="12"/>
  <c r="X635" i="12"/>
  <c r="W635" i="12"/>
  <c r="X634" i="12"/>
  <c r="W634" i="12"/>
  <c r="X633" i="12"/>
  <c r="W633" i="12"/>
  <c r="X632" i="12"/>
  <c r="W632" i="12"/>
  <c r="X631" i="12"/>
  <c r="W631" i="12"/>
  <c r="X630" i="12"/>
  <c r="W630" i="12"/>
  <c r="X629" i="12"/>
  <c r="W629" i="12"/>
  <c r="X628" i="12"/>
  <c r="W628" i="12"/>
  <c r="X627" i="12"/>
  <c r="W627" i="12"/>
  <c r="X626" i="12"/>
  <c r="W626" i="12"/>
  <c r="X625" i="12"/>
  <c r="W625" i="12"/>
  <c r="X624" i="12"/>
  <c r="W624" i="12"/>
  <c r="X623" i="12"/>
  <c r="W623" i="12"/>
  <c r="X622" i="12"/>
  <c r="W622" i="12"/>
  <c r="X621" i="12"/>
  <c r="W621" i="12"/>
  <c r="X620" i="12"/>
  <c r="W620" i="12"/>
  <c r="X619" i="12"/>
  <c r="W619" i="12"/>
  <c r="X618" i="12"/>
  <c r="W618" i="12"/>
  <c r="X617" i="12"/>
  <c r="W617" i="12"/>
  <c r="X616" i="12"/>
  <c r="W616" i="12"/>
  <c r="X615" i="12"/>
  <c r="W615" i="12"/>
  <c r="X614" i="12"/>
  <c r="W614" i="12"/>
  <c r="X613" i="12"/>
  <c r="W613" i="12"/>
  <c r="X612" i="12"/>
  <c r="W612" i="12"/>
  <c r="X611" i="12"/>
  <c r="W611" i="12"/>
  <c r="X610" i="12"/>
  <c r="W610" i="12"/>
  <c r="X609" i="12"/>
  <c r="W609" i="12"/>
  <c r="X608" i="12"/>
  <c r="W608" i="12"/>
  <c r="X607" i="12"/>
  <c r="W607" i="12"/>
  <c r="X606" i="12"/>
  <c r="W606" i="12"/>
  <c r="X605" i="12"/>
  <c r="W605" i="12"/>
  <c r="X604" i="12"/>
  <c r="W604" i="12"/>
  <c r="X603" i="12"/>
  <c r="W603" i="12"/>
  <c r="X602" i="12"/>
  <c r="W602" i="12"/>
  <c r="X601" i="12"/>
  <c r="W601" i="12"/>
  <c r="X600" i="12"/>
  <c r="W600" i="12"/>
  <c r="X599" i="12"/>
  <c r="W599" i="12"/>
  <c r="X598" i="12"/>
  <c r="W598" i="12"/>
  <c r="X597" i="12"/>
  <c r="W597" i="12"/>
  <c r="X596" i="12"/>
  <c r="W596" i="12"/>
  <c r="X595" i="12"/>
  <c r="W595" i="12"/>
  <c r="X594" i="12"/>
  <c r="W594" i="12"/>
  <c r="X593" i="12"/>
  <c r="W593" i="12"/>
  <c r="X592" i="12"/>
  <c r="W592" i="12"/>
  <c r="X591" i="12"/>
  <c r="W591" i="12"/>
  <c r="X590" i="12"/>
  <c r="W590" i="12"/>
  <c r="X589" i="12"/>
  <c r="W589" i="12"/>
  <c r="X588" i="12"/>
  <c r="W588" i="12"/>
  <c r="X587" i="12"/>
  <c r="W587" i="12"/>
  <c r="X586" i="12"/>
  <c r="W586" i="12"/>
  <c r="X585" i="12"/>
  <c r="W585" i="12"/>
  <c r="X584" i="12"/>
  <c r="W584" i="12"/>
  <c r="X583" i="12"/>
  <c r="W583" i="12"/>
  <c r="X582" i="12"/>
  <c r="W582" i="12"/>
  <c r="X581" i="12"/>
  <c r="W581" i="12"/>
  <c r="X580" i="12"/>
  <c r="W580" i="12"/>
  <c r="X579" i="12"/>
  <c r="W579" i="12"/>
  <c r="X578" i="12"/>
  <c r="W578" i="12"/>
  <c r="X577" i="12"/>
  <c r="W577" i="12"/>
  <c r="X576" i="12"/>
  <c r="W576" i="12"/>
  <c r="X575" i="12"/>
  <c r="W575" i="12"/>
  <c r="X574" i="12"/>
  <c r="W574" i="12"/>
  <c r="X573" i="12"/>
  <c r="W573" i="12"/>
  <c r="X572" i="12"/>
  <c r="W572" i="12"/>
  <c r="X571" i="12"/>
  <c r="W571" i="12"/>
  <c r="X570" i="12"/>
  <c r="W570" i="12"/>
  <c r="X569" i="12"/>
  <c r="W569" i="12"/>
  <c r="X568" i="12"/>
  <c r="W568" i="12"/>
  <c r="X567" i="12"/>
  <c r="W567" i="12"/>
  <c r="X566" i="12"/>
  <c r="W566" i="12"/>
  <c r="X565" i="12"/>
  <c r="W565" i="12"/>
  <c r="X564" i="12"/>
  <c r="W564" i="12"/>
  <c r="X563" i="12"/>
  <c r="W563" i="12"/>
  <c r="X562" i="12"/>
  <c r="W562" i="12"/>
  <c r="X561" i="12"/>
  <c r="W561" i="12"/>
  <c r="X560" i="12"/>
  <c r="W560" i="12"/>
  <c r="X559" i="12"/>
  <c r="W559" i="12"/>
  <c r="X558" i="12"/>
  <c r="W558" i="12"/>
  <c r="X557" i="12"/>
  <c r="W557" i="12"/>
  <c r="X556" i="12"/>
  <c r="W556" i="12"/>
  <c r="X555" i="12"/>
  <c r="W555" i="12"/>
  <c r="X554" i="12"/>
  <c r="W554" i="12"/>
  <c r="X553" i="12"/>
  <c r="W553" i="12"/>
  <c r="X552" i="12"/>
  <c r="W552" i="12"/>
  <c r="X551" i="12"/>
  <c r="W551" i="12"/>
  <c r="X550" i="12"/>
  <c r="W550" i="12"/>
  <c r="X549" i="12"/>
  <c r="W549" i="12"/>
  <c r="X548" i="12"/>
  <c r="W548" i="12"/>
  <c r="X547" i="12"/>
  <c r="W547" i="12"/>
  <c r="X546" i="12"/>
  <c r="W546" i="12"/>
  <c r="X545" i="12"/>
  <c r="W545" i="12"/>
  <c r="X544" i="12"/>
  <c r="W544" i="12"/>
  <c r="X543" i="12"/>
  <c r="W543" i="12"/>
  <c r="X542" i="12"/>
  <c r="W542" i="12"/>
  <c r="X541" i="12"/>
  <c r="W541" i="12"/>
  <c r="X540" i="12"/>
  <c r="W540" i="12"/>
  <c r="X539" i="12"/>
  <c r="W539" i="12"/>
  <c r="X538" i="12"/>
  <c r="W538" i="12"/>
  <c r="X537" i="12"/>
  <c r="W537" i="12"/>
  <c r="X536" i="12"/>
  <c r="W536" i="12"/>
  <c r="X535" i="12"/>
  <c r="W535" i="12"/>
  <c r="X534" i="12"/>
  <c r="W534" i="12"/>
  <c r="X533" i="12"/>
  <c r="W533" i="12"/>
  <c r="X532" i="12"/>
  <c r="W532" i="12"/>
  <c r="X531" i="12"/>
  <c r="W531" i="12"/>
  <c r="X530" i="12"/>
  <c r="W530" i="12"/>
  <c r="X529" i="12"/>
  <c r="W529" i="12"/>
  <c r="X528" i="12"/>
  <c r="W528" i="12"/>
  <c r="X527" i="12"/>
  <c r="W527" i="12"/>
  <c r="X526" i="12"/>
  <c r="W526" i="12"/>
  <c r="X525" i="12"/>
  <c r="W525" i="12"/>
  <c r="X524" i="12"/>
  <c r="W524" i="12"/>
  <c r="X523" i="12"/>
  <c r="W523" i="12"/>
  <c r="X522" i="12"/>
  <c r="W522" i="12"/>
  <c r="X521" i="12"/>
  <c r="W521" i="12"/>
  <c r="X520" i="12"/>
  <c r="W520" i="12"/>
  <c r="X519" i="12"/>
  <c r="W519" i="12"/>
  <c r="X518" i="12"/>
  <c r="W518" i="12"/>
  <c r="X517" i="12"/>
  <c r="W517" i="12"/>
  <c r="X516" i="12"/>
  <c r="W516" i="12"/>
  <c r="X515" i="12"/>
  <c r="W515" i="12"/>
  <c r="X514" i="12"/>
  <c r="W514" i="12"/>
  <c r="X513" i="12"/>
  <c r="W513" i="12"/>
  <c r="X512" i="12"/>
  <c r="W512" i="12"/>
  <c r="X511" i="12"/>
  <c r="W511" i="12"/>
  <c r="X510" i="12"/>
  <c r="W510" i="12"/>
  <c r="X509" i="12"/>
  <c r="W509" i="12"/>
  <c r="X508" i="12"/>
  <c r="W508" i="12"/>
  <c r="X507" i="12"/>
  <c r="W507" i="12"/>
  <c r="X506" i="12"/>
  <c r="W506" i="12"/>
  <c r="X505" i="12"/>
  <c r="W505" i="12"/>
  <c r="X504" i="12"/>
  <c r="W504" i="12"/>
  <c r="X503" i="12"/>
  <c r="W503" i="12"/>
  <c r="X502" i="12"/>
  <c r="W502" i="12"/>
  <c r="X501" i="12"/>
  <c r="W501" i="12"/>
  <c r="X500" i="12"/>
  <c r="W500" i="12"/>
  <c r="X499" i="12"/>
  <c r="W499" i="12"/>
  <c r="X498" i="12"/>
  <c r="W498" i="12"/>
  <c r="X497" i="12"/>
  <c r="W497" i="12"/>
  <c r="X496" i="12"/>
  <c r="W496" i="12"/>
  <c r="X495" i="12"/>
  <c r="W495" i="12"/>
  <c r="X494" i="12"/>
  <c r="W494" i="12"/>
  <c r="X493" i="12"/>
  <c r="W493" i="12"/>
  <c r="X492" i="12"/>
  <c r="W492" i="12"/>
  <c r="X491" i="12"/>
  <c r="W491" i="12"/>
  <c r="X490" i="12"/>
  <c r="W490" i="12"/>
  <c r="X489" i="12"/>
  <c r="W489" i="12"/>
  <c r="X488" i="12"/>
  <c r="W488" i="12"/>
  <c r="X487" i="12"/>
  <c r="W487" i="12"/>
  <c r="X486" i="12"/>
  <c r="W486" i="12"/>
  <c r="X485" i="12"/>
  <c r="W485" i="12"/>
  <c r="X484" i="12"/>
  <c r="W484" i="12"/>
  <c r="X483" i="12"/>
  <c r="W483" i="12"/>
  <c r="X482" i="12"/>
  <c r="W482" i="12"/>
  <c r="X481" i="12"/>
  <c r="W481" i="12"/>
  <c r="X480" i="12"/>
  <c r="W480" i="12"/>
  <c r="X479" i="12"/>
  <c r="W479" i="12"/>
  <c r="X478" i="12"/>
  <c r="W478" i="12"/>
  <c r="X477" i="12"/>
  <c r="W477" i="12"/>
  <c r="X476" i="12"/>
  <c r="W476" i="12"/>
  <c r="X475" i="12"/>
  <c r="W475" i="12"/>
  <c r="X474" i="12"/>
  <c r="W474" i="12"/>
  <c r="X473" i="12"/>
  <c r="W473" i="12"/>
  <c r="X472" i="12"/>
  <c r="W472" i="12"/>
  <c r="X471" i="12"/>
  <c r="W471" i="12"/>
  <c r="X470" i="12"/>
  <c r="W470" i="12"/>
  <c r="X469" i="12"/>
  <c r="W469" i="12"/>
  <c r="X468" i="12"/>
  <c r="W468" i="12"/>
  <c r="X467" i="12"/>
  <c r="W467" i="12"/>
  <c r="X466" i="12"/>
  <c r="W466" i="12"/>
  <c r="X465" i="12"/>
  <c r="W465" i="12"/>
  <c r="X464" i="12"/>
  <c r="W464" i="12"/>
  <c r="X463" i="12"/>
  <c r="W463" i="12"/>
  <c r="X462" i="12"/>
  <c r="W462" i="12"/>
  <c r="X461" i="12"/>
  <c r="W461" i="12"/>
  <c r="X460" i="12"/>
  <c r="W460" i="12"/>
  <c r="X459" i="12"/>
  <c r="W459" i="12"/>
  <c r="X458" i="12"/>
  <c r="W458" i="12"/>
  <c r="X457" i="12"/>
  <c r="W457" i="12"/>
  <c r="X456" i="12"/>
  <c r="W456" i="12"/>
  <c r="X455" i="12"/>
  <c r="W455" i="12"/>
  <c r="X454" i="12"/>
  <c r="W454" i="12"/>
  <c r="X453" i="12"/>
  <c r="W453" i="12"/>
  <c r="X452" i="12"/>
  <c r="W452" i="12"/>
  <c r="X451" i="12"/>
  <c r="W451" i="12"/>
  <c r="X450" i="12"/>
  <c r="W450" i="12"/>
  <c r="X449" i="12"/>
  <c r="W449" i="12"/>
  <c r="X448" i="12"/>
  <c r="W448" i="12"/>
  <c r="X447" i="12"/>
  <c r="W447" i="12"/>
  <c r="X446" i="12"/>
  <c r="W446" i="12"/>
  <c r="X445" i="12"/>
  <c r="W445" i="12"/>
  <c r="X444" i="12"/>
  <c r="W444" i="12"/>
  <c r="X443" i="12"/>
  <c r="W443" i="12"/>
  <c r="X442" i="12"/>
  <c r="W442" i="12"/>
  <c r="X441" i="12"/>
  <c r="W441" i="12"/>
  <c r="X440" i="12"/>
  <c r="W440" i="12"/>
  <c r="X439" i="12"/>
  <c r="W439" i="12"/>
  <c r="X438" i="12"/>
  <c r="W438" i="12"/>
  <c r="X437" i="12"/>
  <c r="W437" i="12"/>
  <c r="X436" i="12"/>
  <c r="W436" i="12"/>
  <c r="X435" i="12"/>
  <c r="W435" i="12"/>
  <c r="X434" i="12"/>
  <c r="W434" i="12"/>
  <c r="X433" i="12"/>
  <c r="W433" i="12"/>
  <c r="X432" i="12"/>
  <c r="W432" i="12"/>
  <c r="X431" i="12"/>
  <c r="W431" i="12"/>
  <c r="X430" i="12"/>
  <c r="W430" i="12"/>
  <c r="X429" i="12"/>
  <c r="W429" i="12"/>
  <c r="X428" i="12"/>
  <c r="W428" i="12"/>
  <c r="X427" i="12"/>
  <c r="W427" i="12"/>
  <c r="X426" i="12"/>
  <c r="W426" i="12"/>
  <c r="X425" i="12"/>
  <c r="W425" i="12"/>
  <c r="X424" i="12"/>
  <c r="W424" i="12"/>
  <c r="X423" i="12"/>
  <c r="W423" i="12"/>
  <c r="X422" i="12"/>
  <c r="W422" i="12"/>
  <c r="X421" i="12"/>
  <c r="W421" i="12"/>
  <c r="X420" i="12"/>
  <c r="W420" i="12"/>
  <c r="X419" i="12"/>
  <c r="W419" i="12"/>
  <c r="X418" i="12"/>
  <c r="W418" i="12"/>
  <c r="X417" i="12"/>
  <c r="W417" i="12"/>
  <c r="X416" i="12"/>
  <c r="W416" i="12"/>
  <c r="X415" i="12"/>
  <c r="W415" i="12"/>
  <c r="X414" i="12"/>
  <c r="W414" i="12"/>
  <c r="X413" i="12"/>
  <c r="W413" i="12"/>
  <c r="X412" i="12"/>
  <c r="W412" i="12"/>
  <c r="X411" i="12"/>
  <c r="W411" i="12"/>
  <c r="X410" i="12"/>
  <c r="W410" i="12"/>
  <c r="X409" i="12"/>
  <c r="W409" i="12"/>
  <c r="X408" i="12"/>
  <c r="W408" i="12"/>
  <c r="X407" i="12"/>
  <c r="W407" i="12"/>
  <c r="X406" i="12"/>
  <c r="W406" i="12"/>
  <c r="X405" i="12"/>
  <c r="W405" i="12"/>
  <c r="X404" i="12"/>
  <c r="W404" i="12"/>
  <c r="X403" i="12"/>
  <c r="W403" i="12"/>
  <c r="X402" i="12"/>
  <c r="W402" i="12"/>
  <c r="X401" i="12"/>
  <c r="W401" i="12"/>
  <c r="X400" i="12"/>
  <c r="W400" i="12"/>
  <c r="X399" i="12"/>
  <c r="W399" i="12"/>
  <c r="X398" i="12"/>
  <c r="W398" i="12"/>
  <c r="X397" i="12"/>
  <c r="W397" i="12"/>
  <c r="X396" i="12"/>
  <c r="W396" i="12"/>
  <c r="X395" i="12"/>
  <c r="W395" i="12"/>
  <c r="X394" i="12"/>
  <c r="W394" i="12"/>
  <c r="X393" i="12"/>
  <c r="W393" i="12"/>
  <c r="X392" i="12"/>
  <c r="W392" i="12"/>
  <c r="X391" i="12"/>
  <c r="W391" i="12"/>
  <c r="X390" i="12"/>
  <c r="W390" i="12"/>
  <c r="X389" i="12"/>
  <c r="W389" i="12"/>
  <c r="X388" i="12"/>
  <c r="W388" i="12"/>
  <c r="X387" i="12"/>
  <c r="W387" i="12"/>
  <c r="X386" i="12"/>
  <c r="W386" i="12"/>
  <c r="X385" i="12"/>
  <c r="W385" i="12"/>
  <c r="X384" i="12"/>
  <c r="W384" i="12"/>
  <c r="X383" i="12"/>
  <c r="W383" i="12"/>
  <c r="X382" i="12"/>
  <c r="W382" i="12"/>
  <c r="X381" i="12"/>
  <c r="W381" i="12"/>
  <c r="X380" i="12"/>
  <c r="W380" i="12"/>
  <c r="X379" i="12"/>
  <c r="W379" i="12"/>
  <c r="X378" i="12"/>
  <c r="W378" i="12"/>
  <c r="X377" i="12"/>
  <c r="W377" i="12"/>
  <c r="X376" i="12"/>
  <c r="W376" i="12"/>
  <c r="X375" i="12"/>
  <c r="W375" i="12"/>
  <c r="X374" i="12"/>
  <c r="W374" i="12"/>
  <c r="X373" i="12"/>
  <c r="W373" i="12"/>
  <c r="X372" i="12"/>
  <c r="W372" i="12"/>
  <c r="X371" i="12"/>
  <c r="W371" i="12"/>
  <c r="X370" i="12"/>
  <c r="W370" i="12"/>
  <c r="X369" i="12"/>
  <c r="W369" i="12"/>
  <c r="X368" i="12"/>
  <c r="W368" i="12"/>
  <c r="X367" i="12"/>
  <c r="W367" i="12"/>
  <c r="X366" i="12"/>
  <c r="W366" i="12"/>
  <c r="X365" i="12"/>
  <c r="W365" i="12"/>
  <c r="X364" i="12"/>
  <c r="W364" i="12"/>
  <c r="X363" i="12"/>
  <c r="W363" i="12"/>
  <c r="X362" i="12"/>
  <c r="W362" i="12"/>
  <c r="X361" i="12"/>
  <c r="W361" i="12"/>
  <c r="X360" i="12"/>
  <c r="W360" i="12"/>
  <c r="X359" i="12"/>
  <c r="W359" i="12"/>
  <c r="X358" i="12"/>
  <c r="W358" i="12"/>
  <c r="X357" i="12"/>
  <c r="W357" i="12"/>
  <c r="X356" i="12"/>
  <c r="W356" i="12"/>
  <c r="X355" i="12"/>
  <c r="W355" i="12"/>
  <c r="X354" i="12"/>
  <c r="W354" i="12"/>
  <c r="X353" i="12"/>
  <c r="W353" i="12"/>
  <c r="X352" i="12"/>
  <c r="W352" i="12"/>
  <c r="X351" i="12"/>
  <c r="W351" i="12"/>
  <c r="X350" i="12"/>
  <c r="W350" i="12"/>
  <c r="X349" i="12"/>
  <c r="W349" i="12"/>
  <c r="X348" i="12"/>
  <c r="W348" i="12"/>
  <c r="X347" i="12"/>
  <c r="W347" i="12"/>
  <c r="X346" i="12"/>
  <c r="W346" i="12"/>
  <c r="X345" i="12"/>
  <c r="W345" i="12"/>
  <c r="X344" i="12"/>
  <c r="W344" i="12"/>
  <c r="X343" i="12"/>
  <c r="W343" i="12"/>
  <c r="X342" i="12"/>
  <c r="W342" i="12"/>
  <c r="X341" i="12"/>
  <c r="W341" i="12"/>
  <c r="X340" i="12"/>
  <c r="W340" i="12"/>
  <c r="X339" i="12"/>
  <c r="W339" i="12"/>
  <c r="X338" i="12"/>
  <c r="W338" i="12"/>
  <c r="X337" i="12"/>
  <c r="W337" i="12"/>
  <c r="X336" i="12"/>
  <c r="W336" i="12"/>
  <c r="X335" i="12"/>
  <c r="W335" i="12"/>
  <c r="X334" i="12"/>
  <c r="W334" i="12"/>
  <c r="X333" i="12"/>
  <c r="W333" i="12"/>
  <c r="X332" i="12"/>
  <c r="W332" i="12"/>
  <c r="X331" i="12"/>
  <c r="W331" i="12"/>
  <c r="X330" i="12"/>
  <c r="W330" i="12"/>
  <c r="X329" i="12"/>
  <c r="W329" i="12"/>
  <c r="X328" i="12"/>
  <c r="W328" i="12"/>
  <c r="X327" i="12"/>
  <c r="W327" i="12"/>
  <c r="X326" i="12"/>
  <c r="W326" i="12"/>
  <c r="X325" i="12"/>
  <c r="W325" i="12"/>
  <c r="X324" i="12"/>
  <c r="W324" i="12"/>
  <c r="X323" i="12"/>
  <c r="W323" i="12"/>
  <c r="X322" i="12"/>
  <c r="W322" i="12"/>
  <c r="X321" i="12"/>
  <c r="W321" i="12"/>
  <c r="X320" i="12"/>
  <c r="W320" i="12"/>
  <c r="X319" i="12"/>
  <c r="W319" i="12"/>
  <c r="X318" i="12"/>
  <c r="W318" i="12"/>
  <c r="X317" i="12"/>
  <c r="W317" i="12"/>
  <c r="X316" i="12"/>
  <c r="W316" i="12"/>
  <c r="X315" i="12"/>
  <c r="W315" i="12"/>
  <c r="X314" i="12"/>
  <c r="W314" i="12"/>
  <c r="X313" i="12"/>
  <c r="W313" i="12"/>
  <c r="X312" i="12"/>
  <c r="W312" i="12"/>
  <c r="X311" i="12"/>
  <c r="W311" i="12"/>
  <c r="X310" i="12"/>
  <c r="W310" i="12"/>
  <c r="X309" i="12"/>
  <c r="W309" i="12"/>
  <c r="X308" i="12"/>
  <c r="W308" i="12"/>
  <c r="X307" i="12"/>
  <c r="W307" i="12"/>
  <c r="X306" i="12"/>
  <c r="W306" i="12"/>
  <c r="X305" i="12"/>
  <c r="W305" i="12"/>
  <c r="X304" i="12"/>
  <c r="W304" i="12"/>
  <c r="X303" i="12"/>
  <c r="W303" i="12"/>
  <c r="X302" i="12"/>
  <c r="W302" i="12"/>
  <c r="X301" i="12"/>
  <c r="W301" i="12"/>
  <c r="X300" i="12"/>
  <c r="W300" i="12"/>
  <c r="X299" i="12"/>
  <c r="W299" i="12"/>
  <c r="X298" i="12"/>
  <c r="W298" i="12"/>
  <c r="X297" i="12"/>
  <c r="W297" i="12"/>
  <c r="X296" i="12"/>
  <c r="W296" i="12"/>
  <c r="X295" i="12"/>
  <c r="W295" i="12"/>
  <c r="X294" i="12"/>
  <c r="W294" i="12"/>
  <c r="X293" i="12"/>
  <c r="W293" i="12"/>
  <c r="X292" i="12"/>
  <c r="W292" i="12"/>
  <c r="X291" i="12"/>
  <c r="W291" i="12"/>
  <c r="X290" i="12"/>
  <c r="W290" i="12"/>
  <c r="X289" i="12"/>
  <c r="W289" i="12"/>
  <c r="X288" i="12"/>
  <c r="W288" i="12"/>
  <c r="X287" i="12"/>
  <c r="W287" i="12"/>
  <c r="X286" i="12"/>
  <c r="W286" i="12"/>
  <c r="X285" i="12"/>
  <c r="W285" i="12"/>
  <c r="X284" i="12"/>
  <c r="W284" i="12"/>
  <c r="X283" i="12"/>
  <c r="W283" i="12"/>
  <c r="X282" i="12"/>
  <c r="W282" i="12"/>
  <c r="X281" i="12"/>
  <c r="W281" i="12"/>
  <c r="X280" i="12"/>
  <c r="W280" i="12"/>
  <c r="X279" i="12"/>
  <c r="W279" i="12"/>
  <c r="X278" i="12"/>
  <c r="W278" i="12"/>
  <c r="X277" i="12"/>
  <c r="W277" i="12"/>
  <c r="X276" i="12"/>
  <c r="W276" i="12"/>
  <c r="X275" i="12"/>
  <c r="W275" i="12"/>
  <c r="X274" i="12"/>
  <c r="W274" i="12"/>
  <c r="X273" i="12"/>
  <c r="W273" i="12"/>
  <c r="X272" i="12"/>
  <c r="W272" i="12"/>
  <c r="X271" i="12"/>
  <c r="W271" i="12"/>
  <c r="X270" i="12"/>
  <c r="W270" i="12"/>
  <c r="X269" i="12"/>
  <c r="W269" i="12"/>
  <c r="X268" i="12"/>
  <c r="W268" i="12"/>
  <c r="X267" i="12"/>
  <c r="W267" i="12"/>
  <c r="X266" i="12"/>
  <c r="W266" i="12"/>
  <c r="X265" i="12"/>
  <c r="W265" i="12"/>
  <c r="X264" i="12"/>
  <c r="W264" i="12"/>
  <c r="X263" i="12"/>
  <c r="W263" i="12"/>
  <c r="X262" i="12"/>
  <c r="W262" i="12"/>
  <c r="X261" i="12"/>
  <c r="W261" i="12"/>
  <c r="X260" i="12"/>
  <c r="W260" i="12"/>
  <c r="X259" i="12"/>
  <c r="W259" i="12"/>
  <c r="X258" i="12"/>
  <c r="W258" i="12"/>
  <c r="X257" i="12"/>
  <c r="W257" i="12"/>
  <c r="X256" i="12"/>
  <c r="W256" i="12"/>
  <c r="X255" i="12"/>
  <c r="W255" i="12"/>
  <c r="X254" i="12"/>
  <c r="W254" i="12"/>
  <c r="X253" i="12"/>
  <c r="W253" i="12"/>
  <c r="X252" i="12"/>
  <c r="W252" i="12"/>
  <c r="X251" i="12"/>
  <c r="W251" i="12"/>
  <c r="X250" i="12"/>
  <c r="W250" i="12"/>
  <c r="X249" i="12"/>
  <c r="W249" i="12"/>
  <c r="X248" i="12"/>
  <c r="W248" i="12"/>
  <c r="X247" i="12"/>
  <c r="W247" i="12"/>
  <c r="X246" i="12"/>
  <c r="W246" i="12"/>
  <c r="X245" i="12"/>
  <c r="W245" i="12"/>
  <c r="X244" i="12"/>
  <c r="W244" i="12"/>
  <c r="X243" i="12"/>
  <c r="W243" i="12"/>
  <c r="X242" i="12"/>
  <c r="W242" i="12"/>
  <c r="X241" i="12"/>
  <c r="W241" i="12"/>
  <c r="X240" i="12"/>
  <c r="W240" i="12"/>
  <c r="X239" i="12"/>
  <c r="W239" i="12"/>
  <c r="X238" i="12"/>
  <c r="W238" i="12"/>
  <c r="X237" i="12"/>
  <c r="W237" i="12"/>
  <c r="X236" i="12"/>
  <c r="W236" i="12"/>
  <c r="X235" i="12"/>
  <c r="W235" i="12"/>
  <c r="X234" i="12"/>
  <c r="W234" i="12"/>
  <c r="X233" i="12"/>
  <c r="W233" i="12"/>
  <c r="X232" i="12"/>
  <c r="W232" i="12"/>
  <c r="X231" i="12"/>
  <c r="W231" i="12"/>
  <c r="X230" i="12"/>
  <c r="W230" i="12"/>
  <c r="X229" i="12"/>
  <c r="W229" i="12"/>
  <c r="X228" i="12"/>
  <c r="W228" i="12"/>
  <c r="X227" i="12"/>
  <c r="W227" i="12"/>
  <c r="X226" i="12"/>
  <c r="W226" i="12"/>
  <c r="X225" i="12"/>
  <c r="W225" i="12"/>
  <c r="X224" i="12"/>
  <c r="W224" i="12"/>
  <c r="X223" i="12"/>
  <c r="W223" i="12"/>
  <c r="X222" i="12"/>
  <c r="W222" i="12"/>
  <c r="X221" i="12"/>
  <c r="W221" i="12"/>
  <c r="X220" i="12"/>
  <c r="W220" i="12"/>
  <c r="X219" i="12"/>
  <c r="W219" i="12"/>
  <c r="X218" i="12"/>
  <c r="W218" i="12"/>
  <c r="X217" i="12"/>
  <c r="W217" i="12"/>
  <c r="X216" i="12"/>
  <c r="W216" i="12"/>
  <c r="X215" i="12"/>
  <c r="W215" i="12"/>
  <c r="X214" i="12"/>
  <c r="W214" i="12"/>
  <c r="X213" i="12"/>
  <c r="W213" i="12"/>
  <c r="X212" i="12"/>
  <c r="W212" i="12"/>
  <c r="X211" i="12"/>
  <c r="W211" i="12"/>
  <c r="X210" i="12"/>
  <c r="W210" i="12"/>
  <c r="X209" i="12"/>
  <c r="W209" i="12"/>
  <c r="X208" i="12"/>
  <c r="W208" i="12"/>
  <c r="X207" i="12"/>
  <c r="W207" i="12"/>
  <c r="X206" i="12"/>
  <c r="W206" i="12"/>
  <c r="X205" i="12"/>
  <c r="W205" i="12"/>
  <c r="X204" i="12"/>
  <c r="W204" i="12"/>
  <c r="X203" i="12"/>
  <c r="W203" i="12"/>
  <c r="X202" i="12"/>
  <c r="W202" i="12"/>
  <c r="X201" i="12"/>
  <c r="W201" i="12"/>
  <c r="X200" i="12"/>
  <c r="W200" i="12"/>
  <c r="X199" i="12"/>
  <c r="W199" i="12"/>
  <c r="X198" i="12"/>
  <c r="W198" i="12"/>
  <c r="X197" i="12"/>
  <c r="W197" i="12"/>
  <c r="X196" i="12"/>
  <c r="W196" i="12"/>
  <c r="X195" i="12"/>
  <c r="W195" i="12"/>
  <c r="X194" i="12"/>
  <c r="W194" i="12"/>
  <c r="X193" i="12"/>
  <c r="W193" i="12"/>
  <c r="X192" i="12"/>
  <c r="W192" i="12"/>
  <c r="X191" i="12"/>
  <c r="W191" i="12"/>
  <c r="X190" i="12"/>
  <c r="W190" i="12"/>
  <c r="X189" i="12"/>
  <c r="W189" i="12"/>
  <c r="X188" i="12"/>
  <c r="W188" i="12"/>
  <c r="X187" i="12"/>
  <c r="W187" i="12"/>
  <c r="X186" i="12"/>
  <c r="W186" i="12"/>
  <c r="X185" i="12"/>
  <c r="W185" i="12"/>
  <c r="X184" i="12"/>
  <c r="W184" i="12"/>
  <c r="X183" i="12"/>
  <c r="W183" i="12"/>
  <c r="X182" i="12"/>
  <c r="W182" i="12"/>
  <c r="X181" i="12"/>
  <c r="W181" i="12"/>
  <c r="X180" i="12"/>
  <c r="W180" i="12"/>
  <c r="X179" i="12"/>
  <c r="W179" i="12"/>
  <c r="X178" i="12"/>
  <c r="W178" i="12"/>
  <c r="X177" i="12"/>
  <c r="W177" i="12"/>
  <c r="X176" i="12"/>
  <c r="W176" i="12"/>
  <c r="X175" i="12"/>
  <c r="W175" i="12"/>
  <c r="X174" i="12"/>
  <c r="W174" i="12"/>
  <c r="X173" i="12"/>
  <c r="W173" i="12"/>
  <c r="X172" i="12"/>
  <c r="W172" i="12"/>
  <c r="X171" i="12"/>
  <c r="W171" i="12"/>
  <c r="X170" i="12"/>
  <c r="W170" i="12"/>
  <c r="X169" i="12"/>
  <c r="W169" i="12"/>
  <c r="X168" i="12"/>
  <c r="W168" i="12"/>
  <c r="X167" i="12"/>
  <c r="W167" i="12"/>
  <c r="X166" i="12"/>
  <c r="W166" i="12"/>
  <c r="X165" i="12"/>
  <c r="W165" i="12"/>
  <c r="X164" i="12"/>
  <c r="W164" i="12"/>
  <c r="X163" i="12"/>
  <c r="W163" i="12"/>
  <c r="X162" i="12"/>
  <c r="W162" i="12"/>
  <c r="X161" i="12"/>
  <c r="W161" i="12"/>
  <c r="X160" i="12"/>
  <c r="W160" i="12"/>
  <c r="X159" i="12"/>
  <c r="W159" i="12"/>
  <c r="X158" i="12"/>
  <c r="W158" i="12"/>
  <c r="X157" i="12"/>
  <c r="W157" i="12"/>
  <c r="X156" i="12"/>
  <c r="W156" i="12"/>
  <c r="X155" i="12"/>
  <c r="W155" i="12"/>
  <c r="X154" i="12"/>
  <c r="W154" i="12"/>
  <c r="X153" i="12"/>
  <c r="W153" i="12"/>
  <c r="X152" i="12"/>
  <c r="W152" i="12"/>
  <c r="X151" i="12"/>
  <c r="W151" i="12"/>
  <c r="X150" i="12"/>
  <c r="W150" i="12"/>
  <c r="X149" i="12"/>
  <c r="W149" i="12"/>
  <c r="X148" i="12"/>
  <c r="W148" i="12"/>
  <c r="X147" i="12"/>
  <c r="W147" i="12"/>
  <c r="X146" i="12"/>
  <c r="W146" i="12"/>
  <c r="X145" i="12"/>
  <c r="W145" i="12"/>
  <c r="X144" i="12"/>
  <c r="W144" i="12"/>
  <c r="X143" i="12"/>
  <c r="W143" i="12"/>
  <c r="X142" i="12"/>
  <c r="W142" i="12"/>
  <c r="X141" i="12"/>
  <c r="W141" i="12"/>
  <c r="X140" i="12"/>
  <c r="W140" i="12"/>
  <c r="X139" i="12"/>
  <c r="W139" i="12"/>
  <c r="X138" i="12"/>
  <c r="W138" i="12"/>
  <c r="X137" i="12"/>
  <c r="W137" i="12"/>
  <c r="X136" i="12"/>
  <c r="W136" i="12"/>
  <c r="X135" i="12"/>
  <c r="W135" i="12"/>
  <c r="X134" i="12"/>
  <c r="W134" i="12"/>
  <c r="X133" i="12"/>
  <c r="W133" i="12"/>
  <c r="X132" i="12"/>
  <c r="W132" i="12"/>
  <c r="X131" i="12"/>
  <c r="W131" i="12"/>
  <c r="X130" i="12"/>
  <c r="W130" i="12"/>
  <c r="X129" i="12"/>
  <c r="W129" i="12"/>
  <c r="X128" i="12"/>
  <c r="W128" i="12"/>
  <c r="X127" i="12"/>
  <c r="W127" i="12"/>
  <c r="X126" i="12"/>
  <c r="W126" i="12"/>
  <c r="X125" i="12"/>
  <c r="W125" i="12"/>
  <c r="X124" i="12"/>
  <c r="W124" i="12"/>
  <c r="X123" i="12"/>
  <c r="W123" i="12"/>
  <c r="X122" i="12"/>
  <c r="W122" i="12"/>
  <c r="X121" i="12"/>
  <c r="W121" i="12"/>
  <c r="X120" i="12"/>
  <c r="W120" i="12"/>
  <c r="X119" i="12"/>
  <c r="W119" i="12"/>
  <c r="X118" i="12"/>
  <c r="W118" i="12"/>
  <c r="X117" i="12"/>
  <c r="W117" i="12"/>
  <c r="X116" i="12"/>
  <c r="W116" i="12"/>
  <c r="X115" i="12"/>
  <c r="W115" i="12"/>
  <c r="X114" i="12"/>
  <c r="W114" i="12"/>
  <c r="X113" i="12"/>
  <c r="W113" i="12"/>
  <c r="X112" i="12"/>
  <c r="W112" i="12"/>
  <c r="X111" i="12"/>
  <c r="W111" i="12"/>
  <c r="X110" i="12"/>
  <c r="W110" i="12"/>
  <c r="X109" i="12"/>
  <c r="W109" i="12"/>
  <c r="X108" i="12"/>
  <c r="W108" i="12"/>
  <c r="X107" i="12"/>
  <c r="W107" i="12"/>
  <c r="X106" i="12"/>
  <c r="W106" i="12"/>
  <c r="X105" i="12"/>
  <c r="W105" i="12"/>
  <c r="X104" i="12"/>
  <c r="W104" i="12"/>
  <c r="X103" i="12"/>
  <c r="W103" i="12"/>
  <c r="X102" i="12"/>
  <c r="W102" i="12"/>
  <c r="X101" i="12"/>
  <c r="W101" i="12"/>
  <c r="X100" i="12"/>
  <c r="W100" i="12"/>
  <c r="X99" i="12"/>
  <c r="W99" i="12"/>
  <c r="X98" i="12"/>
  <c r="W98" i="12"/>
  <c r="X97" i="12"/>
  <c r="W97" i="12"/>
  <c r="X96" i="12"/>
  <c r="W96" i="12"/>
  <c r="X95" i="12"/>
  <c r="W95" i="12"/>
  <c r="X94" i="12"/>
  <c r="W94" i="12"/>
  <c r="X93" i="12"/>
  <c r="W93" i="12"/>
  <c r="X92" i="12"/>
  <c r="W92" i="12"/>
  <c r="X91" i="12"/>
  <c r="W91" i="12"/>
  <c r="X90" i="12"/>
  <c r="W90" i="12"/>
  <c r="X89" i="12"/>
  <c r="W89" i="12"/>
  <c r="X88" i="12"/>
  <c r="W88" i="12"/>
  <c r="X87" i="12"/>
  <c r="W87" i="12"/>
  <c r="X86" i="12"/>
  <c r="W86" i="12"/>
  <c r="X85" i="12"/>
  <c r="W85" i="12"/>
  <c r="X84" i="12"/>
  <c r="W84" i="12"/>
  <c r="X83" i="12"/>
  <c r="W83" i="12"/>
  <c r="X82" i="12"/>
  <c r="W82" i="12"/>
  <c r="X81" i="12"/>
  <c r="W81" i="12"/>
  <c r="X80" i="12"/>
  <c r="W80" i="12"/>
  <c r="X79" i="12"/>
  <c r="W79" i="12"/>
  <c r="X78" i="12"/>
  <c r="W78" i="12"/>
  <c r="X77" i="12"/>
  <c r="W77" i="12"/>
  <c r="X76" i="12"/>
  <c r="W76" i="12"/>
  <c r="X75" i="12"/>
  <c r="W75" i="12"/>
  <c r="X74" i="12"/>
  <c r="W74" i="12"/>
  <c r="X73" i="12"/>
  <c r="W73" i="12"/>
  <c r="X72" i="12"/>
  <c r="W72" i="12"/>
  <c r="X71" i="12"/>
  <c r="W71" i="12"/>
  <c r="X70" i="12"/>
  <c r="W70" i="12"/>
  <c r="X69" i="12"/>
  <c r="W69" i="12"/>
  <c r="X68" i="12"/>
  <c r="W68" i="12"/>
  <c r="X67" i="12"/>
  <c r="W67" i="12"/>
  <c r="X66" i="12"/>
  <c r="W66" i="12"/>
  <c r="X65" i="12"/>
  <c r="W65" i="12"/>
  <c r="X64" i="12"/>
  <c r="W64" i="12"/>
  <c r="X63" i="12"/>
  <c r="W63" i="12"/>
  <c r="X62" i="12"/>
  <c r="W62" i="12"/>
  <c r="X61" i="12"/>
  <c r="W61" i="12"/>
  <c r="X60" i="12"/>
  <c r="W60" i="12"/>
  <c r="X59" i="12"/>
  <c r="W59" i="12"/>
  <c r="X58" i="12"/>
  <c r="W58" i="12"/>
  <c r="X57" i="12"/>
  <c r="W57" i="12"/>
  <c r="X56" i="12"/>
  <c r="W56" i="12"/>
  <c r="X55" i="12"/>
  <c r="W55" i="12"/>
  <c r="X54" i="12"/>
  <c r="W54" i="12"/>
  <c r="X53" i="12"/>
  <c r="W53" i="12"/>
  <c r="X52" i="12"/>
  <c r="W52" i="12"/>
  <c r="X51" i="12"/>
  <c r="W51" i="12"/>
  <c r="X50" i="12"/>
  <c r="W50" i="12"/>
  <c r="X49" i="12"/>
  <c r="W49" i="12"/>
  <c r="X48" i="12"/>
  <c r="W48" i="12"/>
  <c r="X47" i="12"/>
  <c r="W47" i="12"/>
  <c r="W46" i="12"/>
  <c r="W39" i="12"/>
  <c r="W38" i="12"/>
  <c r="W2" i="12"/>
  <c r="X46" i="12" l="1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40" i="12"/>
  <c r="W41" i="12"/>
  <c r="W42" i="12"/>
  <c r="W43" i="12"/>
  <c r="W44" i="12"/>
  <c r="W45" i="12"/>
  <c r="W3874" i="12" l="1"/>
  <c r="Y3874" i="12" s="1"/>
  <c r="X3874" i="12"/>
</calcChain>
</file>

<file path=xl/connections.xml><?xml version="1.0" encoding="utf-8"?>
<connections xmlns="http://schemas.openxmlformats.org/spreadsheetml/2006/main">
  <connection id="1" name="Consulta desde saif" type="1" refreshedVersion="6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tc.con_cod_x000d__x000a_, tc.tra_cod_x000d__x000a_, tc.mon_cod_x000d__x000a_,pri_inter_x000d__x000a_, Sum(pri_deb+pri_hab)_x000d__x000a_, Sum(tip_cam*(pri_deb+pri_hab))_x000d__x000a_FROM saif.trans_cambio tc_x000d__x000a_WHERE _x000d__x000a_tc.pri_fec = ?_x000d__x000a_and tc.mon_cod=34_x000d__x000a_GROUP BY 1,2,3,4,5,6,7"/>
    <parameters count="1">
      <parameter name="Parámetro1" parameterType="cell" refreshOnChange="1" cell="DB!$M$1"/>
    </parameters>
  </connection>
  <connection id="2" name="Consulta desde saif1" type="1" refreshedVersion="6" background="1" saveData="1">
    <dbPr connection="DSN=saif;UID=yticona;DATABASE=saif;HOST=10.2.11.34;SRVR=bcb04;SERV=1526;PRO=onsoctcp;CLOC=en_US.CP1252;DLOC=en_US.819;OPT=;VMB=0;CURB=0;SCUR=0;ICUR=0;OAC=1;OPTOFC=0;RKC=0;ODTYP=0;DDFP=0;DNL=0;RCWC=0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6" background="1" saveData="1">
    <dbPr connection="DSN=SAIF;UID=yticona;DATABASE=saif;HOST=10.2.11.34;SRVR=bcb04;SERV=1526;PRO=onsoctcp;CLOC=en_US.CP1252;DLOC=en_US.819;OPT=;VMB=0;CURB=0;SCUR=0;ICUR=0;OAC=1;OPTOFC=0;RKC=0;ODTYP=0;DDFP=0;DNL=0;RCWC=0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M$1"/>
    </parameters>
  </connection>
  <connection id="4" name="Consulta desde saif3" type="1" refreshedVersion="6" background="1" saveData="1">
    <dbPr connection="DSN=saif;UID=yticona;DATABASE=saif;HOST=10.2.11.34;SRVR=bcb04;SERV=1526;PRO=onsoctcp;CLOC=en_US.CP1252;DLOC=en_US.819;OPT=;VMB=0;CURB=0;SCUR=0;ICUR=0;OAC=1;OPTOFC=0;RKC=0;ODTYP=0;DDFP=0;DNL=0;RCWC=0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5-05-31'})"/>
  </connection>
  <connection id="5" name="Consulta desde saif4" type="1" refreshedVersion="6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<sst xmlns="http://schemas.openxmlformats.org/spreadsheetml/2006/main" count="47500" uniqueCount="5930">
  <si>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</si>
  <si>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</si>
  <si>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</si>
  <si>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</si>
  <si>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</si>
  <si>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</si>
  <si>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</si>
  <si>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</si>
  <si>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</si>
  <si>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</si>
  <si>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</si>
  <si>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</si>
  <si>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</si>
  <si>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</si>
  <si>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</si>
  <si>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</si>
  <si>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</si>
  <si>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</si>
  <si>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</si>
  <si>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</si>
  <si>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</si>
  <si>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</si>
  <si>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</si>
  <si>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</si>
  <si>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</si>
  <si>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</si>
  <si>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</si>
  <si>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</si>
  <si>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</si>
  <si>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</si>
  <si>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</si>
  <si>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</si>
  <si>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</si>
  <si>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</si>
  <si>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</si>
  <si>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</si>
  <si>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</si>
  <si>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</si>
  <si>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</si>
  <si>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</si>
  <si>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</si>
  <si>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</si>
  <si>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</si>
  <si>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</si>
  <si>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</si>
  <si>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</si>
  <si>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</si>
  <si>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</si>
  <si>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</si>
  <si>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</si>
  <si>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</si>
  <si>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</si>
  <si>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</si>
  <si>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</si>
  <si>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</si>
  <si>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</si>
  <si>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</si>
  <si>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</si>
  <si>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</si>
  <si>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</si>
  <si>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</si>
  <si>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</si>
  <si>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</si>
  <si>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</si>
  <si>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</si>
  <si>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</si>
  <si>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</si>
  <si>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</si>
  <si>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</si>
  <si>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</si>
  <si>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</si>
  <si>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</si>
  <si>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</si>
  <si>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</si>
  <si>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</si>
  <si>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</si>
  <si>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</si>
  <si>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</si>
  <si>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</si>
  <si>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</si>
  <si>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</si>
  <si>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</si>
  <si>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</si>
  <si>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</si>
  <si>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</si>
  <si>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</si>
  <si>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</si>
  <si>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</si>
  <si>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</si>
  <si>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</si>
  <si>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</si>
  <si>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</si>
  <si>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</si>
  <si>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</si>
  <si>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</si>
  <si>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</si>
  <si>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</si>
  <si>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</si>
  <si>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</si>
  <si>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</si>
  <si>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</si>
  <si>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</si>
  <si>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</si>
  <si>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</si>
  <si>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</si>
  <si>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</si>
  <si>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</si>
  <si>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</si>
  <si>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</si>
  <si>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</si>
  <si>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</si>
  <si>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</si>
  <si>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</si>
  <si>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</si>
  <si>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</si>
  <si>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</si>
  <si>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</si>
  <si>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</si>
  <si>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</si>
  <si>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</si>
  <si>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</si>
  <si>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</si>
  <si>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</si>
  <si>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</si>
  <si>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</si>
  <si>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</si>
  <si>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</si>
  <si>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</si>
  <si>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</si>
  <si>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</si>
  <si>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</si>
  <si>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</si>
  <si>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</si>
  <si>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</si>
  <si>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</si>
  <si>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</si>
  <si>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</si>
  <si>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</si>
  <si>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</si>
  <si>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</si>
  <si>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</si>
  <si>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</si>
  <si>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</si>
  <si>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</si>
  <si>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</si>
  <si>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</si>
  <si>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</si>
  <si>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</si>
  <si>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</si>
  <si>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</si>
  <si>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</si>
  <si>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</si>
  <si>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</si>
  <si>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</si>
  <si>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</si>
  <si>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</si>
  <si>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</si>
  <si>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</si>
  <si>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</si>
  <si>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</si>
  <si>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</si>
  <si>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</si>
  <si>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</si>
  <si>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</si>
  <si>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</si>
  <si>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</si>
  <si>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</si>
  <si>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</si>
  <si>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</si>
  <si>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</si>
  <si>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</si>
  <si>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</si>
  <si>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</si>
  <si>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</si>
  <si>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</si>
  <si>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</si>
  <si>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</si>
  <si>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</si>
  <si>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</si>
  <si>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</si>
  <si>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</si>
  <si>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</si>
  <si>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</si>
  <si>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</si>
  <si>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</si>
  <si>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</si>
  <si>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</si>
  <si>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</si>
  <si>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</si>
  <si>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</si>
  <si>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</si>
  <si>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</si>
  <si>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</si>
  <si>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</si>
  <si>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</si>
  <si>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</si>
  <si>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</si>
  <si>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</si>
  <si>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</si>
  <si>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</si>
  <si>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</si>
  <si>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</si>
  <si>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</si>
  <si>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</si>
  <si>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</si>
  <si>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</si>
  <si>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</si>
  <si>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</si>
  <si>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</si>
  <si>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</si>
  <si>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</si>
  <si>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</si>
  <si>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</si>
  <si>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</si>
  <si>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</si>
  <si>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</si>
  <si>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</si>
  <si>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</si>
  <si>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</si>
  <si>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</si>
  <si>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</si>
  <si>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</si>
  <si>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</si>
  <si>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</si>
  <si>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</si>
  <si>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</si>
  <si>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</si>
  <si>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</si>
  <si>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</si>
  <si>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</si>
  <si>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</si>
  <si>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</si>
  <si>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</si>
  <si>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</si>
  <si>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</si>
  <si>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</si>
  <si>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</si>
  <si>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</si>
  <si>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</si>
  <si>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</si>
  <si>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</si>
  <si>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</si>
  <si>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</si>
  <si>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</si>
  <si>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</si>
  <si>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</si>
  <si>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</si>
  <si>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</si>
  <si>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</si>
  <si>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</si>
  <si>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</si>
  <si>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</si>
  <si>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</si>
  <si>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</si>
  <si>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</si>
  <si>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</si>
  <si>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</si>
  <si>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</si>
  <si>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</si>
  <si>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</si>
  <si>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</si>
  <si>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</si>
  <si>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</si>
  <si>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</si>
  <si>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</si>
  <si>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</si>
  <si>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</si>
  <si>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</si>
  <si>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</si>
  <si>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</si>
  <si>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</si>
  <si>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</si>
  <si>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</si>
  <si>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</si>
  <si>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</si>
  <si>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</si>
  <si>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</si>
  <si>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</si>
  <si>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</si>
  <si>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</si>
  <si>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</si>
  <si>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</si>
  <si>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</si>
  <si>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</si>
  <si>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</si>
  <si>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</si>
  <si>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</si>
  <si>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</si>
  <si>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</si>
  <si>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</si>
  <si>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</si>
  <si>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</si>
  <si>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</si>
  <si>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</si>
  <si>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</si>
  <si>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</si>
  <si>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</si>
  <si>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</si>
  <si>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</si>
  <si>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</si>
  <si>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</si>
  <si>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</si>
  <si>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</si>
  <si>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</si>
  <si>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</si>
  <si>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</si>
  <si>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</si>
  <si>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</si>
  <si>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</si>
  <si>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</si>
  <si>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</si>
  <si>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</si>
  <si>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</si>
  <si>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</si>
  <si>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</si>
  <si>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</si>
  <si>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</si>
  <si>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</si>
  <si>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</si>
  <si>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</si>
  <si>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</si>
  <si>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</si>
  <si>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</si>
  <si>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</si>
  <si>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</si>
  <si>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</si>
  <si>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</si>
  <si>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</si>
  <si>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</si>
  <si>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</si>
  <si>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</si>
  <si>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</si>
  <si>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</si>
  <si>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</si>
  <si>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</si>
  <si>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</si>
  <si>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</si>
  <si>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</si>
  <si>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</si>
  <si>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</si>
  <si>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</si>
  <si>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</si>
  <si>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</si>
  <si>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</si>
  <si>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</si>
  <si>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</si>
  <si>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</si>
  <si>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</si>
  <si>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</si>
  <si>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</si>
  <si>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</si>
  <si>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</si>
  <si>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</si>
  <si>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</si>
  <si>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</si>
  <si>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</si>
  <si>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</si>
  <si>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</si>
  <si>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</si>
  <si>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</si>
  <si>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</si>
  <si>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</si>
  <si>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</si>
  <si>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</si>
  <si>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</si>
  <si>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</si>
  <si>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</si>
  <si>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</si>
  <si>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</si>
  <si>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</si>
  <si>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</si>
  <si>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</si>
  <si>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</si>
  <si>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</si>
  <si>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</si>
  <si>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</si>
  <si>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</si>
  <si>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</si>
  <si>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</si>
  <si>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</si>
  <si>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</si>
  <si>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</si>
  <si>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</si>
  <si>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</si>
  <si>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</si>
  <si>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</si>
  <si>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</si>
  <si>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</si>
  <si>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</si>
  <si>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</si>
  <si>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</si>
  <si>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</si>
  <si>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</si>
  <si>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</si>
  <si>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</si>
  <si>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</si>
  <si>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</si>
  <si>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</si>
  <si>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</si>
  <si>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</si>
  <si>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</si>
  <si>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</si>
  <si>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</si>
  <si>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</si>
  <si>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</si>
  <si>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</si>
  <si>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</si>
  <si>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</si>
  <si>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</si>
  <si>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</si>
  <si>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</si>
  <si>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</si>
  <si>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</si>
  <si>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</si>
  <si>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</si>
  <si>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</si>
  <si>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</si>
  <si>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</si>
  <si>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</si>
  <si>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</si>
  <si>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</si>
  <si>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</si>
  <si>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</si>
  <si>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</si>
  <si>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</si>
  <si>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</si>
  <si>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</si>
  <si>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</si>
  <si>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</si>
  <si>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</si>
  <si>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</si>
  <si>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</si>
  <si>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</si>
  <si>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</si>
  <si>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</si>
  <si>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</si>
  <si>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</si>
  <si>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</si>
  <si>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</si>
  <si>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</si>
  <si>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</si>
  <si>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</si>
  <si>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</si>
  <si>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</si>
  <si>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</si>
  <si>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</si>
  <si>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</si>
  <si>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</si>
  <si>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</si>
  <si>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</si>
  <si>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</si>
  <si>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</si>
  <si>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</si>
  <si>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</si>
  <si>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</si>
  <si>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</si>
  <si>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</si>
  <si>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</si>
  <si>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</si>
  <si>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</si>
  <si>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</si>
  <si>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</si>
  <si>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</si>
  <si>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</si>
  <si>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</si>
  <si>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</si>
  <si>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</si>
  <si>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</si>
  <si>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</si>
  <si>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</si>
  <si>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</si>
  <si>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</si>
  <si>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</si>
  <si>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</si>
  <si>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</si>
  <si>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</si>
  <si>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</si>
  <si>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</si>
  <si>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</si>
  <si>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</si>
  <si>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</si>
  <si>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</si>
  <si>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</si>
  <si>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</si>
  <si>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</si>
  <si>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</si>
  <si>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</si>
  <si>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</si>
  <si>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</si>
  <si>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</si>
  <si>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</si>
  <si>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</si>
  <si>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</si>
  <si>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</si>
  <si>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</si>
  <si>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</si>
  <si>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</si>
  <si>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</si>
  <si>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</si>
  <si>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</si>
  <si>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</si>
  <si>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</si>
  <si>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</si>
  <si>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</si>
  <si>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</si>
  <si>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</si>
  <si>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</si>
  <si>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</si>
  <si>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</si>
  <si>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</si>
  <si>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</si>
  <si>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</si>
  <si>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</si>
  <si>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</si>
  <si>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</si>
  <si>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</si>
  <si>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</si>
  <si>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</si>
  <si>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</si>
  <si>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</si>
  <si>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</si>
  <si>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</si>
  <si>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</si>
  <si>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</si>
  <si>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</si>
  <si>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</si>
  <si>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</si>
  <si>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</si>
  <si>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</si>
  <si>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</si>
  <si>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</si>
  <si>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</si>
  <si>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</si>
  <si>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</si>
  <si>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</si>
  <si>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</si>
  <si>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</si>
  <si>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</si>
  <si>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</si>
  <si>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</si>
  <si>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</si>
  <si>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</si>
  <si>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</si>
  <si>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</si>
  <si>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</si>
  <si>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</si>
  <si>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</si>
  <si>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</si>
  <si>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</si>
  <si>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</si>
  <si>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</si>
  <si>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</si>
  <si>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</si>
  <si>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</si>
  <si>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</si>
  <si>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</si>
  <si>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</si>
  <si>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</si>
  <si>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</si>
  <si>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</si>
  <si>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</si>
  <si>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</si>
  <si>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</si>
  <si>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</si>
  <si>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</si>
  <si>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</si>
  <si>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</si>
  <si>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</si>
  <si>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</si>
  <si>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</si>
  <si>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</si>
  <si>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</si>
  <si>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</si>
  <si>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</si>
  <si>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</si>
  <si>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</si>
  <si>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</si>
  <si>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</si>
  <si>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</si>
  <si>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</si>
  <si>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</si>
  <si>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</si>
  <si>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</si>
  <si>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</si>
  <si>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</si>
  <si>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</si>
  <si>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</si>
  <si>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</si>
  <si>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</si>
  <si>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</si>
  <si>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</si>
  <si>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</si>
  <si>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</si>
  <si>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</si>
  <si>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</si>
  <si>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</si>
  <si>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</si>
  <si>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</si>
  <si>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</si>
  <si>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</si>
  <si>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</si>
  <si>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</si>
  <si>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</si>
  <si>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</si>
  <si>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</si>
  <si>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</si>
  <si>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</si>
  <si>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</si>
  <si>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</si>
  <si>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</si>
  <si>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</si>
  <si>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</si>
  <si>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</si>
  <si>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</si>
  <si>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</si>
  <si>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</si>
  <si>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</si>
  <si>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</si>
  <si>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</si>
  <si>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</si>
  <si>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</si>
  <si>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</si>
  <si>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</si>
  <si>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</si>
  <si>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</si>
  <si>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</si>
  <si>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</si>
  <si>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</si>
  <si>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</si>
  <si>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</si>
  <si>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</si>
  <si>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</si>
  <si>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</si>
  <si>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</si>
  <si>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</si>
  <si>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</si>
  <si>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</si>
  <si>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</si>
  <si>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</si>
  <si>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</si>
  <si>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</si>
  <si>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</si>
  <si>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</si>
  <si>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</si>
  <si>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</si>
  <si>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</si>
  <si>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</si>
  <si>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</si>
  <si>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</si>
  <si>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</si>
  <si>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</si>
  <si>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</si>
  <si>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</si>
  <si>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</si>
  <si>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</si>
  <si>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</si>
  <si>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</si>
  <si>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</si>
  <si>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</si>
  <si>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</si>
  <si>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</si>
  <si>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</si>
  <si>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</si>
  <si>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</si>
  <si>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</si>
  <si>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</si>
  <si>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</si>
  <si>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</si>
  <si>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</si>
  <si>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</si>
  <si>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</si>
  <si>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</si>
  <si>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</si>
  <si>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</si>
  <si>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</si>
  <si>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</si>
  <si>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</si>
  <si>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</si>
  <si>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</si>
  <si>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</si>
  <si>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</si>
  <si>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</si>
  <si>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</si>
  <si>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</si>
  <si>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</si>
  <si>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</si>
  <si>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</si>
  <si>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</si>
  <si>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</si>
  <si>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</si>
  <si>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</si>
  <si>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</si>
  <si>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</si>
  <si>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</si>
  <si>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</si>
  <si>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</si>
  <si>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</si>
  <si>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</si>
  <si>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</si>
  <si>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</si>
  <si>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</si>
  <si>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</si>
  <si>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</si>
  <si>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</si>
  <si>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</si>
  <si>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</si>
  <si>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</si>
  <si>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</si>
  <si>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</si>
  <si>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</si>
  <si>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 xml:space="preserve"> 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</si>
  <si>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</si>
  <si>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</si>
  <si>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</si>
  <si>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</si>
  <si>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</si>
  <si>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</si>
  <si>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</si>
  <si>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</si>
  <si>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</si>
  <si>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</si>
  <si>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</si>
  <si>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</si>
  <si>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</si>
  <si>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</si>
  <si>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</si>
  <si>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</si>
  <si>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</si>
  <si>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</si>
  <si>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</si>
  <si>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</si>
  <si>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</si>
  <si>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</si>
  <si>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</si>
  <si>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</si>
  <si>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</si>
  <si>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</si>
  <si>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</si>
  <si>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</si>
  <si>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</si>
  <si>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</si>
  <si>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</si>
  <si>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</si>
  <si>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</si>
  <si>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</si>
  <si>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</si>
  <si>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</si>
  <si>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</si>
  <si>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</si>
  <si>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</si>
  <si>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</si>
  <si>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</si>
  <si>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</si>
  <si>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</si>
  <si>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</si>
  <si>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</si>
  <si>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</si>
  <si>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</si>
  <si>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</si>
  <si>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</si>
  <si>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</si>
  <si>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</si>
  <si>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</si>
  <si>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</si>
  <si>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</si>
  <si>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</si>
  <si>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</si>
  <si>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</si>
  <si>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</si>
  <si>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</si>
  <si>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</si>
  <si>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</si>
  <si>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</si>
  <si>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</si>
  <si>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</si>
  <si>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</si>
  <si>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</si>
  <si>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</si>
  <si>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</si>
  <si>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</si>
  <si>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</si>
  <si>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</si>
  <si>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</si>
  <si>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</si>
  <si>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</si>
  <si>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</si>
  <si>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</si>
  <si>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</si>
  <si>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</si>
  <si>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</si>
  <si>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</si>
  <si>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</si>
  <si>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</si>
  <si>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</si>
  <si>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</si>
  <si>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</si>
  <si>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</si>
  <si>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</si>
  <si>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</si>
  <si>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</si>
  <si>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</si>
  <si>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</si>
  <si>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</si>
  <si>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</si>
  <si>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</si>
  <si>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</si>
  <si>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</si>
  <si>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</si>
  <si>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</si>
  <si>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</si>
  <si>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</si>
  <si>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</si>
  <si>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</si>
  <si>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</si>
  <si>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</si>
  <si>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</si>
  <si>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</si>
  <si>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</si>
  <si>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</si>
  <si>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</si>
  <si>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</si>
  <si>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</si>
  <si>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</si>
  <si>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</si>
  <si>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</si>
  <si>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</si>
  <si>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</si>
  <si>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</si>
  <si>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</si>
  <si>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</si>
  <si>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</si>
  <si>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</si>
  <si>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</si>
  <si>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</si>
  <si>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</si>
  <si>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</si>
  <si>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</si>
  <si>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</si>
  <si>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</si>
  <si>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</si>
  <si>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</si>
  <si>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</si>
  <si>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</si>
  <si>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</si>
  <si>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</si>
  <si>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</si>
  <si>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</si>
  <si>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</si>
  <si>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</si>
  <si>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</si>
  <si>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</si>
  <si>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</si>
  <si>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</si>
  <si>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</si>
  <si>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</si>
  <si>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</si>
  <si>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</si>
  <si>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</si>
  <si>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</si>
  <si>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</si>
  <si>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</si>
  <si>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</si>
  <si>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</si>
  <si>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</si>
  <si>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</si>
  <si>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</si>
  <si>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</si>
  <si>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</si>
  <si>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</si>
  <si>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</si>
  <si>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</si>
  <si>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</si>
  <si>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</si>
  <si>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</si>
  <si>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</si>
  <si>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</si>
  <si>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</si>
  <si>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</si>
  <si>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</si>
  <si>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</si>
  <si>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</si>
  <si>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</si>
  <si>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</si>
  <si>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</si>
  <si>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</si>
  <si>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</si>
  <si>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</si>
  <si>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</si>
  <si>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</si>
  <si>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</si>
  <si>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</si>
  <si>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</si>
  <si>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</si>
  <si>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</si>
  <si>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</si>
  <si>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</si>
  <si>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</si>
  <si>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</si>
  <si>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</si>
  <si>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</si>
  <si>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</si>
  <si>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</si>
  <si>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</si>
  <si>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</si>
  <si>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</si>
  <si>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</si>
  <si>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</si>
  <si>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</si>
  <si>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</si>
  <si>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</si>
  <si>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</si>
  <si>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</si>
  <si>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</si>
  <si>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</si>
  <si>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</si>
  <si>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</si>
  <si>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</si>
  <si>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</si>
  <si>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</si>
  <si>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</si>
  <si>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</si>
  <si>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</si>
  <si>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</si>
  <si>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</si>
  <si>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</si>
  <si>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</si>
  <si>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</si>
  <si>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</si>
  <si>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</si>
  <si>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</si>
  <si>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</si>
  <si>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</si>
  <si>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</si>
  <si>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</si>
  <si>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</si>
  <si>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</si>
  <si>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</si>
  <si>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</si>
  <si>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</si>
  <si>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</si>
  <si>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</si>
  <si>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</si>
  <si>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</si>
  <si>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</si>
  <si>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</si>
  <si>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</si>
  <si>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</si>
  <si>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</si>
  <si>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</si>
  <si>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</si>
  <si>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</si>
  <si>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</si>
  <si>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</si>
  <si>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</si>
  <si>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</si>
  <si>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</si>
  <si>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</si>
  <si>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</si>
  <si>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</si>
  <si>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</si>
  <si>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</si>
  <si>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</si>
  <si>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</si>
  <si>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</si>
  <si>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</si>
  <si>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</si>
  <si>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</si>
  <si>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</si>
  <si>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</si>
  <si>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</si>
  <si>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</si>
  <si>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</si>
  <si>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</si>
  <si>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</si>
  <si>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</si>
  <si>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</si>
  <si>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</si>
  <si>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</si>
  <si>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</si>
  <si>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</si>
  <si>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</si>
  <si>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</si>
  <si>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</si>
  <si>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</si>
  <si>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</si>
  <si>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</si>
  <si>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</si>
  <si>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</si>
  <si>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</si>
  <si>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</si>
  <si>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</si>
  <si>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</si>
  <si>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</si>
  <si>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</si>
  <si>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</si>
  <si>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</si>
  <si>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</si>
  <si>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</si>
  <si>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</si>
  <si>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</si>
  <si>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</si>
  <si>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</si>
  <si>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</si>
  <si>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</si>
  <si>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</si>
  <si>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</si>
  <si>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</si>
  <si>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</si>
  <si>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</si>
  <si>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</si>
  <si>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</si>
  <si>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</si>
  <si>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</si>
  <si>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</si>
  <si>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</si>
  <si>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</si>
  <si>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</si>
  <si>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</si>
  <si>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</si>
  <si>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</si>
  <si>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</si>
  <si>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</si>
  <si>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</si>
  <si>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</si>
  <si>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</si>
  <si>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</si>
  <si>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</si>
  <si>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</si>
  <si>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</si>
  <si>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</si>
  <si>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</si>
  <si>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</si>
  <si>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</si>
  <si>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</si>
  <si>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</si>
  <si>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</si>
  <si>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</si>
  <si>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</si>
  <si>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</si>
  <si>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</si>
  <si>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</si>
  <si>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</si>
  <si>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</si>
  <si>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</si>
  <si>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</si>
  <si>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</si>
  <si>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</si>
  <si>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</si>
  <si>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</si>
  <si>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</si>
  <si>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</si>
  <si>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Yacuiba</t>
  </si>
  <si>
    <t>0000000000003010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</si>
  <si>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</si>
  <si>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</si>
  <si>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</si>
  <si>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</si>
  <si>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</si>
  <si>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</si>
  <si>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</si>
  <si>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 xml:space="preserve">SEMBRAR SARTAWI 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</si>
  <si>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</si>
  <si>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</si>
  <si>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</si>
  <si>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</si>
  <si>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</si>
  <si>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</si>
  <si>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</si>
  <si>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</si>
  <si>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</si>
  <si>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</si>
  <si>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</si>
  <si>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</si>
  <si>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</si>
  <si>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</si>
  <si>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</si>
  <si>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</si>
  <si>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</si>
  <si>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</si>
  <si>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</si>
  <si>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</si>
  <si>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</si>
  <si>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</si>
  <si>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</si>
  <si>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</si>
  <si>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</si>
  <si>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</si>
  <si>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</si>
  <si>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</si>
  <si>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</si>
  <si>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</si>
  <si>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</si>
  <si>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</si>
  <si>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</si>
  <si>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</si>
  <si>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</si>
  <si>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</si>
  <si>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</si>
  <si>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</si>
  <si>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</si>
  <si>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</si>
  <si>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</si>
  <si>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</si>
  <si>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</si>
  <si>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</si>
  <si>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</si>
  <si>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</si>
  <si>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</si>
  <si>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</si>
  <si>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</si>
  <si>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</si>
  <si>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</si>
  <si>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</si>
  <si>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</si>
  <si>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</si>
  <si>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</si>
  <si>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</si>
  <si>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</si>
  <si>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</si>
  <si>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</si>
  <si>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</si>
  <si>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</si>
  <si>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</si>
  <si>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</si>
  <si>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</si>
  <si>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</si>
  <si>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</si>
  <si>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</si>
  <si>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</si>
  <si>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</si>
  <si>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</si>
  <si>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</si>
  <si>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</si>
  <si>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</si>
  <si>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</si>
  <si>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</si>
  <si>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</si>
  <si>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</si>
  <si>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</si>
  <si>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</si>
  <si>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</si>
  <si>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</si>
  <si>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</si>
  <si>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</si>
  <si>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</si>
  <si>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</si>
  <si>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</si>
  <si>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</si>
  <si>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</si>
  <si>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</si>
  <si>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</si>
  <si>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</si>
  <si>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</si>
  <si>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</si>
  <si>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</si>
  <si>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</si>
  <si>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</si>
  <si>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</si>
  <si>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</si>
  <si>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</si>
  <si>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</si>
  <si>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</si>
  <si>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</si>
  <si>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</si>
  <si>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</si>
  <si>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</si>
  <si>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</si>
  <si>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</si>
  <si>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</si>
  <si>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</si>
  <si>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</si>
  <si>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</si>
  <si>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</si>
  <si>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</si>
  <si>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</si>
  <si>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</si>
  <si>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</si>
  <si>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</si>
  <si>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</si>
  <si>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</si>
  <si>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</si>
  <si>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</si>
  <si>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</si>
  <si>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</si>
  <si>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</si>
  <si>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</si>
  <si>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</si>
  <si>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</si>
  <si>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</si>
  <si>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</si>
  <si>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</si>
  <si>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</si>
  <si>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</si>
  <si>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</si>
  <si>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</si>
  <si>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</si>
  <si>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</si>
  <si>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</si>
  <si>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</si>
  <si>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</si>
  <si>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</si>
  <si>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</si>
  <si>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</si>
  <si>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</si>
  <si>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</si>
  <si>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</si>
  <si>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</si>
  <si>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</si>
  <si>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</si>
  <si>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</si>
  <si>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</si>
  <si>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</si>
  <si>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</si>
  <si>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</si>
  <si>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</si>
  <si>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</si>
  <si>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</si>
  <si>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</si>
  <si>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</si>
  <si>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</si>
  <si>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</si>
  <si>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</si>
  <si>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</si>
  <si>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</si>
  <si>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</si>
  <si>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</si>
  <si>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</si>
  <si>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</si>
  <si>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</si>
  <si>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</si>
  <si>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</si>
  <si>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</si>
  <si>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</si>
  <si>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</si>
  <si>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</si>
  <si>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</si>
  <si>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</si>
  <si>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</si>
  <si>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</si>
  <si>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</si>
  <si>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</si>
  <si>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</si>
  <si>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</si>
  <si>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</si>
  <si>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</si>
  <si>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</si>
  <si>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</si>
  <si>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</si>
  <si>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</si>
  <si>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</si>
  <si>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</si>
  <si>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</si>
  <si>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</si>
  <si>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</si>
  <si>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</si>
  <si>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</si>
  <si>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</si>
  <si>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</si>
  <si>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</si>
  <si>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</si>
  <si>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</si>
  <si>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</si>
  <si>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</si>
  <si>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</si>
  <si>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</si>
  <si>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</si>
  <si>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</si>
  <si>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</si>
  <si>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</si>
  <si>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</si>
  <si>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</si>
  <si>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</si>
  <si>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</si>
  <si>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</si>
  <si>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</si>
  <si>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</si>
  <si>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</si>
  <si>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</si>
  <si>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</si>
  <si>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</si>
  <si>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</si>
  <si>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</si>
  <si>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</si>
  <si>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</si>
  <si>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</si>
  <si>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</si>
  <si>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</si>
  <si>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</si>
  <si>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</si>
  <si>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</si>
  <si>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</si>
  <si>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</si>
  <si>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</si>
  <si>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</si>
  <si>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</si>
  <si>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</si>
  <si>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</si>
  <si>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</si>
  <si>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</si>
  <si>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</si>
  <si>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</si>
  <si>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</si>
  <si>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</si>
  <si>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</si>
  <si>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</si>
  <si>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</si>
  <si>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</si>
  <si>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</si>
  <si>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</si>
  <si>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</si>
  <si>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</si>
  <si>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</si>
  <si>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</si>
  <si>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</si>
  <si>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</si>
  <si>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</si>
  <si>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</si>
  <si>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</si>
  <si>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</si>
  <si>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</si>
  <si>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</si>
  <si>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</si>
  <si>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</si>
  <si>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</si>
  <si>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</si>
  <si>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</si>
  <si>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</si>
  <si>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</si>
  <si>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</si>
  <si>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</si>
  <si>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</si>
  <si>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</si>
  <si>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</si>
  <si>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</si>
  <si>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</si>
  <si>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</si>
  <si>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</si>
  <si>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</si>
  <si>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</si>
  <si>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</si>
  <si>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</si>
  <si>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</si>
  <si>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</si>
  <si>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</si>
  <si>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</si>
  <si>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</si>
  <si>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</si>
  <si>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</si>
  <si>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</si>
  <si>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</si>
  <si>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</si>
  <si>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</si>
  <si>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</si>
  <si>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</si>
  <si>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</si>
  <si>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</si>
  <si>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</si>
  <si>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</si>
  <si>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</si>
  <si>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</si>
  <si>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</si>
  <si>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</si>
  <si>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</si>
  <si>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</si>
  <si>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</si>
  <si>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</si>
  <si>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</si>
  <si>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</si>
  <si>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</si>
  <si>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</si>
  <si>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</si>
  <si>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</si>
  <si>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</si>
  <si>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</si>
  <si>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</si>
  <si>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</si>
  <si>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</si>
  <si>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</si>
  <si>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</si>
  <si>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</si>
  <si>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</si>
  <si>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</si>
  <si>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</si>
  <si>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</si>
  <si>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</si>
  <si>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</si>
  <si>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</si>
  <si>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</si>
  <si>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</si>
  <si>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</si>
  <si>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</si>
  <si>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</si>
  <si>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</si>
  <si>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</si>
  <si>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</si>
  <si>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</si>
  <si>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</si>
  <si>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</si>
  <si>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</si>
  <si>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</si>
  <si>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</si>
  <si>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</si>
  <si>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</si>
  <si>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</si>
  <si>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</si>
  <si>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</si>
  <si>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</si>
  <si>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</si>
  <si>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</si>
  <si>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</si>
  <si>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</si>
  <si>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</si>
  <si>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</si>
  <si>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</si>
  <si>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</si>
  <si>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</si>
  <si>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</si>
  <si>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</si>
  <si>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</si>
  <si>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</si>
  <si>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</si>
  <si>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</si>
  <si>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</si>
  <si>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</si>
  <si>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</si>
  <si>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</si>
  <si>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</si>
  <si>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</si>
  <si>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</si>
  <si>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</si>
  <si>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</si>
  <si>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</si>
  <si>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</si>
  <si>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</si>
  <si>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</si>
  <si>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</si>
  <si>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</si>
  <si>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</si>
  <si>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</si>
  <si>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</si>
  <si>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</si>
  <si>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</si>
  <si>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</si>
  <si>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</si>
  <si>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</si>
  <si>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</si>
  <si>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</si>
  <si>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</si>
  <si>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</si>
  <si>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</si>
  <si>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</si>
  <si>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</si>
  <si>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</si>
  <si>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</si>
  <si>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</si>
  <si>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</si>
  <si>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</si>
  <si>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</si>
  <si>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</si>
  <si>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</si>
  <si>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</si>
  <si>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</si>
  <si>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</si>
  <si>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</si>
  <si>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</si>
  <si>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</si>
  <si>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</si>
  <si>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</si>
  <si>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</si>
  <si>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</si>
  <si>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</si>
  <si>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</si>
  <si>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</si>
  <si>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</si>
  <si>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</si>
  <si>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</si>
  <si>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</si>
  <si>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</si>
  <si>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</si>
  <si>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</si>
  <si>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</si>
  <si>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</si>
  <si>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</si>
  <si>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</si>
  <si>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</si>
  <si>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</si>
  <si>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</si>
  <si>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</si>
  <si>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</si>
  <si>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</si>
  <si>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</si>
  <si>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</si>
  <si>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</si>
  <si>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</si>
  <si>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</si>
  <si>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</si>
  <si>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</si>
  <si>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</si>
  <si>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</si>
  <si>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</si>
  <si>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</si>
  <si>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</si>
  <si>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</si>
  <si>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</si>
  <si>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</si>
  <si>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</si>
  <si>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</si>
  <si>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</si>
  <si>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</si>
  <si>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</si>
  <si>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</si>
  <si>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</si>
  <si>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</si>
  <si>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</si>
  <si>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</si>
  <si>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</si>
  <si>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</si>
  <si>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</si>
  <si>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</si>
  <si>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</si>
  <si>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</si>
  <si>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</si>
  <si>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</si>
  <si>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</si>
  <si>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</si>
  <si>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</si>
  <si>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</si>
  <si>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</si>
  <si>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</si>
  <si>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</si>
  <si>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</si>
  <si>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</si>
  <si>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</si>
  <si>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</si>
  <si>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</si>
  <si>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</si>
  <si>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</si>
  <si>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</si>
  <si>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</si>
  <si>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</si>
  <si>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</si>
  <si>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</si>
  <si>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</si>
  <si>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</si>
  <si>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</si>
  <si>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</si>
  <si>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</si>
  <si>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</si>
  <si>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</si>
  <si>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</si>
  <si>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</si>
  <si>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</si>
  <si>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</si>
  <si>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</si>
  <si>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</si>
  <si>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</si>
  <si>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</si>
  <si>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</si>
  <si>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</si>
  <si>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</si>
  <si>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</si>
  <si>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</si>
  <si>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</si>
  <si>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</si>
  <si>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</si>
  <si>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</si>
  <si>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</si>
  <si>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</si>
  <si>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</si>
  <si>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</si>
  <si>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</si>
  <si>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</si>
  <si>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</si>
  <si>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</si>
  <si>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</si>
  <si>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</si>
  <si>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</si>
  <si>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</si>
  <si>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</si>
  <si>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</si>
  <si>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</si>
  <si>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</si>
  <si>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</si>
  <si>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</si>
  <si>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</si>
  <si>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</si>
  <si>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</si>
  <si>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</si>
  <si>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</si>
  <si>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</si>
  <si>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</si>
  <si>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</si>
  <si>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</si>
  <si>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</si>
  <si>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</si>
  <si>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</si>
  <si>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</si>
  <si>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</si>
  <si>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</si>
  <si>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</si>
  <si>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</si>
  <si>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</si>
  <si>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</si>
  <si>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</si>
  <si>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</si>
  <si>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</si>
  <si>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</si>
  <si>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</si>
  <si>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</si>
  <si>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</si>
  <si>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</si>
  <si>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</si>
  <si>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</si>
  <si>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</si>
  <si>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</si>
  <si>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</si>
  <si>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</si>
  <si>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</si>
  <si>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</si>
  <si>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</si>
  <si>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</si>
  <si>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</si>
  <si>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</si>
  <si>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</si>
  <si>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</si>
  <si>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</si>
  <si>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</si>
  <si>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</si>
  <si>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</si>
  <si>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</si>
  <si>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</si>
  <si>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</si>
  <si>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</si>
  <si>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</si>
  <si>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</si>
  <si>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</si>
  <si>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</si>
  <si>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</si>
  <si>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</si>
  <si>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</si>
  <si>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</si>
  <si>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</si>
  <si>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</si>
  <si>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</si>
  <si>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</si>
  <si>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</si>
  <si>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</si>
  <si>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</si>
  <si>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</si>
  <si>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</si>
  <si>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</si>
  <si>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</si>
  <si>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</si>
  <si>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</si>
  <si>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</si>
  <si>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</si>
  <si>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</si>
  <si>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</si>
  <si>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</si>
  <si>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</si>
  <si>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</si>
  <si>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</si>
  <si>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</si>
  <si>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</si>
  <si>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</si>
  <si>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</si>
  <si>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</si>
  <si>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</si>
  <si>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</si>
  <si>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</si>
  <si>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</si>
  <si>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</si>
  <si>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</si>
  <si>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</si>
  <si>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</si>
  <si>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</si>
  <si>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</si>
  <si>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</si>
  <si>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</si>
  <si>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</si>
  <si>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</si>
  <si>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</si>
  <si>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</si>
  <si>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</si>
  <si>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</si>
  <si>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</si>
  <si>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</si>
  <si>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</si>
  <si>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</si>
  <si>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</si>
  <si>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</si>
  <si>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</si>
  <si>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</si>
  <si>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</si>
  <si>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</si>
  <si>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</si>
  <si>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</si>
  <si>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</si>
  <si>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</si>
  <si>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</si>
  <si>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</si>
  <si>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</si>
  <si>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</si>
  <si>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</si>
  <si>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</si>
  <si>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</si>
  <si>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</si>
  <si>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</si>
  <si>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</si>
  <si>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</si>
  <si>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</si>
  <si>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</si>
  <si>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</si>
  <si>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</si>
  <si>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</si>
  <si>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</si>
  <si>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</si>
  <si>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</si>
  <si>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</si>
  <si>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</si>
  <si>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</si>
  <si>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</si>
  <si>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</si>
  <si>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</si>
  <si>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</si>
  <si>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</si>
  <si>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</si>
  <si>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</si>
  <si>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</si>
  <si>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</si>
  <si>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</si>
  <si>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</si>
  <si>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</si>
  <si>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</si>
  <si>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</si>
  <si>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</si>
  <si>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</si>
  <si>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</si>
  <si>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</si>
  <si>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</si>
  <si>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</si>
  <si>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</si>
  <si>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</si>
  <si>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</si>
  <si>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</si>
  <si>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</si>
  <si>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</si>
  <si>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</si>
  <si>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</si>
  <si>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</si>
  <si>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</si>
  <si>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</si>
  <si>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</si>
  <si>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</si>
  <si>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</si>
  <si>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</si>
  <si>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</si>
  <si>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</si>
  <si>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</si>
  <si>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</si>
  <si>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</si>
  <si>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</si>
  <si>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</si>
  <si>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</si>
  <si>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</si>
  <si>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</si>
  <si>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</si>
  <si>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</si>
  <si>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</si>
  <si>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</si>
  <si>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</si>
  <si>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</si>
  <si>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</si>
  <si>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</si>
  <si>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</si>
  <si>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</si>
  <si>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</si>
  <si>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</si>
  <si>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</si>
  <si>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</si>
  <si>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</si>
  <si>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</si>
  <si>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</si>
  <si>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</si>
  <si>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</si>
  <si>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</si>
  <si>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</si>
  <si>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</si>
  <si>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</si>
  <si>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</si>
  <si>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</si>
  <si>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</si>
  <si>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</si>
  <si>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</si>
  <si>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</si>
  <si>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</si>
  <si>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</si>
  <si>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</si>
  <si>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</si>
  <si>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</si>
  <si>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</si>
  <si>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</si>
  <si>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</si>
  <si>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</si>
  <si>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</si>
  <si>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</si>
  <si>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</si>
  <si>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</si>
  <si>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</si>
  <si>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</si>
  <si>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</si>
  <si>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</si>
  <si>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</si>
  <si>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</si>
  <si>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</si>
  <si>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</si>
  <si>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</si>
  <si>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</si>
  <si>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</si>
  <si>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</si>
  <si>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</si>
  <si>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</si>
  <si>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</si>
  <si>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</si>
  <si>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</si>
  <si>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</si>
  <si>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</si>
  <si>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</si>
  <si>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</si>
  <si>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</si>
  <si>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</si>
  <si>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</si>
  <si>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</si>
  <si>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</si>
  <si>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</si>
  <si>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</si>
  <si>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</si>
  <si>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</si>
  <si>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</si>
  <si>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</si>
  <si>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</si>
  <si>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</si>
  <si>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</si>
  <si>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</si>
  <si>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</si>
  <si>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</si>
  <si>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</si>
  <si>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</si>
  <si>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</si>
  <si>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</si>
  <si>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</si>
  <si>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</si>
  <si>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</si>
  <si>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</si>
  <si>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</si>
  <si>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</si>
  <si>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</si>
  <si>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</si>
  <si>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</si>
  <si>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</si>
  <si>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</si>
  <si>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</si>
  <si>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</si>
  <si>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</si>
  <si>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</si>
  <si>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</si>
  <si>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</si>
  <si>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</si>
  <si>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</si>
  <si>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</si>
  <si>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</si>
  <si>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</si>
  <si>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</si>
  <si>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</si>
  <si>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</si>
  <si>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</si>
  <si>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</si>
  <si>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</si>
  <si>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</si>
  <si>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</si>
  <si>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</si>
  <si>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</si>
  <si>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</si>
  <si>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</si>
  <si>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</si>
  <si>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</si>
  <si>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</si>
  <si>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</si>
  <si>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</si>
  <si>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</si>
  <si>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</si>
  <si>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</si>
  <si>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</si>
  <si>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</si>
  <si>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</si>
  <si>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</si>
  <si>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</si>
  <si>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</si>
  <si>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</si>
  <si>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</si>
  <si>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</si>
  <si>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</si>
  <si>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</si>
  <si>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</si>
  <si>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</si>
  <si>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</si>
  <si>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</si>
  <si>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</si>
  <si>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</si>
  <si>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</si>
  <si>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</si>
  <si>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</si>
  <si>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</si>
  <si>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</si>
  <si>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</si>
  <si>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</si>
  <si>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</si>
  <si>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</si>
  <si>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</si>
  <si>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</si>
  <si>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</si>
  <si>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</si>
  <si>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</si>
  <si>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</si>
  <si>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</si>
  <si>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</si>
  <si>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</si>
  <si>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</si>
  <si>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</si>
  <si>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</si>
  <si>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</si>
  <si>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</si>
  <si>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</si>
  <si>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</si>
  <si>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</si>
  <si>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</si>
  <si>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</si>
  <si>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</si>
  <si>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</si>
  <si>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</si>
  <si>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</si>
  <si>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</si>
  <si>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</si>
  <si>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</si>
  <si>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</si>
  <si>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</si>
  <si>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</si>
  <si>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</si>
  <si>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</si>
  <si>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</si>
  <si>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</si>
  <si>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</si>
  <si>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</si>
  <si>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</si>
  <si>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</si>
  <si>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</si>
  <si>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</si>
  <si>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</si>
  <si>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</si>
  <si>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</si>
  <si>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</si>
  <si>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</si>
  <si>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</si>
  <si>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</si>
  <si>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</si>
  <si>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</si>
  <si>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</si>
  <si>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</si>
  <si>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</si>
  <si>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</si>
  <si>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</si>
  <si>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</si>
  <si>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</si>
  <si>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</si>
  <si>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</si>
  <si>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</si>
  <si>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</si>
  <si>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</si>
  <si>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</si>
  <si>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</si>
  <si>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</si>
  <si>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</si>
  <si>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</si>
  <si>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</si>
  <si>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</si>
  <si>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</si>
  <si>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</si>
  <si>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</si>
  <si>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</si>
  <si>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</si>
  <si>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</si>
  <si>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</si>
  <si>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</si>
  <si>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</si>
  <si>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</si>
  <si>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</si>
  <si>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</si>
  <si>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</si>
  <si>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</si>
  <si>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</si>
  <si>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</si>
  <si>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</si>
  <si>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</si>
  <si>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</si>
  <si>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</si>
  <si>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</si>
  <si>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</si>
  <si>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</si>
  <si>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</si>
  <si>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</si>
  <si>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</si>
  <si>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</si>
  <si>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</si>
  <si>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</si>
  <si>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</si>
  <si>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</si>
  <si>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</si>
  <si>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</si>
  <si>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</si>
  <si>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</si>
  <si>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</si>
  <si>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</si>
  <si>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</si>
  <si>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</si>
  <si>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</si>
  <si>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</si>
  <si>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</si>
  <si>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</si>
  <si>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</si>
  <si>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</si>
  <si>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</si>
  <si>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</si>
  <si>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</si>
  <si>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</si>
  <si>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</si>
  <si>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</si>
  <si>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</si>
  <si>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</si>
  <si>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</si>
  <si>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</si>
  <si>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</si>
  <si>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</si>
  <si>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</si>
  <si>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</si>
  <si>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</si>
  <si>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</si>
  <si>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</si>
  <si>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</si>
  <si>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</si>
  <si>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</si>
  <si>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</si>
  <si>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</si>
  <si>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</si>
  <si>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</si>
  <si>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</si>
  <si>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</si>
  <si>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</si>
  <si>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</si>
  <si>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</si>
  <si>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</si>
  <si>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</si>
  <si>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</si>
  <si>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</si>
  <si>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</si>
  <si>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</si>
  <si>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</si>
  <si>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</si>
  <si>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</si>
  <si>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</si>
  <si>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</si>
  <si>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</si>
  <si>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</si>
  <si>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</si>
  <si>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</si>
  <si>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</si>
  <si>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</si>
  <si>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</si>
  <si>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</si>
  <si>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</si>
  <si>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</si>
  <si>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</si>
  <si>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</si>
  <si>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</si>
  <si>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</si>
  <si>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</si>
  <si>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</si>
  <si>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</si>
  <si>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</si>
  <si>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</si>
  <si>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</si>
  <si>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</si>
  <si>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</si>
  <si>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</si>
  <si>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</si>
  <si>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</si>
  <si>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</si>
  <si>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</si>
  <si>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</si>
  <si>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</si>
  <si>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</si>
  <si>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</si>
  <si>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</si>
  <si>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</si>
  <si>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</si>
  <si>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</si>
  <si>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</si>
  <si>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</si>
  <si>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</si>
  <si>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</si>
  <si>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</si>
  <si>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</si>
  <si>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</si>
  <si>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</si>
  <si>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</si>
  <si>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</si>
  <si>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</si>
  <si>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</si>
  <si>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</si>
  <si>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</si>
  <si>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</si>
  <si>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</si>
  <si>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</si>
  <si>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</si>
  <si>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</si>
  <si>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</si>
  <si>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</si>
  <si>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</si>
  <si>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</si>
  <si>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</si>
  <si>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</si>
  <si>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</si>
  <si>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</si>
  <si>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</si>
  <si>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</si>
  <si>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</si>
  <si>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</si>
  <si>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</si>
  <si>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</si>
  <si>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</si>
  <si>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</si>
  <si>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</si>
  <si>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</si>
  <si>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</si>
  <si>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</si>
  <si>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</si>
  <si>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</si>
  <si>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</si>
  <si>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</si>
  <si>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</si>
  <si>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</si>
  <si>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</si>
  <si>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</si>
  <si>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</si>
  <si>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</si>
  <si>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</si>
  <si>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</si>
  <si>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</si>
  <si>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</si>
  <si>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</si>
  <si>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</si>
  <si>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</si>
  <si>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</si>
  <si>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</si>
  <si>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</si>
  <si>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</si>
  <si>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</si>
  <si>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</si>
  <si>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</si>
  <si>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</si>
  <si>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</si>
  <si>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</si>
  <si>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</si>
  <si>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</si>
  <si>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</si>
  <si>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</si>
  <si>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</si>
  <si>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</si>
  <si>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</si>
  <si>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</si>
  <si>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</si>
  <si>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</si>
  <si>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</si>
  <si>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</si>
  <si>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</si>
  <si>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</si>
  <si>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</si>
  <si>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</si>
  <si>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</si>
  <si>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</si>
  <si>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</si>
  <si>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</si>
  <si>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</si>
  <si>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</si>
  <si>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</si>
  <si>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</si>
  <si>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</si>
  <si>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</si>
  <si>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</si>
  <si>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</si>
  <si>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</si>
  <si>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</si>
  <si>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</si>
  <si>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</si>
  <si>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</si>
  <si>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</si>
  <si>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</si>
  <si>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</si>
  <si>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</si>
  <si>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</si>
  <si>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</si>
  <si>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</si>
  <si>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</si>
  <si>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</si>
  <si>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</si>
  <si>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</si>
  <si>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</si>
  <si>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</si>
  <si>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</si>
  <si>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</si>
  <si>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</si>
  <si>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</si>
  <si>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</si>
  <si>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</si>
  <si>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</si>
  <si>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</si>
  <si>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</si>
  <si>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</si>
  <si>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</si>
  <si>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</si>
  <si>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</si>
  <si>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</si>
  <si>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</si>
  <si>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</si>
  <si>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</si>
  <si>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</si>
  <si>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</si>
  <si>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</si>
  <si>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</si>
  <si>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</si>
  <si>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</si>
  <si>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</si>
  <si>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</si>
  <si>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</si>
  <si>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</si>
  <si>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</si>
  <si>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</si>
  <si>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</si>
  <si>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</si>
  <si>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</si>
  <si>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</si>
  <si>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</si>
  <si>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</si>
  <si>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</si>
  <si>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</si>
  <si>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</si>
  <si>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</si>
  <si>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</si>
  <si>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</si>
  <si>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</si>
  <si>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</si>
  <si>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</si>
  <si>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</si>
  <si>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</si>
  <si>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</si>
  <si>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</si>
  <si>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</si>
  <si>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</si>
  <si>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</si>
  <si>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</si>
  <si>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</si>
  <si>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</si>
  <si>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</si>
  <si>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</si>
  <si>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</si>
  <si>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</si>
  <si>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</si>
  <si>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</si>
  <si>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</si>
  <si>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</si>
  <si>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</si>
  <si>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</si>
  <si>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</si>
  <si>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</si>
  <si>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</si>
  <si>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</si>
  <si>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</si>
  <si>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</si>
  <si>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</si>
  <si>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</si>
  <si>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</si>
  <si>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</si>
  <si>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</si>
  <si>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</si>
  <si>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</si>
  <si>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</si>
  <si>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</si>
  <si>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</si>
  <si>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</si>
  <si>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</si>
  <si>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</si>
  <si>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</si>
  <si>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</si>
  <si>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</si>
  <si>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</si>
  <si>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</si>
  <si>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</si>
  <si>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</si>
  <si>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</si>
  <si>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</si>
  <si>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</si>
  <si>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</si>
  <si>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</si>
  <si>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</si>
  <si>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</si>
  <si>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</si>
  <si>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</si>
  <si>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</si>
  <si>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</si>
  <si>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</si>
  <si>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</si>
  <si>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</si>
  <si>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</si>
  <si>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</si>
  <si>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</si>
  <si>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</si>
  <si>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</si>
  <si>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</si>
  <si>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</si>
  <si>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</si>
  <si>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</si>
  <si>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</si>
  <si>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</si>
  <si>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</si>
  <si>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</si>
  <si>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</si>
  <si>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</si>
  <si>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</si>
  <si>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</si>
  <si>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</si>
  <si>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</si>
  <si>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</si>
  <si>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</si>
  <si>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</si>
  <si>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</si>
  <si>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</si>
  <si>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</si>
  <si>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</si>
  <si>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</si>
  <si>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</si>
  <si>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</si>
  <si>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</si>
  <si>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</si>
  <si>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</si>
  <si>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</si>
  <si>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</si>
  <si>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</si>
  <si>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</si>
  <si>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</si>
  <si>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</si>
  <si>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</si>
  <si>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</si>
  <si>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</si>
  <si>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</si>
  <si>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</si>
  <si>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</si>
  <si>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</si>
  <si>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</si>
  <si>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</si>
  <si>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</si>
  <si>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</si>
  <si>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</si>
  <si>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</si>
  <si>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</si>
  <si>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</si>
  <si>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</si>
  <si>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</si>
  <si>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</si>
  <si>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</si>
  <si>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</si>
  <si>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</si>
  <si>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</si>
  <si>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</si>
  <si>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</si>
  <si>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</si>
  <si>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</si>
  <si>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</si>
  <si>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</si>
  <si>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</si>
  <si>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</si>
  <si>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</si>
  <si>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</si>
  <si>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</si>
  <si>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</si>
  <si>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</si>
  <si>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</si>
  <si>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</si>
  <si>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</si>
  <si>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</si>
  <si>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</si>
  <si>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</si>
  <si>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</si>
  <si>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</si>
  <si>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</si>
  <si>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</si>
  <si>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</si>
  <si>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</si>
  <si>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</si>
  <si>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</si>
  <si>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</si>
  <si>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</si>
  <si>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</si>
  <si>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</si>
  <si>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</si>
  <si>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</si>
  <si>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</si>
  <si>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</si>
  <si>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</si>
  <si>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</si>
  <si>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</si>
  <si>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</si>
  <si>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</si>
  <si>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</si>
  <si>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</si>
  <si>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</si>
  <si>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</si>
  <si>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</si>
  <si>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</si>
  <si>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</si>
  <si>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</si>
  <si>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</si>
  <si>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</si>
  <si>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</si>
  <si>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</si>
  <si>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</si>
  <si>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</si>
  <si>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</si>
  <si>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</si>
  <si>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</si>
  <si>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</si>
  <si>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</si>
  <si>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</si>
  <si>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</si>
  <si>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</si>
  <si>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</si>
  <si>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</si>
  <si>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</si>
  <si>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</si>
  <si>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</si>
  <si>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</si>
  <si>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</si>
  <si>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</si>
  <si>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</si>
  <si>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</si>
  <si>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</si>
  <si>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</si>
  <si>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</si>
  <si>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</si>
  <si>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</si>
  <si>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</si>
  <si>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</si>
  <si>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</si>
  <si>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</si>
  <si>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</si>
  <si>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</si>
  <si>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</si>
  <si>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</si>
  <si>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</si>
  <si>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</si>
  <si>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</si>
  <si>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</si>
  <si>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</si>
  <si>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</si>
  <si>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</si>
  <si>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</si>
  <si>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</si>
  <si>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</si>
  <si>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</si>
  <si>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</si>
  <si>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</si>
  <si>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</si>
  <si>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</si>
  <si>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</si>
  <si>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</si>
  <si>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</si>
  <si>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</si>
  <si>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</si>
  <si>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</si>
  <si>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</si>
  <si>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</si>
  <si>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</si>
  <si>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</si>
  <si>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</si>
  <si>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</si>
  <si>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</si>
  <si>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</si>
  <si>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</si>
  <si>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</si>
  <si>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</si>
  <si>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</si>
  <si>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</si>
  <si>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</si>
  <si>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</si>
  <si>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</si>
  <si>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</si>
  <si>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</si>
  <si>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</si>
  <si>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</si>
  <si>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</si>
  <si>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</si>
  <si>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</si>
  <si>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</si>
  <si>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</si>
  <si>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</si>
  <si>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</si>
  <si>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</si>
  <si>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</si>
  <si>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</si>
  <si>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</si>
  <si>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</si>
  <si>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</si>
  <si>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</si>
  <si>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</si>
  <si>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</si>
  <si>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</si>
  <si>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</si>
  <si>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</si>
  <si>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</si>
  <si>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</si>
  <si>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</si>
  <si>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</si>
  <si>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</si>
  <si>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</si>
  <si>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</si>
  <si>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</si>
  <si>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</si>
  <si>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</si>
  <si>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</si>
  <si>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</si>
  <si>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</si>
  <si>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</si>
  <si>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</si>
  <si>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</si>
  <si>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</si>
  <si>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</si>
  <si>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</si>
  <si>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</si>
  <si>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</si>
  <si>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</si>
  <si>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</si>
  <si>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</si>
  <si>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</si>
  <si>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</si>
  <si>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</si>
  <si>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</si>
  <si>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</si>
  <si>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</si>
  <si>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</si>
  <si>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</si>
  <si>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</si>
  <si>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</si>
  <si>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</si>
  <si>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</si>
  <si>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</si>
  <si>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</si>
  <si>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</si>
  <si>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</si>
  <si>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</si>
  <si>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</si>
  <si>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</si>
  <si>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</si>
  <si>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</si>
  <si>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</si>
  <si>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</si>
  <si>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</si>
  <si>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</si>
  <si>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</si>
  <si>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</si>
  <si>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</si>
  <si>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</si>
  <si>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</si>
  <si>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</si>
  <si>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</si>
  <si>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</si>
  <si>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</si>
  <si>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</si>
  <si>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</si>
  <si>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</si>
  <si>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</si>
  <si>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</si>
  <si>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</si>
  <si>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</si>
  <si>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</si>
  <si>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</si>
  <si>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</si>
  <si>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</si>
  <si>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</si>
  <si>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</si>
  <si>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</si>
  <si>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</si>
  <si>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</si>
  <si>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</si>
  <si>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</si>
  <si>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</si>
  <si>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</si>
  <si>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</si>
  <si>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</si>
  <si>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</si>
  <si>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</si>
  <si>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</si>
  <si>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</si>
  <si>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</si>
  <si>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</si>
  <si>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</si>
  <si>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</si>
  <si>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</si>
  <si>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</si>
  <si>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</si>
  <si>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</si>
  <si>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</si>
  <si>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</si>
  <si>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</si>
  <si>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</si>
  <si>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</si>
  <si>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</si>
  <si>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</si>
  <si>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</si>
  <si>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</si>
  <si>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</si>
  <si>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</si>
  <si>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</si>
  <si>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</si>
  <si>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</si>
  <si>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</si>
  <si>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</si>
  <si>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</si>
  <si>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</si>
  <si>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</si>
  <si>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</si>
  <si>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</si>
  <si>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</si>
  <si>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</si>
  <si>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</si>
  <si>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</si>
  <si>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</si>
  <si>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</si>
  <si>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</si>
  <si>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</si>
  <si>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</si>
  <si>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</si>
  <si>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</si>
  <si>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</si>
  <si>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</si>
  <si>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</si>
  <si>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</si>
  <si>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</si>
  <si>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</si>
  <si>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</si>
  <si>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</si>
  <si>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</si>
  <si>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</si>
  <si>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</si>
  <si>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</si>
  <si>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</si>
  <si>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</si>
  <si>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</si>
  <si>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</si>
  <si>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</si>
  <si>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</si>
  <si>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</si>
  <si>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</si>
  <si>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</si>
  <si>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</si>
  <si>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</si>
  <si>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</si>
  <si>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</si>
  <si>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</si>
  <si>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</si>
  <si>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</si>
  <si>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</si>
  <si>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</si>
  <si>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</si>
  <si>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</si>
  <si>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</si>
  <si>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</si>
  <si>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</si>
  <si>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</si>
  <si>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</si>
  <si>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</si>
  <si>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</si>
  <si>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</si>
  <si>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</si>
  <si>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</si>
  <si>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</si>
  <si>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</si>
  <si>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</si>
  <si>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</si>
  <si>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</si>
  <si>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</si>
  <si>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</si>
  <si>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</si>
  <si>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</si>
  <si>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</si>
  <si>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</si>
  <si>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</si>
  <si>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</si>
  <si>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</si>
  <si>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</si>
  <si>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</si>
  <si>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</si>
  <si>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</si>
  <si>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</si>
  <si>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</si>
  <si>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</si>
  <si>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</si>
  <si>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</si>
  <si>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</si>
  <si>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</si>
  <si>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</si>
  <si>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</si>
  <si>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</si>
  <si>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</si>
  <si>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</si>
  <si>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</si>
  <si>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</si>
  <si>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</si>
  <si>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</si>
  <si>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</si>
  <si>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</si>
  <si>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</si>
  <si>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</si>
  <si>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</si>
  <si>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</si>
  <si>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</si>
  <si>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</si>
  <si>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</si>
  <si>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</si>
  <si>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</si>
  <si>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</si>
  <si>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</si>
  <si>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</si>
  <si>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</si>
  <si>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</si>
  <si>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</si>
  <si>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</si>
  <si>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</si>
  <si>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</si>
  <si>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</si>
  <si>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</si>
  <si>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</si>
  <si>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</si>
  <si>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</si>
  <si>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</si>
  <si>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</si>
  <si>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</si>
  <si>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</si>
  <si>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</si>
  <si>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</si>
  <si>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</si>
  <si>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</si>
  <si>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</si>
  <si>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</si>
  <si>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</si>
  <si>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</si>
  <si>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</si>
  <si>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</si>
  <si>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</si>
  <si>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</si>
  <si>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</si>
  <si>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</si>
  <si>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</si>
  <si>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</si>
  <si>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</si>
  <si>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</si>
  <si>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</si>
  <si>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</si>
  <si>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</si>
  <si>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</si>
  <si>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</si>
  <si>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</si>
  <si>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</si>
  <si>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</si>
  <si>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</si>
  <si>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</si>
  <si>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</si>
  <si>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</si>
  <si>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</si>
  <si>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</si>
  <si>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</si>
  <si>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</si>
  <si>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</si>
  <si>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</si>
  <si>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</si>
  <si>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</si>
  <si>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</si>
  <si>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</si>
  <si>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</si>
  <si>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</si>
  <si>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</si>
  <si>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</si>
  <si>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</si>
  <si>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</si>
  <si>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</si>
  <si>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</si>
  <si>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</si>
  <si>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</si>
  <si>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</si>
  <si>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</si>
  <si>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</si>
  <si>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</si>
  <si>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</si>
  <si>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</si>
  <si>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</si>
  <si>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</si>
  <si>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</si>
  <si>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</si>
  <si>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</si>
  <si>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</si>
  <si>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</si>
  <si>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</si>
  <si>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</si>
  <si>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</si>
  <si>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</si>
  <si>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</si>
  <si>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</si>
  <si>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</si>
  <si>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</si>
  <si>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</si>
  <si>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</si>
  <si>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</si>
  <si>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</si>
  <si>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</si>
  <si>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</si>
  <si>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</si>
  <si>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</si>
  <si>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</si>
  <si>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</si>
  <si>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</si>
  <si>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</si>
  <si>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</si>
  <si>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</si>
  <si>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</si>
  <si>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</si>
  <si>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</si>
  <si>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</si>
  <si>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</si>
  <si>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</si>
  <si>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</si>
  <si>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</si>
  <si>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</si>
  <si>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</si>
  <si>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</si>
  <si>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</si>
  <si>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</si>
  <si>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</si>
  <si>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</si>
  <si>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</si>
  <si>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</si>
  <si>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</si>
  <si>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</si>
  <si>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</si>
  <si>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</si>
  <si>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</si>
  <si>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</si>
  <si>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</si>
  <si>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</si>
  <si>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</si>
  <si>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</si>
  <si>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</si>
  <si>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</si>
  <si>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</si>
  <si>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</si>
  <si>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</si>
  <si>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</si>
  <si>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</si>
  <si>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</si>
  <si>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</si>
  <si>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</si>
  <si>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</si>
  <si>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</si>
  <si>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</si>
  <si>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</si>
  <si>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</si>
  <si>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</si>
  <si>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</si>
  <si>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</si>
  <si>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</si>
  <si>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</si>
  <si>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</si>
  <si>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</si>
  <si>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</si>
  <si>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</si>
  <si>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</si>
  <si>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</si>
  <si>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</si>
  <si>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</si>
  <si>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</si>
  <si>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</si>
  <si>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</si>
  <si>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</si>
  <si>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</si>
  <si>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</si>
  <si>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</si>
  <si>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</si>
  <si>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</si>
  <si>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</si>
  <si>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</si>
  <si>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</si>
  <si>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</si>
  <si>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</si>
  <si>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</si>
  <si>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</si>
  <si>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</si>
  <si>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</si>
  <si>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</si>
  <si>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</si>
  <si>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</si>
  <si>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</si>
  <si>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</si>
  <si>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</si>
  <si>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</si>
  <si>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</si>
  <si>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</si>
  <si>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</si>
  <si>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</si>
  <si>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</si>
  <si>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</si>
  <si>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</si>
  <si>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</si>
  <si>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</si>
  <si>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</si>
  <si>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</si>
  <si>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</si>
  <si>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</si>
  <si>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</si>
  <si>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</si>
  <si>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</si>
  <si>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</si>
  <si>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</si>
  <si>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</si>
  <si>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</si>
  <si>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</si>
  <si>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</si>
  <si>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</si>
  <si>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</si>
  <si>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</si>
  <si>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</si>
  <si>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</si>
  <si>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</si>
  <si>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</si>
  <si>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</si>
  <si>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</si>
  <si>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</si>
  <si>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</si>
  <si>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</si>
  <si>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</si>
  <si>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</si>
  <si>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</si>
  <si>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</si>
  <si>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</si>
  <si>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</si>
  <si>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</si>
  <si>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</si>
  <si>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</si>
  <si>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</si>
  <si>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</si>
  <si>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</si>
  <si>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</si>
  <si>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</si>
  <si>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</si>
  <si>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</si>
  <si>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</si>
  <si>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</si>
  <si>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</si>
  <si>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</si>
  <si>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</si>
  <si>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</si>
  <si>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</si>
  <si>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</si>
  <si>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</si>
  <si>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</si>
  <si>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</si>
  <si>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</si>
  <si>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</si>
  <si>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</si>
  <si>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</si>
  <si>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</si>
  <si>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</si>
  <si>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</si>
  <si>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</si>
  <si>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</si>
  <si>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</si>
  <si>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</si>
  <si>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</si>
  <si>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</si>
  <si>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</si>
  <si>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</si>
  <si>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</si>
  <si>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</si>
  <si>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</si>
  <si>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</si>
  <si>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</si>
  <si>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</si>
  <si>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</si>
  <si>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</si>
  <si>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</si>
  <si>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</si>
  <si>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</si>
  <si>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</si>
  <si>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</si>
  <si>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</si>
  <si>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</si>
  <si>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</si>
  <si>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</si>
  <si>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</si>
  <si>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</si>
  <si>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</si>
  <si>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</si>
  <si>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</si>
  <si>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</si>
  <si>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</si>
  <si>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</si>
  <si>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</si>
  <si>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</si>
  <si>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</si>
  <si>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</si>
  <si>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</si>
  <si>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</si>
  <si>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</si>
  <si>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</si>
  <si>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</si>
  <si>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</si>
  <si>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</si>
  <si>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</si>
  <si>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</si>
  <si>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</si>
  <si>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</si>
  <si>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</si>
  <si>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</si>
  <si>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</si>
  <si>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</si>
  <si>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</si>
  <si>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</si>
  <si>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</si>
  <si>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</si>
  <si>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</si>
  <si>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</si>
  <si>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</si>
  <si>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</si>
  <si>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</si>
  <si>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</si>
  <si>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</si>
  <si>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</si>
  <si>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</si>
  <si>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</si>
  <si>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</si>
  <si>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</si>
  <si>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</si>
  <si>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</si>
  <si>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</si>
  <si>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</si>
  <si>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</si>
  <si>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</si>
  <si>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</si>
  <si>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</si>
  <si>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</si>
  <si>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</si>
  <si>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</si>
  <si>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</si>
  <si>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</si>
  <si>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</si>
  <si>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</si>
  <si>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</si>
  <si>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</si>
  <si>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</si>
  <si>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</si>
  <si>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</si>
  <si>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</si>
  <si>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</si>
  <si>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</si>
  <si>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</si>
  <si>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</si>
  <si>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</si>
  <si>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</si>
  <si>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</si>
  <si>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</si>
  <si>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</si>
  <si>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</si>
  <si>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</si>
  <si>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</si>
  <si>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</si>
  <si>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</si>
  <si>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</si>
  <si>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</si>
  <si>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</si>
  <si>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</si>
  <si>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</si>
  <si>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</si>
  <si>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</si>
  <si>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</si>
  <si>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</si>
  <si>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</si>
  <si>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</si>
  <si>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</si>
  <si>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</si>
  <si>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</si>
  <si>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</si>
  <si>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</si>
  <si>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</si>
  <si>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</si>
  <si>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</si>
  <si>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</si>
  <si>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</si>
  <si>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</si>
  <si>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</si>
  <si>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</si>
  <si>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</si>
  <si>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</si>
  <si>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</si>
  <si>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</si>
  <si>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</si>
  <si>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</si>
  <si>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</si>
  <si>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</si>
  <si>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</si>
  <si>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</si>
  <si>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</si>
  <si>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</si>
  <si>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</si>
  <si>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</si>
  <si>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</si>
  <si>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</si>
  <si>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</si>
  <si>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</si>
  <si>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</si>
  <si>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</si>
  <si>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</si>
  <si>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</si>
  <si>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</si>
  <si>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</si>
  <si>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</si>
  <si>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</si>
  <si>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</si>
  <si>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</si>
  <si>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</si>
  <si>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</si>
  <si>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</si>
  <si>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</si>
  <si>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</si>
  <si>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</si>
  <si>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</si>
  <si>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</si>
  <si>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</si>
  <si>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</si>
  <si>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</si>
  <si>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</si>
  <si>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</si>
  <si>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</si>
  <si>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</si>
  <si>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</si>
  <si>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</si>
  <si>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</si>
  <si>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</si>
  <si>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</si>
  <si>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</si>
  <si>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</si>
  <si>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</si>
  <si>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</si>
  <si>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</si>
  <si>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</si>
  <si>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</si>
  <si>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</si>
  <si>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</si>
  <si>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</si>
  <si>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</si>
  <si>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</si>
  <si>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</si>
  <si>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</si>
  <si>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</si>
  <si>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</si>
  <si>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</si>
  <si>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</si>
  <si>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</si>
  <si>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</si>
  <si>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</si>
  <si>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</si>
  <si>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</si>
  <si>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</si>
  <si>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</si>
  <si>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</si>
  <si>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</si>
  <si>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</si>
  <si>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</si>
  <si>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</si>
  <si>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</si>
  <si>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</si>
  <si>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</si>
  <si>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</si>
  <si>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</si>
  <si>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</si>
  <si>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</si>
  <si>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</si>
  <si>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</si>
  <si>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</si>
  <si>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</si>
  <si>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</si>
  <si>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</si>
  <si>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</si>
  <si>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</si>
  <si>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</si>
  <si>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</si>
  <si>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</si>
  <si>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</si>
  <si>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</si>
  <si>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</si>
  <si>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</si>
  <si>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</si>
  <si>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</si>
  <si>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</si>
  <si>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</si>
  <si>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</si>
  <si>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</si>
  <si>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</si>
  <si>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</si>
  <si>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</si>
  <si>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</si>
  <si>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</si>
  <si>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</si>
  <si>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</si>
  <si>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</si>
  <si>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</si>
  <si>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</si>
  <si>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</si>
  <si>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</si>
  <si>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</si>
  <si>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</si>
  <si>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</si>
  <si>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</si>
  <si>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</si>
  <si>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</si>
  <si>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</si>
  <si>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</si>
  <si>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</si>
  <si>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</si>
  <si>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</si>
  <si>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</si>
  <si>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</si>
  <si>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</si>
  <si>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</si>
  <si>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</si>
  <si>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</si>
  <si>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</si>
  <si>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</si>
  <si>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</si>
  <si>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</si>
  <si>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</si>
  <si>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</si>
  <si>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</si>
  <si>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</si>
  <si>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</si>
  <si>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</si>
  <si>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</si>
  <si>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</si>
  <si>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</si>
  <si>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</si>
  <si>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</si>
  <si>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</si>
  <si>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</si>
  <si>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</si>
  <si>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</si>
  <si>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</si>
  <si>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</si>
  <si>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</si>
  <si>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</si>
  <si>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</si>
  <si>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</si>
  <si>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</si>
  <si>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</si>
  <si>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</si>
  <si>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</si>
  <si>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</si>
  <si>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</si>
  <si>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</si>
  <si>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</si>
  <si>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</si>
  <si>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</si>
  <si>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</si>
  <si>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</si>
  <si>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</si>
  <si>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</si>
  <si>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</si>
  <si>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</si>
  <si>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</si>
  <si>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</si>
  <si>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</si>
  <si>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</si>
  <si>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</si>
  <si>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</si>
  <si>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</si>
  <si>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</si>
  <si>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</si>
  <si>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</si>
  <si>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</si>
  <si>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</si>
  <si>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</si>
  <si>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</si>
  <si>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</si>
  <si>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</si>
  <si>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</si>
  <si>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</si>
  <si>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</si>
  <si>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</si>
  <si>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</si>
  <si>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</si>
  <si>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</si>
  <si>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</si>
  <si>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</si>
  <si>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</si>
  <si>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</si>
  <si>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</si>
  <si>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</si>
  <si>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</si>
  <si>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</si>
  <si>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</si>
  <si>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</si>
  <si>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</si>
  <si>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</si>
  <si>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</si>
  <si>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</si>
  <si>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</si>
  <si>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</si>
  <si>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</si>
  <si>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</si>
  <si>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</si>
  <si>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</si>
  <si>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</si>
  <si>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</si>
  <si>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</si>
  <si>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</si>
  <si>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</si>
  <si>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</si>
  <si>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</si>
  <si>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</si>
  <si>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</si>
  <si>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</si>
  <si>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</si>
  <si>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</si>
  <si>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</si>
  <si>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</si>
  <si>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</si>
  <si>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</si>
  <si>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</si>
  <si>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</si>
  <si>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</si>
  <si>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</si>
  <si>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</si>
  <si>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</si>
  <si>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</si>
  <si>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</si>
  <si>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</si>
  <si>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</si>
  <si>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</si>
  <si>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</si>
  <si>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</si>
  <si>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</si>
  <si>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</si>
  <si>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</si>
  <si>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</si>
  <si>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</si>
  <si>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</si>
  <si>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</si>
  <si>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</si>
  <si>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</si>
  <si>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</si>
  <si>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</si>
  <si>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</si>
  <si>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</si>
  <si>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</si>
  <si>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</si>
  <si>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</si>
  <si>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</si>
  <si>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</si>
  <si>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</si>
  <si>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</si>
  <si>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</si>
  <si>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</si>
  <si>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</si>
  <si>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</si>
  <si>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</si>
  <si>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</si>
  <si>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</si>
  <si>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</si>
  <si>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</si>
  <si>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</si>
  <si>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</si>
  <si>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</si>
  <si>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</si>
  <si>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</si>
  <si>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</si>
  <si>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</si>
  <si>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</si>
  <si>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</si>
  <si>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</si>
  <si>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</si>
  <si>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</si>
  <si>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</si>
  <si>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</si>
  <si>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</si>
  <si>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</si>
  <si>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</si>
  <si>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</si>
  <si>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</si>
  <si>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</si>
  <si>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</si>
  <si>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</si>
  <si>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</si>
  <si>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</si>
  <si>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</si>
  <si>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</si>
  <si>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</si>
  <si>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</si>
  <si>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</si>
  <si>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</si>
  <si>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</si>
  <si>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</si>
  <si>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</si>
  <si>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</si>
  <si>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</si>
  <si>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</si>
  <si>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</si>
  <si>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</si>
  <si>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</si>
  <si>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</si>
  <si>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</si>
  <si>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</si>
  <si>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</si>
  <si>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</si>
  <si>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</si>
  <si>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</si>
  <si>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</si>
  <si>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</si>
  <si>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</si>
  <si>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</si>
  <si>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</si>
  <si>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</si>
  <si>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</si>
  <si>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</si>
  <si>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</si>
  <si>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</si>
  <si>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</si>
  <si>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</si>
  <si>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</si>
  <si>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</si>
  <si>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</si>
  <si>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</si>
  <si>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</si>
  <si>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</si>
  <si>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</si>
  <si>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</si>
  <si>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</si>
  <si>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</si>
  <si>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</si>
  <si>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</si>
  <si>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</si>
  <si>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</si>
  <si>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</si>
  <si>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</si>
  <si>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</si>
  <si>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</si>
  <si>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</si>
  <si>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</si>
  <si>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</si>
  <si>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</si>
  <si>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</si>
  <si>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</si>
  <si>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</si>
  <si>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</si>
  <si>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</si>
  <si>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</si>
  <si>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</si>
  <si>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</si>
  <si>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</si>
  <si>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</si>
  <si>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</si>
  <si>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</si>
  <si>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</si>
  <si>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</si>
  <si>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</si>
  <si>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</si>
  <si>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</si>
  <si>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</si>
  <si>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</si>
  <si>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</si>
  <si>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</si>
  <si>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</si>
  <si>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</si>
  <si>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</si>
  <si>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</si>
  <si>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</si>
  <si>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</si>
  <si>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</si>
  <si>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</si>
  <si>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</si>
  <si>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</si>
  <si>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</si>
  <si>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</si>
  <si>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</si>
  <si>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</si>
  <si>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</si>
  <si>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</si>
  <si>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</si>
  <si>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</si>
  <si>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</si>
  <si>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</si>
  <si>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</si>
  <si>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</si>
  <si>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</si>
  <si>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</si>
  <si>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</si>
  <si>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</si>
  <si>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</si>
  <si>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</si>
  <si>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</si>
  <si>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</si>
  <si>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</si>
  <si>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</si>
  <si>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</si>
  <si>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</si>
  <si>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</si>
  <si>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</si>
  <si>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</si>
  <si>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</si>
  <si>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</si>
  <si>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</si>
  <si>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</si>
  <si>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</si>
  <si>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</si>
  <si>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</si>
  <si>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</si>
  <si>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</si>
  <si>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</si>
  <si>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</si>
  <si>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</si>
  <si>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</si>
  <si>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</si>
  <si>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</si>
  <si>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</si>
  <si>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</si>
  <si>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</si>
  <si>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</si>
  <si>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</si>
  <si>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</si>
  <si>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</si>
  <si>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</si>
  <si>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</si>
  <si>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</si>
  <si>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</si>
  <si>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</si>
  <si>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</si>
  <si>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</si>
  <si>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</si>
  <si>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</si>
  <si>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</si>
  <si>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</si>
  <si>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</si>
  <si>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</si>
  <si>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</si>
  <si>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</si>
  <si>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</si>
  <si>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</si>
  <si>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</si>
  <si>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</si>
  <si>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</si>
  <si>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</si>
  <si>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</si>
  <si>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</si>
  <si>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</si>
  <si>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</si>
  <si>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</si>
  <si>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</si>
  <si>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</si>
  <si>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</si>
  <si>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</si>
  <si>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</si>
  <si>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</si>
  <si>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</si>
  <si>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</si>
  <si>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</si>
  <si>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</si>
  <si>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</si>
  <si>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</si>
  <si>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</si>
  <si>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</si>
  <si>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</si>
  <si>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</si>
  <si>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</si>
  <si>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</si>
  <si>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</si>
  <si>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</si>
  <si>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</si>
  <si>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</si>
  <si>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</si>
  <si>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</si>
  <si>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</si>
  <si>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</si>
  <si>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</si>
  <si>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</si>
  <si>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</si>
  <si>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</si>
  <si>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</si>
  <si>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</si>
  <si>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</si>
  <si>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</si>
  <si>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</si>
  <si>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</si>
  <si>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</si>
  <si>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</si>
  <si>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</si>
  <si>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</si>
  <si>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</si>
  <si>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</si>
  <si>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</si>
  <si>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</si>
  <si>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</si>
  <si>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</si>
  <si>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</si>
  <si>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</si>
  <si>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</si>
  <si>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</si>
  <si>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</si>
  <si>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</si>
  <si>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</si>
  <si>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</si>
  <si>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</si>
  <si>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</si>
  <si>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</si>
  <si>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</si>
  <si>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</si>
  <si>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</si>
  <si>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</si>
  <si>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</si>
  <si>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</si>
  <si>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</si>
  <si>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</si>
  <si>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</si>
  <si>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</si>
  <si>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</si>
  <si>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</si>
  <si>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</si>
  <si>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</si>
  <si>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</si>
  <si>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</si>
  <si>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</si>
  <si>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</si>
  <si>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</si>
  <si>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</si>
  <si>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</si>
  <si>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</si>
  <si>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</si>
  <si>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</si>
  <si>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</si>
  <si>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</si>
  <si>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</si>
  <si>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</si>
  <si>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</si>
  <si>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</si>
  <si>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</si>
  <si>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</si>
  <si>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</si>
  <si>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</si>
  <si>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</si>
  <si>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</si>
  <si>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</si>
  <si>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</si>
  <si>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</si>
  <si>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</si>
  <si>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</si>
  <si>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</si>
  <si>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</si>
  <si>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</si>
  <si>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</si>
  <si>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</si>
  <si>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</si>
  <si>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</si>
  <si>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</si>
  <si>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</si>
  <si>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</si>
  <si>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</si>
  <si>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</si>
  <si>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</si>
  <si>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</si>
  <si>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</si>
  <si>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</si>
  <si>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</si>
  <si>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</si>
  <si>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</si>
  <si>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</si>
  <si>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</si>
  <si>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</si>
  <si>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</si>
  <si>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</si>
  <si>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</si>
  <si>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</si>
  <si>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</si>
  <si>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</si>
  <si>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</si>
  <si>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</si>
  <si>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</si>
  <si>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</si>
  <si>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</si>
  <si>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</si>
  <si>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</si>
  <si>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</si>
  <si>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</si>
  <si>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</si>
  <si>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</si>
  <si>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</si>
  <si>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</si>
  <si>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</si>
  <si>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</si>
  <si>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</si>
  <si>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</si>
  <si>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</si>
  <si>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</si>
  <si>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</si>
  <si>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</si>
  <si>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</si>
  <si>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</si>
  <si>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</si>
  <si>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</si>
  <si>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</si>
  <si>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</si>
  <si>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</si>
  <si>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</si>
  <si>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</si>
  <si>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</si>
  <si>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</si>
  <si>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</si>
  <si>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</si>
  <si>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</si>
  <si>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</si>
  <si>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</si>
  <si>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</si>
  <si>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</si>
  <si>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</si>
  <si>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</si>
  <si>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</si>
  <si>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</si>
  <si>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</si>
  <si>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</si>
  <si>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</si>
  <si>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</si>
  <si>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</si>
  <si>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</si>
  <si>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</si>
  <si>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</si>
  <si>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</si>
  <si>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</si>
  <si>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</si>
  <si>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</si>
  <si>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</si>
  <si>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</si>
  <si>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</si>
  <si>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</si>
  <si>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</si>
  <si>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</si>
  <si>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</si>
  <si>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</si>
  <si>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</si>
  <si>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</si>
  <si>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</si>
  <si>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</si>
  <si>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</si>
  <si>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</si>
  <si>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</si>
  <si>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</si>
  <si>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</si>
  <si>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</si>
  <si>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</si>
  <si>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</si>
  <si>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</si>
  <si>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</si>
  <si>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</si>
  <si>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</si>
  <si>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</si>
  <si>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</si>
  <si>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</si>
  <si>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</si>
  <si>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</si>
  <si>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</si>
  <si>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</si>
  <si>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</si>
  <si>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</si>
  <si>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</si>
  <si>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</si>
  <si>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</si>
  <si>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</si>
  <si>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</si>
  <si>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</si>
  <si>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</si>
  <si>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</si>
  <si>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</si>
  <si>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</si>
  <si>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</si>
  <si>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</si>
  <si>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</si>
  <si>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</si>
  <si>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</si>
  <si>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</si>
  <si>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</si>
  <si>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</si>
  <si>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</si>
  <si>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</si>
  <si>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</si>
  <si>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</si>
  <si>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</si>
  <si>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</si>
  <si>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</si>
  <si>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</si>
  <si>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</si>
  <si>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</si>
  <si>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</si>
  <si>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</si>
  <si>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</si>
  <si>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</si>
  <si>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</si>
  <si>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</si>
  <si>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</si>
  <si>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</si>
  <si>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</si>
  <si>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</si>
  <si>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</si>
  <si>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</si>
  <si>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</si>
  <si>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</si>
  <si>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</si>
  <si>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</si>
  <si>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</si>
  <si>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</si>
  <si>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</si>
  <si>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</si>
  <si>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</si>
  <si>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</si>
  <si>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</si>
  <si>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</si>
  <si>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</si>
  <si>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</si>
  <si>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</si>
  <si>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</si>
  <si>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</si>
  <si>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</si>
  <si>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</si>
  <si>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</si>
  <si>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</si>
  <si>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</si>
  <si>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</si>
  <si>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</si>
  <si>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</si>
  <si>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</si>
  <si>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</si>
  <si>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</si>
  <si>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</si>
  <si>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</si>
  <si>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</si>
  <si>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</si>
  <si>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</si>
  <si>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</si>
  <si>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</si>
  <si>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</si>
  <si>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</si>
  <si>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</si>
  <si>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</si>
  <si>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</si>
  <si>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</si>
  <si>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</si>
  <si>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</si>
  <si>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</si>
  <si>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</si>
  <si>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</si>
  <si>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</si>
  <si>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</si>
  <si>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</si>
  <si>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</si>
  <si>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</si>
  <si>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</si>
  <si>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</si>
  <si>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</si>
  <si>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</si>
  <si>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</si>
  <si>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</si>
  <si>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</si>
  <si>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</si>
  <si>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</si>
  <si>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</si>
  <si>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</si>
  <si>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</si>
  <si>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</si>
  <si>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</si>
  <si>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</si>
  <si>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</si>
  <si>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</si>
  <si>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</si>
  <si>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</si>
  <si>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</si>
  <si>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</si>
  <si>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</si>
  <si>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</si>
  <si>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</si>
  <si>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</si>
  <si>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</si>
  <si>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</si>
  <si>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</si>
  <si>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</si>
  <si>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</si>
  <si>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</si>
  <si>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</si>
  <si>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</si>
  <si>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</si>
  <si>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</si>
  <si>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</si>
  <si>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</si>
  <si>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</si>
  <si>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</si>
  <si>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</si>
  <si>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</si>
  <si>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</si>
  <si>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</si>
  <si>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</si>
  <si>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</si>
  <si>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</si>
  <si>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</si>
  <si>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</si>
  <si>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</si>
  <si>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</si>
  <si>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</si>
  <si>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</si>
  <si>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</si>
  <si>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</si>
  <si>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</si>
  <si>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</si>
  <si>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</si>
  <si>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</si>
  <si>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</si>
  <si>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</si>
  <si>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</si>
  <si>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</si>
  <si>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</si>
  <si>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</si>
  <si>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</si>
  <si>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</si>
  <si>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</si>
  <si>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</si>
  <si>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</si>
  <si>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</si>
  <si>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</si>
  <si>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</si>
  <si>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</si>
  <si>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</si>
  <si>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</si>
  <si>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</si>
  <si>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</si>
  <si>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</si>
  <si>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</si>
  <si>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</si>
  <si>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</si>
  <si>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</si>
  <si>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</si>
  <si>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</si>
  <si>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</si>
  <si>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</si>
  <si>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</si>
  <si>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</si>
  <si>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</si>
  <si>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</si>
  <si>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</si>
  <si>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</si>
  <si>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</si>
  <si>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</si>
  <si>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</si>
  <si>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</si>
  <si>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</si>
  <si>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</si>
  <si>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</si>
  <si>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</si>
  <si>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</si>
  <si>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</si>
  <si>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</si>
  <si>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</si>
  <si>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</si>
  <si>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</si>
  <si>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</si>
  <si>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</si>
  <si>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</si>
  <si>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</si>
  <si>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</si>
  <si>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</si>
  <si>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</si>
  <si>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</si>
  <si>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</si>
  <si>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</si>
  <si>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</si>
  <si>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</si>
  <si>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</si>
  <si>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</si>
  <si>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</si>
  <si>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</si>
  <si>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</si>
  <si>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</si>
  <si>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</si>
  <si>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</si>
  <si>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</si>
  <si>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</si>
  <si>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</si>
  <si>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</si>
  <si>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</si>
  <si>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</si>
  <si>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</si>
  <si>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</si>
  <si>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</si>
  <si>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</si>
  <si>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</si>
  <si>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</si>
  <si>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</si>
  <si>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</si>
  <si>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</si>
  <si>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</si>
  <si>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</si>
  <si>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</si>
  <si>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</si>
  <si>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</si>
  <si>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</si>
  <si>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</si>
  <si>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</si>
  <si>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</si>
  <si>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</si>
  <si>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</si>
  <si>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</si>
  <si>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</si>
  <si>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</si>
  <si>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</si>
  <si>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</si>
  <si>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</si>
  <si>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</si>
  <si>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</si>
  <si>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</si>
  <si>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</si>
  <si>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</si>
  <si>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</si>
  <si>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</si>
  <si>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</si>
  <si>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</si>
  <si>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</si>
  <si>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</si>
  <si>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</si>
  <si>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</si>
  <si>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</si>
  <si>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</si>
  <si>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</si>
  <si>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</si>
  <si>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</si>
  <si>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</si>
  <si>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</si>
  <si>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</si>
  <si>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</si>
  <si>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</si>
  <si>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</si>
  <si>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</si>
  <si>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</si>
  <si>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</si>
  <si>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</si>
  <si>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</si>
  <si>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</si>
  <si>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</si>
  <si>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</si>
  <si>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</si>
  <si>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</si>
  <si>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</si>
  <si>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</si>
  <si>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</si>
  <si>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</si>
  <si>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</si>
  <si>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</si>
  <si>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</si>
  <si>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</si>
  <si>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</si>
  <si>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</si>
  <si>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</si>
  <si>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</si>
  <si>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</si>
  <si>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</si>
  <si>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</si>
  <si>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</si>
  <si>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</si>
  <si>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</si>
  <si>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</si>
  <si>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</si>
  <si>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</si>
  <si>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</si>
  <si>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</si>
  <si>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</si>
  <si>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</si>
  <si>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</si>
  <si>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</si>
  <si>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</si>
  <si>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</si>
  <si>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</si>
  <si>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</si>
  <si>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</si>
  <si>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</si>
  <si>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</si>
  <si>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</si>
  <si>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</si>
  <si>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</si>
  <si>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</si>
  <si>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</si>
  <si>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</si>
  <si>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</si>
  <si>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</si>
  <si>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</si>
  <si>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</si>
  <si>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</si>
  <si>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</si>
  <si>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</si>
  <si>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</si>
  <si>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</si>
  <si>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</si>
  <si>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</si>
  <si>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</si>
  <si>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</si>
  <si>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</si>
  <si>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</si>
  <si>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</si>
  <si>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</si>
  <si>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</si>
  <si>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</si>
  <si>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</si>
  <si>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</si>
  <si>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</si>
  <si>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</si>
  <si>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</si>
  <si>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</si>
  <si>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</si>
  <si>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</si>
  <si>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</si>
  <si>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</si>
  <si>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</si>
  <si>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</si>
  <si>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</si>
  <si>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</si>
  <si>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</si>
  <si>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</si>
  <si>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</si>
  <si>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</si>
  <si>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</si>
  <si>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</si>
  <si>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</si>
  <si>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</si>
  <si>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</si>
  <si>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</si>
  <si>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</si>
  <si>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</si>
  <si>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</si>
  <si>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</si>
  <si>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</si>
  <si>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</si>
  <si>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</si>
  <si>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</si>
  <si>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</si>
  <si>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</si>
  <si>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</si>
  <si>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</si>
  <si>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</si>
  <si>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</si>
  <si>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</si>
  <si>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</si>
  <si>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</si>
  <si>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</si>
  <si>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</si>
  <si>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</si>
  <si>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</si>
  <si>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</si>
  <si>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</si>
  <si>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</si>
  <si>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</si>
  <si>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</si>
  <si>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</si>
  <si>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</si>
  <si>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</si>
  <si>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</si>
  <si>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</si>
  <si>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</si>
  <si>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</si>
  <si>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</si>
  <si>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</si>
  <si>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</si>
  <si>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</si>
  <si>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</si>
  <si>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</si>
  <si>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</si>
  <si>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</si>
  <si>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</si>
  <si>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</si>
  <si>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</si>
  <si>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</si>
  <si>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</si>
  <si>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</si>
  <si>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</si>
  <si>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</si>
  <si>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</si>
  <si>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</si>
  <si>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</si>
  <si>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</si>
  <si>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</si>
  <si>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</si>
  <si>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</si>
  <si>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</si>
  <si>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</si>
  <si>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</si>
  <si>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</si>
  <si>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</si>
  <si>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</si>
  <si>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</si>
  <si>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</si>
  <si>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</si>
  <si>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</si>
  <si>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</si>
  <si>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</si>
  <si>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</si>
  <si>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</si>
  <si>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</si>
  <si>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</si>
  <si>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</si>
  <si>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</si>
  <si>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</si>
  <si>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</si>
  <si>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</si>
  <si>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</si>
  <si>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</si>
  <si>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</si>
  <si>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</si>
  <si>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</si>
  <si>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</si>
  <si>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</si>
  <si>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</si>
  <si>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</si>
  <si>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</si>
  <si>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</si>
  <si>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</si>
  <si>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</si>
  <si>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</si>
  <si>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</si>
  <si>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</si>
  <si>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</si>
  <si>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</si>
  <si>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</si>
  <si>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</si>
  <si>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</si>
  <si>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</si>
  <si>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</si>
  <si>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</si>
  <si>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</si>
  <si>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</si>
  <si>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</si>
  <si>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</si>
  <si>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</si>
  <si>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</si>
  <si>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</si>
  <si>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</si>
  <si>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</si>
  <si>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</si>
  <si>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</si>
  <si>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</si>
  <si>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</si>
  <si>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</si>
  <si>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</si>
  <si>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</si>
  <si>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</si>
  <si>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</si>
  <si>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</si>
  <si>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</si>
  <si>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</si>
  <si>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</si>
  <si>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</si>
  <si>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</si>
  <si>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</si>
  <si>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</si>
  <si>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</si>
  <si>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</si>
  <si>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</si>
  <si>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</si>
  <si>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</si>
  <si>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</si>
  <si>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</si>
  <si>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</si>
  <si>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</si>
  <si>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</si>
  <si>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</si>
  <si>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</si>
  <si>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</si>
  <si>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</si>
  <si>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</si>
  <si>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</si>
  <si>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</si>
  <si>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</si>
  <si>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</si>
  <si>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</si>
  <si>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</si>
  <si>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</si>
  <si>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</si>
  <si>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</si>
  <si>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</si>
  <si>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</si>
  <si>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</si>
  <si>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</si>
  <si>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</si>
  <si>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</si>
  <si>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</si>
  <si>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</si>
  <si>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</si>
  <si>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</si>
  <si>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</si>
  <si>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</si>
  <si>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</si>
  <si>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</si>
  <si>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</si>
  <si>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</si>
  <si>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</si>
  <si>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</si>
  <si>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</si>
  <si>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</si>
  <si>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</si>
  <si>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</si>
  <si>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</si>
  <si>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</si>
  <si>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</si>
  <si>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</si>
  <si>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</si>
  <si>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</si>
  <si>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</si>
  <si>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</si>
  <si>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</si>
  <si>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</si>
  <si>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</si>
  <si>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</si>
  <si>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</si>
  <si>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</si>
  <si>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</si>
  <si>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</si>
  <si>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</si>
  <si>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</si>
  <si>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</si>
  <si>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</si>
  <si>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</si>
  <si>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</si>
  <si>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</si>
  <si>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</si>
  <si>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</si>
  <si>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</si>
  <si>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</si>
  <si>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</si>
  <si>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</si>
  <si>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</si>
  <si>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</si>
  <si>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</si>
  <si>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</si>
  <si>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</si>
  <si>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</si>
  <si>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</si>
  <si>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</si>
  <si>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</si>
  <si>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</si>
  <si>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</si>
  <si>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</si>
  <si>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</si>
  <si>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</si>
  <si>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</si>
  <si>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</si>
  <si>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</si>
  <si>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</si>
  <si>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</si>
  <si>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</si>
  <si>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</si>
  <si>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</si>
  <si>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</si>
  <si>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</si>
  <si>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</si>
  <si>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</si>
  <si>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</si>
  <si>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</si>
  <si>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</si>
  <si>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</si>
  <si>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</si>
  <si>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</si>
  <si>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</si>
  <si>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</si>
  <si>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</si>
  <si>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</si>
  <si>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</si>
  <si>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</si>
  <si>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</si>
  <si>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</si>
  <si>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</si>
  <si>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</si>
  <si>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</si>
  <si>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</si>
  <si>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</si>
  <si>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</si>
  <si>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</si>
  <si>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</si>
  <si>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</si>
  <si>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</si>
  <si>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</si>
  <si>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</si>
  <si>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</si>
  <si>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</si>
  <si>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</si>
  <si>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</si>
  <si>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</si>
  <si>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</si>
  <si>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</si>
  <si>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</si>
  <si>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</si>
  <si>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</si>
  <si>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</si>
  <si>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</si>
  <si>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</si>
  <si>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</si>
  <si>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</si>
  <si>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</si>
  <si>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</si>
  <si>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</si>
  <si>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</si>
  <si>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</si>
  <si>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</si>
  <si>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</si>
  <si>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</si>
  <si>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</si>
  <si>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</si>
  <si>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</si>
  <si>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</si>
  <si>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</si>
  <si>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</si>
  <si>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</si>
  <si>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</si>
  <si>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</si>
  <si>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</si>
  <si>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</si>
  <si>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</si>
  <si>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</si>
  <si>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</si>
  <si>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</si>
  <si>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</si>
  <si>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</si>
  <si>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</si>
  <si>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</si>
  <si>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</si>
  <si>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</si>
  <si>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</si>
  <si>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</si>
  <si>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</si>
  <si>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</si>
  <si>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</si>
  <si>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</si>
  <si>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</si>
  <si>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</si>
  <si>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</si>
  <si>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</si>
  <si>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</si>
  <si>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</si>
  <si>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</si>
  <si>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</si>
  <si>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</si>
  <si>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</si>
  <si>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</si>
  <si>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</si>
  <si>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</si>
  <si>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</si>
  <si>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</si>
  <si>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</si>
  <si>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</si>
  <si>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</si>
  <si>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</si>
  <si>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</si>
  <si>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</si>
  <si>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</si>
  <si>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</si>
  <si>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</si>
  <si>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</si>
  <si>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</si>
  <si>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</si>
  <si>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</si>
  <si>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</si>
  <si>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</si>
  <si>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</si>
  <si>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</si>
  <si>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</si>
  <si>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</si>
  <si>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</si>
  <si>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</si>
  <si>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</si>
  <si>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</si>
  <si>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</si>
  <si>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</si>
  <si>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</si>
  <si>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</si>
  <si>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</si>
  <si>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</si>
  <si>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</si>
  <si>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</si>
  <si>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</si>
  <si>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</si>
  <si>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</si>
  <si>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</si>
  <si>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</si>
  <si>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</si>
  <si>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</si>
  <si>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</si>
  <si>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</si>
  <si>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</si>
  <si>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</si>
  <si>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</si>
  <si>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</si>
  <si>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</si>
  <si>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</si>
  <si>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</si>
  <si>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</si>
  <si>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</si>
  <si>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</si>
  <si>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</si>
  <si>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</si>
  <si>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</si>
  <si>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</si>
  <si>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</si>
  <si>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</si>
  <si>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</si>
  <si>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</si>
  <si>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</si>
  <si>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</si>
  <si>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</si>
  <si>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</si>
  <si>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</si>
  <si>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</si>
  <si>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</si>
  <si>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</si>
  <si>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</si>
  <si>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</si>
  <si>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</si>
  <si>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</si>
  <si>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</si>
  <si>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</si>
  <si>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</si>
  <si>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</si>
  <si>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</si>
  <si>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</si>
  <si>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</si>
  <si>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</si>
  <si>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</si>
  <si>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</si>
  <si>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</si>
  <si>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</si>
  <si>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</si>
  <si>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</si>
  <si>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</si>
  <si>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</si>
  <si>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</si>
  <si>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</si>
  <si>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</si>
  <si>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</si>
  <si>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</si>
  <si>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</si>
  <si>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</si>
  <si>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</si>
  <si>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</si>
  <si>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</si>
  <si>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</si>
  <si>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</si>
  <si>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</si>
  <si>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</si>
  <si>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</si>
  <si>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</si>
  <si>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</si>
  <si>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</si>
  <si>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</si>
  <si>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</si>
  <si>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</si>
  <si>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</si>
  <si>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</si>
  <si>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</si>
  <si>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</si>
  <si>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</si>
  <si>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</si>
  <si>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</si>
  <si>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</si>
  <si>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</si>
  <si>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</si>
  <si>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</si>
  <si>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</si>
  <si>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127</t>
  </si>
  <si>
    <t>136</t>
  </si>
  <si>
    <t>141</t>
  </si>
  <si>
    <t>150</t>
  </si>
  <si>
    <t>169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</si>
  <si>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</si>
  <si>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</si>
  <si>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</si>
  <si>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</si>
  <si>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</si>
  <si>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</si>
  <si>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</si>
  <si>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</si>
  <si>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</si>
  <si>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</si>
  <si>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</si>
  <si>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</si>
  <si>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</si>
  <si>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</si>
  <si>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</si>
  <si>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</si>
  <si>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</si>
  <si>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</si>
  <si>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</si>
  <si>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</si>
  <si>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</si>
  <si>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</si>
  <si>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</si>
  <si>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</si>
  <si>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</si>
  <si>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</si>
  <si>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</si>
  <si>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</si>
  <si>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</si>
  <si>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</si>
  <si>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213</t>
  </si>
  <si>
    <t>214</t>
  </si>
  <si>
    <t>224</t>
  </si>
  <si>
    <t>226</t>
  </si>
  <si>
    <t>228</t>
  </si>
  <si>
    <t>230</t>
  </si>
  <si>
    <t>233</t>
  </si>
  <si>
    <t>236</t>
  </si>
  <si>
    <t>237</t>
  </si>
  <si>
    <t>238</t>
  </si>
  <si>
    <t>239</t>
  </si>
  <si>
    <t>243</t>
  </si>
  <si>
    <t>244</t>
  </si>
  <si>
    <t>250</t>
  </si>
  <si>
    <t>252</t>
  </si>
  <si>
    <t>260</t>
  </si>
  <si>
    <t>261</t>
  </si>
  <si>
    <t>262</t>
  </si>
  <si>
    <t>264</t>
  </si>
  <si>
    <t>266</t>
  </si>
  <si>
    <t>271</t>
  </si>
  <si>
    <t>274</t>
  </si>
  <si>
    <t>276</t>
  </si>
  <si>
    <t>277</t>
  </si>
  <si>
    <t>278</t>
  </si>
  <si>
    <t>279</t>
  </si>
  <si>
    <t>280</t>
  </si>
  <si>
    <t>283</t>
  </si>
  <si>
    <t>284</t>
  </si>
  <si>
    <t>285</t>
  </si>
  <si>
    <t>286</t>
  </si>
  <si>
    <t>287</t>
  </si>
  <si>
    <t>298</t>
  </si>
  <si>
    <t>304</t>
  </si>
  <si>
    <t>305</t>
  </si>
  <si>
    <t>306</t>
  </si>
  <si>
    <t>309</t>
  </si>
  <si>
    <t>318</t>
  </si>
  <si>
    <t>321</t>
  </si>
  <si>
    <t>322</t>
  </si>
  <si>
    <t>323</t>
  </si>
  <si>
    <t>09</t>
  </si>
  <si>
    <t>0000000000003000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</si>
  <si>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</si>
  <si>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</si>
  <si>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</si>
  <si>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</si>
  <si>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</si>
  <si>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</si>
  <si>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</si>
  <si>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</si>
  <si>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</si>
  <si>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</si>
  <si>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</si>
  <si>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</si>
  <si>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</si>
  <si>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</si>
  <si>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</si>
  <si>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</si>
  <si>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</si>
  <si>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</si>
  <si>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</si>
  <si>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</si>
  <si>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</si>
  <si>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</si>
  <si>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</si>
  <si>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</si>
  <si>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</si>
  <si>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</si>
  <si>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</si>
  <si>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</si>
  <si>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</si>
  <si>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</si>
  <si>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</si>
  <si>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</si>
  <si>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</si>
  <si>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</si>
  <si>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</si>
  <si>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</si>
  <si>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</si>
  <si>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</si>
  <si>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</si>
  <si>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</si>
  <si>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</si>
  <si>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</si>
  <si>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</si>
  <si>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</si>
  <si>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</si>
  <si>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</si>
  <si>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r>
      <t>SOLUCREDIT SAN SILVESTRE</t>
    </r>
    <r>
      <rPr>
        <vertAlign val="superscript"/>
        <sz val="10"/>
        <rFont val="Book Antiqua"/>
        <family val="1"/>
      </rPr>
      <t>5</t>
    </r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</si>
  <si>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</si>
  <si>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</si>
  <si>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</si>
  <si>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</si>
  <si>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</si>
  <si>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</si>
  <si>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</si>
  <si>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EMPRESA MINERA PAITITI S.A.</t>
  </si>
  <si>
    <t>EMT</t>
  </si>
  <si>
    <t>EMIPA</t>
  </si>
  <si>
    <t>0000000000001007</t>
  </si>
  <si>
    <t>0000000000001001</t>
  </si>
  <si>
    <t>0000000000001003</t>
  </si>
  <si>
    <t>0000000000006001</t>
  </si>
  <si>
    <t>DE LA COMUNIDAD</t>
  </si>
  <si>
    <t>0000000000001013</t>
  </si>
  <si>
    <t>10000008</t>
  </si>
  <si>
    <t>0000000000004042</t>
  </si>
  <si>
    <t>0000000000006047</t>
  </si>
  <si>
    <t>0000000000004033</t>
  </si>
  <si>
    <t>244.05</t>
  </si>
  <si>
    <t>407</t>
  </si>
  <si>
    <t>408</t>
  </si>
  <si>
    <t>417</t>
  </si>
  <si>
    <t>419</t>
  </si>
  <si>
    <t>422</t>
  </si>
  <si>
    <t>423</t>
  </si>
  <si>
    <t>427</t>
  </si>
  <si>
    <t>428</t>
  </si>
  <si>
    <t>429</t>
  </si>
  <si>
    <t>430</t>
  </si>
  <si>
    <t>431</t>
  </si>
  <si>
    <t>435</t>
  </si>
  <si>
    <t>436</t>
  </si>
  <si>
    <t>438</t>
  </si>
  <si>
    <t>440</t>
  </si>
  <si>
    <t>441</t>
  </si>
  <si>
    <t>445</t>
  </si>
  <si>
    <t>448</t>
  </si>
  <si>
    <t>451</t>
  </si>
  <si>
    <t>452</t>
  </si>
  <si>
    <t>453</t>
  </si>
  <si>
    <t>457</t>
  </si>
  <si>
    <t>458</t>
  </si>
  <si>
    <t>459</t>
  </si>
  <si>
    <t>338</t>
  </si>
  <si>
    <t>355</t>
  </si>
  <si>
    <t>377</t>
  </si>
  <si>
    <t>461</t>
  </si>
  <si>
    <t>462</t>
  </si>
  <si>
    <t>463</t>
  </si>
  <si>
    <t>466</t>
  </si>
  <si>
    <t>467</t>
  </si>
  <si>
    <t>468</t>
  </si>
  <si>
    <t>470</t>
  </si>
  <si>
    <t>471</t>
  </si>
  <si>
    <t>472</t>
  </si>
  <si>
    <t>474</t>
  </si>
  <si>
    <t>393</t>
  </si>
  <si>
    <t>394</t>
  </si>
  <si>
    <t>399</t>
  </si>
  <si>
    <t>481</t>
  </si>
  <si>
    <t>0000000000004026</t>
  </si>
  <si>
    <t>0000000000004028</t>
  </si>
  <si>
    <t>0000000000004018</t>
  </si>
  <si>
    <t>12392</t>
  </si>
  <si>
    <t>12393</t>
  </si>
  <si>
    <t>112.00</t>
  </si>
  <si>
    <t>0000000000006036</t>
  </si>
  <si>
    <t>0000000000004005</t>
  </si>
  <si>
    <t>0000000000011328</t>
  </si>
  <si>
    <t>CAMBIOS ENTIDADES FINANCIERAS2</t>
  </si>
  <si>
    <t>12386</t>
  </si>
  <si>
    <t>12387</t>
  </si>
  <si>
    <t>0000000000011083</t>
  </si>
  <si>
    <t>126.03</t>
  </si>
  <si>
    <t>0000000000004006</t>
  </si>
  <si>
    <t>574</t>
  </si>
  <si>
    <t>586</t>
  </si>
  <si>
    <t>529</t>
  </si>
  <si>
    <t>544</t>
  </si>
  <si>
    <t>535</t>
  </si>
  <si>
    <t>539</t>
  </si>
  <si>
    <t>540</t>
  </si>
  <si>
    <t>541</t>
  </si>
  <si>
    <t>595</t>
  </si>
  <si>
    <t>507</t>
  </si>
  <si>
    <t>508</t>
  </si>
  <si>
    <t>487</t>
  </si>
  <si>
    <t>492</t>
  </si>
  <si>
    <t>501</t>
  </si>
  <si>
    <t>495</t>
  </si>
  <si>
    <t>605</t>
  </si>
  <si>
    <t>548</t>
  </si>
  <si>
    <t>549</t>
  </si>
  <si>
    <t>515</t>
  </si>
  <si>
    <t>516</t>
  </si>
  <si>
    <t>494</t>
  </si>
  <si>
    <t>482</t>
  </si>
  <si>
    <t>484</t>
  </si>
  <si>
    <t>485</t>
  </si>
  <si>
    <t>522</t>
  </si>
  <si>
    <t>523</t>
  </si>
  <si>
    <t>498</t>
  </si>
  <si>
    <t>499</t>
  </si>
  <si>
    <t>526</t>
  </si>
  <si>
    <t>527</t>
  </si>
  <si>
    <t>611</t>
  </si>
  <si>
    <t>590</t>
  </si>
  <si>
    <t>629</t>
  </si>
  <si>
    <t>640</t>
  </si>
  <si>
    <t>575</t>
  </si>
  <si>
    <t>4180772</t>
  </si>
  <si>
    <t>4200028</t>
  </si>
  <si>
    <t xml:space="preserve">4210906		</t>
  </si>
  <si>
    <t xml:space="preserve">4212108		</t>
  </si>
  <si>
    <t xml:space="preserve">4214911		</t>
  </si>
  <si>
    <t>4221063</t>
  </si>
  <si>
    <t>4226291</t>
  </si>
  <si>
    <t>4229416</t>
  </si>
  <si>
    <t>4236857</t>
  </si>
  <si>
    <t>4236991</t>
  </si>
  <si>
    <t>4252697</t>
  </si>
  <si>
    <t xml:space="preserve">4255667			</t>
  </si>
  <si>
    <t>4265512</t>
  </si>
  <si>
    <t>4292120</t>
  </si>
  <si>
    <t xml:space="preserve">4296635			</t>
  </si>
  <si>
    <t>4319795</t>
  </si>
  <si>
    <t xml:space="preserve">4334789		</t>
  </si>
  <si>
    <t xml:space="preserve">4334801		</t>
  </si>
  <si>
    <t xml:space="preserve">4334945			</t>
  </si>
  <si>
    <t xml:space="preserve">4338183			</t>
  </si>
  <si>
    <t>4341231</t>
  </si>
  <si>
    <t>4341553</t>
  </si>
  <si>
    <t>4375080</t>
  </si>
  <si>
    <t>4375091</t>
  </si>
  <si>
    <t>4401110</t>
  </si>
  <si>
    <t>4403045</t>
  </si>
  <si>
    <t>4404279</t>
  </si>
  <si>
    <t>4428473</t>
  </si>
  <si>
    <t>4470064</t>
  </si>
  <si>
    <t>4478206</t>
  </si>
  <si>
    <t>4482922</t>
  </si>
  <si>
    <t xml:space="preserve">4485370          			</t>
  </si>
  <si>
    <t>4573468</t>
  </si>
  <si>
    <t>4573502</t>
  </si>
  <si>
    <t>4573513</t>
  </si>
  <si>
    <t>4576049</t>
  </si>
  <si>
    <t xml:space="preserve">4595237          			</t>
  </si>
  <si>
    <t xml:space="preserve">4595404          			</t>
  </si>
  <si>
    <t xml:space="preserve">4605716		</t>
  </si>
  <si>
    <t>4626851</t>
  </si>
  <si>
    <t>4744061</t>
  </si>
  <si>
    <t>4744116</t>
  </si>
  <si>
    <t>CAMBIOSENTIDADESFINANCIERAS1</t>
  </si>
  <si>
    <t>4762725</t>
  </si>
  <si>
    <t>4770445</t>
  </si>
  <si>
    <t>4771346</t>
  </si>
  <si>
    <t>4771357</t>
  </si>
  <si>
    <t>4787808</t>
  </si>
  <si>
    <t>4791679</t>
  </si>
  <si>
    <t>4795317</t>
  </si>
  <si>
    <t>4799588</t>
  </si>
  <si>
    <t>4802548</t>
  </si>
  <si>
    <t>4806919</t>
  </si>
  <si>
    <t>4854617</t>
  </si>
  <si>
    <t>4862004</t>
  </si>
  <si>
    <t>4867410</t>
  </si>
  <si>
    <t>4869834</t>
  </si>
  <si>
    <t>4880335</t>
  </si>
  <si>
    <t>4880846</t>
  </si>
  <si>
    <t>4883338</t>
  </si>
  <si>
    <t>4883372</t>
  </si>
  <si>
    <t>4886086</t>
  </si>
  <si>
    <t>4886153</t>
  </si>
  <si>
    <t>4892493</t>
  </si>
  <si>
    <t>4892515</t>
  </si>
  <si>
    <t>4892560</t>
  </si>
  <si>
    <t>4892882</t>
  </si>
  <si>
    <t>4893050</t>
  </si>
  <si>
    <t>4897809</t>
  </si>
  <si>
    <t>4900425</t>
  </si>
  <si>
    <t>CAMBIOS ENTIDADES FINANCIERAS3</t>
  </si>
  <si>
    <t>4952261</t>
  </si>
  <si>
    <t>4955553</t>
  </si>
  <si>
    <t>4960658</t>
  </si>
  <si>
    <t>4960692</t>
  </si>
  <si>
    <t>4964929</t>
  </si>
  <si>
    <t>4978301</t>
  </si>
  <si>
    <t>4983528</t>
  </si>
  <si>
    <t>5006145</t>
  </si>
  <si>
    <t>5008081</t>
  </si>
  <si>
    <t>5028458</t>
  </si>
  <si>
    <t>5029182</t>
  </si>
  <si>
    <t>5029947</t>
  </si>
  <si>
    <t>5029948</t>
  </si>
  <si>
    <t>5034609</t>
  </si>
  <si>
    <t>5047369</t>
  </si>
  <si>
    <t>5049915</t>
  </si>
  <si>
    <t>5050449</t>
  </si>
  <si>
    <t>5058470</t>
  </si>
  <si>
    <t>5061406</t>
  </si>
  <si>
    <t>5071184</t>
  </si>
  <si>
    <t>5075755</t>
  </si>
  <si>
    <t>5077491</t>
  </si>
  <si>
    <t>5165101</t>
  </si>
  <si>
    <t>5169816</t>
  </si>
  <si>
    <t>5170962</t>
  </si>
  <si>
    <t>5170984</t>
  </si>
  <si>
    <t>5206458</t>
  </si>
  <si>
    <t>5227215</t>
  </si>
  <si>
    <t>5233522</t>
  </si>
  <si>
    <t>5236414</t>
  </si>
  <si>
    <t>5239439</t>
  </si>
  <si>
    <t>5239440</t>
  </si>
  <si>
    <t>5239451</t>
  </si>
  <si>
    <t>5239462</t>
  </si>
  <si>
    <t>CAMBIOS ENTIDADES FINANCIERAS</t>
  </si>
  <si>
    <t>5240318</t>
  </si>
  <si>
    <t>5241919</t>
  </si>
  <si>
    <t>5243122</t>
  </si>
  <si>
    <t>5335569</t>
  </si>
  <si>
    <t>5335581</t>
  </si>
  <si>
    <t>5336037</t>
  </si>
  <si>
    <t>5336059</t>
  </si>
  <si>
    <t>5356660</t>
  </si>
  <si>
    <t>5356682</t>
  </si>
  <si>
    <t>5364835</t>
  </si>
  <si>
    <t>5384024</t>
  </si>
  <si>
    <t xml:space="preserve">5393023			</t>
  </si>
  <si>
    <t xml:space="preserve">5393278			</t>
  </si>
  <si>
    <t>5238761</t>
  </si>
  <si>
    <t>4773926</t>
  </si>
  <si>
    <t>9000019</t>
  </si>
  <si>
    <t>9000020</t>
  </si>
  <si>
    <t>9000013</t>
  </si>
  <si>
    <t>20231322495</t>
  </si>
  <si>
    <t>20231792477</t>
  </si>
  <si>
    <t>20231872317</t>
  </si>
  <si>
    <t>20240822192</t>
  </si>
  <si>
    <t>20240822193</t>
  </si>
  <si>
    <t>20241592187</t>
  </si>
  <si>
    <t>20241592188</t>
  </si>
  <si>
    <t>20241802105</t>
  </si>
  <si>
    <t>20231352026</t>
  </si>
  <si>
    <t>20231452036</t>
  </si>
  <si>
    <t>20231492042</t>
  </si>
  <si>
    <t>20231572042</t>
  </si>
  <si>
    <t>20231642044</t>
  </si>
  <si>
    <t>20231802080</t>
  </si>
  <si>
    <t>20231802081</t>
  </si>
  <si>
    <t>20231802082</t>
  </si>
  <si>
    <t>20231802083</t>
  </si>
  <si>
    <t>20232002052</t>
  </si>
  <si>
    <t>20232052026</t>
  </si>
  <si>
    <t>20232352029</t>
  </si>
  <si>
    <t>20232562031</t>
  </si>
  <si>
    <t>20232612067</t>
  </si>
  <si>
    <t>20232712020</t>
  </si>
  <si>
    <t>20232712066</t>
  </si>
  <si>
    <t>20232722034</t>
  </si>
  <si>
    <t>20232912020</t>
  </si>
  <si>
    <t>20233322045</t>
  </si>
  <si>
    <t>20233322046</t>
  </si>
  <si>
    <t>20233342023</t>
  </si>
  <si>
    <t>20233342024</t>
  </si>
  <si>
    <t>20233422007</t>
  </si>
  <si>
    <t>20233422008</t>
  </si>
  <si>
    <t>20233542004</t>
  </si>
  <si>
    <t>20233542005</t>
  </si>
  <si>
    <t>20233542006</t>
  </si>
  <si>
    <t>20233542007</t>
  </si>
  <si>
    <t>20233632001</t>
  </si>
  <si>
    <t>20240122008</t>
  </si>
  <si>
    <t>20240122009</t>
  </si>
  <si>
    <t>20240192031</t>
  </si>
  <si>
    <t>20240302010</t>
  </si>
  <si>
    <t>20240322021</t>
  </si>
  <si>
    <t>20240322022</t>
  </si>
  <si>
    <t>20240742004</t>
  </si>
  <si>
    <t>20240742005</t>
  </si>
  <si>
    <t>20241162058</t>
  </si>
  <si>
    <t>20241172030</t>
  </si>
  <si>
    <t>20241212032</t>
  </si>
  <si>
    <t>20241232037</t>
  </si>
  <si>
    <t>20241272006</t>
  </si>
  <si>
    <t>20241272007</t>
  </si>
  <si>
    <t>20241292011</t>
  </si>
  <si>
    <t>20241292020</t>
  </si>
  <si>
    <t>20241692037</t>
  </si>
  <si>
    <t>20241722015</t>
  </si>
  <si>
    <t>20242042001</t>
  </si>
  <si>
    <t>20242282197</t>
  </si>
  <si>
    <t>20242282198</t>
  </si>
  <si>
    <t>20242292291</t>
  </si>
  <si>
    <t>20242292292</t>
  </si>
  <si>
    <t>20243032002</t>
  </si>
  <si>
    <t>MAT-T56316</t>
  </si>
  <si>
    <t>20231578005</t>
  </si>
  <si>
    <t>20232078004</t>
  </si>
  <si>
    <t>20232148001</t>
  </si>
  <si>
    <t>20232148002</t>
  </si>
  <si>
    <t>20232238016</t>
  </si>
  <si>
    <t>20232278002</t>
  </si>
  <si>
    <t>20232428002</t>
  </si>
  <si>
    <t>MAT-T58284</t>
  </si>
  <si>
    <t>MAT-T58285</t>
  </si>
  <si>
    <t>20232698004</t>
  </si>
  <si>
    <t>20233268007</t>
  </si>
  <si>
    <t>20241428007</t>
  </si>
  <si>
    <t>20241428008</t>
  </si>
  <si>
    <t>20231502306</t>
  </si>
  <si>
    <t>20231642274</t>
  </si>
  <si>
    <t>20231812321</t>
  </si>
  <si>
    <t>20232582115</t>
  </si>
  <si>
    <t>20240462122</t>
  </si>
  <si>
    <t>20240572083</t>
  </si>
  <si>
    <t>20240592098</t>
  </si>
  <si>
    <t>20240622041</t>
  </si>
  <si>
    <t>20240642110</t>
  </si>
  <si>
    <t>20240672158</t>
  </si>
  <si>
    <t>20240682133</t>
  </si>
  <si>
    <t>20240732129</t>
  </si>
  <si>
    <t>20240742178</t>
  </si>
  <si>
    <t>20240752096</t>
  </si>
  <si>
    <t>20240762055</t>
  </si>
  <si>
    <t>20240782128</t>
  </si>
  <si>
    <t>20240792081</t>
  </si>
  <si>
    <t>20240802253</t>
  </si>
  <si>
    <t>20240812155</t>
  </si>
  <si>
    <t>20240822183</t>
  </si>
  <si>
    <t>20240862263</t>
  </si>
  <si>
    <t>20240872209</t>
  </si>
  <si>
    <t>20240882202</t>
  </si>
  <si>
    <t>20240922218</t>
  </si>
  <si>
    <t>20240932282</t>
  </si>
  <si>
    <t>20240952147</t>
  </si>
  <si>
    <t>20240962221</t>
  </si>
  <si>
    <t>20240992174</t>
  </si>
  <si>
    <t>20241002259</t>
  </si>
  <si>
    <t>20241022169</t>
  </si>
  <si>
    <t>20241092143</t>
  </si>
  <si>
    <t>20241132134</t>
  </si>
  <si>
    <t>20241212190</t>
  </si>
  <si>
    <t>20241302107</t>
  </si>
  <si>
    <t>20241382084</t>
  </si>
  <si>
    <t>20241482079</t>
  </si>
  <si>
    <t>20241572172</t>
  </si>
  <si>
    <t>20241662189</t>
  </si>
  <si>
    <t>20241782197</t>
  </si>
  <si>
    <t>20241942095</t>
  </si>
  <si>
    <t>20242042161</t>
  </si>
  <si>
    <t>20242572074</t>
  </si>
  <si>
    <t>20242672082</t>
  </si>
  <si>
    <t>20242782073</t>
  </si>
  <si>
    <t>20242882060</t>
  </si>
  <si>
    <t>20242992078</t>
  </si>
  <si>
    <t>20243092109</t>
  </si>
  <si>
    <t>20243472206</t>
  </si>
  <si>
    <t>20243522170</t>
  </si>
  <si>
    <t>20243622180</t>
  </si>
  <si>
    <t>20243652218</t>
  </si>
  <si>
    <t>20243662171</t>
  </si>
  <si>
    <t>20250032136</t>
  </si>
  <si>
    <t>20250092162</t>
  </si>
  <si>
    <t>20250102181</t>
  </si>
  <si>
    <t>20250132158</t>
  </si>
  <si>
    <t>20250142161</t>
  </si>
  <si>
    <t>20250222011</t>
  </si>
  <si>
    <t>20250232168</t>
  </si>
  <si>
    <t>20250242138</t>
  </si>
  <si>
    <t>20250242175</t>
  </si>
  <si>
    <t>20250282110</t>
  </si>
  <si>
    <t>20250292116</t>
  </si>
  <si>
    <t>20250302176</t>
  </si>
  <si>
    <t>20250372137</t>
  </si>
  <si>
    <t>20250412139</t>
  </si>
  <si>
    <t>20250422129</t>
  </si>
  <si>
    <t>20250442109</t>
  </si>
  <si>
    <t>20250452094</t>
  </si>
  <si>
    <t>20250482181</t>
  </si>
  <si>
    <t>20250492137</t>
  </si>
  <si>
    <t>20250512158</t>
  </si>
  <si>
    <t>20250572154</t>
  </si>
  <si>
    <t>20250592126</t>
  </si>
  <si>
    <t>20250642157</t>
  </si>
  <si>
    <t>20250662109</t>
  </si>
  <si>
    <t>20250712139</t>
  </si>
  <si>
    <t>20250732114</t>
  </si>
  <si>
    <t>20250762110</t>
  </si>
  <si>
    <t>486</t>
  </si>
  <si>
    <t>201-57-239-4-30</t>
  </si>
  <si>
    <t>201-57-239-1-30</t>
  </si>
  <si>
    <t>201-57-239-3-30</t>
  </si>
  <si>
    <t>503-50-2-3-20</t>
  </si>
  <si>
    <t>503-57-239-3-30</t>
  </si>
  <si>
    <t>#</t>
  </si>
  <si>
    <t>9380</t>
  </si>
  <si>
    <t>9446</t>
  </si>
  <si>
    <t>9832</t>
  </si>
  <si>
    <t>10134</t>
  </si>
  <si>
    <t>10135</t>
  </si>
  <si>
    <t>10630</t>
  </si>
  <si>
    <t>10642</t>
  </si>
  <si>
    <t>580202</t>
  </si>
  <si>
    <t>580787</t>
  </si>
  <si>
    <t>586296</t>
  </si>
  <si>
    <t>586298</t>
  </si>
  <si>
    <t>9947</t>
  </si>
  <si>
    <t>10004</t>
  </si>
  <si>
    <t>10201</t>
  </si>
  <si>
    <t>633829</t>
  </si>
  <si>
    <t>10364</t>
  </si>
  <si>
    <t>10484</t>
  </si>
  <si>
    <t>10485</t>
  </si>
  <si>
    <t>10502</t>
  </si>
  <si>
    <t>1203</t>
  </si>
  <si>
    <t>1262</t>
  </si>
  <si>
    <t>9593</t>
  </si>
  <si>
    <t>9723</t>
  </si>
  <si>
    <t>9745</t>
  </si>
  <si>
    <t>9772</t>
  </si>
  <si>
    <t>9858</t>
  </si>
  <si>
    <t>9890</t>
  </si>
  <si>
    <t>9915</t>
  </si>
  <si>
    <t>9922</t>
  </si>
  <si>
    <t>9924</t>
  </si>
  <si>
    <t>9946</t>
  </si>
  <si>
    <t>9953</t>
  </si>
  <si>
    <t>9954</t>
  </si>
  <si>
    <t>9993</t>
  </si>
  <si>
    <t>10018</t>
  </si>
  <si>
    <t>10019</t>
  </si>
  <si>
    <t>10023</t>
  </si>
  <si>
    <t>10037</t>
  </si>
  <si>
    <t>10041</t>
  </si>
  <si>
    <t>10048</t>
  </si>
  <si>
    <t>10057</t>
  </si>
  <si>
    <t>10060</t>
  </si>
  <si>
    <t>10365</t>
  </si>
  <si>
    <t>10414</t>
  </si>
  <si>
    <t>10480</t>
  </si>
  <si>
    <t>10503</t>
  </si>
  <si>
    <t>10516</t>
  </si>
  <si>
    <t>10530</t>
  </si>
  <si>
    <t>10618</t>
  </si>
  <si>
    <t>11318</t>
  </si>
  <si>
    <t>11319</t>
  </si>
  <si>
    <t>11341</t>
  </si>
  <si>
    <t>11536</t>
  </si>
  <si>
    <t>11541</t>
  </si>
  <si>
    <t>11542</t>
  </si>
  <si>
    <t>11601</t>
  </si>
  <si>
    <t>11602</t>
  </si>
  <si>
    <t>11608</t>
  </si>
  <si>
    <t>11609</t>
  </si>
  <si>
    <t>11652</t>
  </si>
  <si>
    <t>11653</t>
  </si>
  <si>
    <t>11702</t>
  </si>
  <si>
    <t>11703</t>
  </si>
  <si>
    <t>11714</t>
  </si>
  <si>
    <t>11734</t>
  </si>
  <si>
    <t>11735</t>
  </si>
  <si>
    <t>11743</t>
  </si>
  <si>
    <t>11744</t>
  </si>
  <si>
    <t>11758</t>
  </si>
  <si>
    <t>11759</t>
  </si>
  <si>
    <t>11799</t>
  </si>
  <si>
    <t>11800</t>
  </si>
  <si>
    <t>11813</t>
  </si>
  <si>
    <t>11814</t>
  </si>
  <si>
    <t>11815</t>
  </si>
  <si>
    <t>11825</t>
  </si>
  <si>
    <t>11826</t>
  </si>
  <si>
    <t>11834</t>
  </si>
  <si>
    <t>11835</t>
  </si>
  <si>
    <t>11883</t>
  </si>
  <si>
    <t>11884</t>
  </si>
  <si>
    <t>11973</t>
  </si>
  <si>
    <t>11974</t>
  </si>
  <si>
    <t>12017</t>
  </si>
  <si>
    <t>12018</t>
  </si>
  <si>
    <t>12040</t>
  </si>
  <si>
    <t>12044</t>
  </si>
  <si>
    <t>12045</t>
  </si>
  <si>
    <t>12046</t>
  </si>
  <si>
    <t>12047</t>
  </si>
  <si>
    <t>12084</t>
  </si>
  <si>
    <t>12085</t>
  </si>
  <si>
    <t>12093</t>
  </si>
  <si>
    <t>12094</t>
  </si>
  <si>
    <t>12111</t>
  </si>
  <si>
    <t>12112</t>
  </si>
  <si>
    <t>12131</t>
  </si>
  <si>
    <t>12132</t>
  </si>
  <si>
    <t>12277</t>
  </si>
  <si>
    <t>12283</t>
  </si>
  <si>
    <t>1489</t>
  </si>
  <si>
    <t>0000000000020376</t>
  </si>
  <si>
    <t>0000000000019347</t>
  </si>
  <si>
    <t>0000000000019352</t>
  </si>
  <si>
    <t>0000000000021478</t>
  </si>
  <si>
    <t>0000000001868085</t>
  </si>
  <si>
    <t>0000000000023224</t>
  </si>
  <si>
    <t>0000000000021559</t>
  </si>
  <si>
    <t>0000000000022828</t>
  </si>
  <si>
    <t>0000000000023816</t>
  </si>
  <si>
    <t>0000000000023817</t>
  </si>
  <si>
    <t>0000000000023818</t>
  </si>
  <si>
    <t>0000000000023819</t>
  </si>
  <si>
    <t>0000000000023820</t>
  </si>
  <si>
    <t>0000000000023823</t>
  </si>
  <si>
    <t>0000000000023825</t>
  </si>
  <si>
    <t>0000000000023829</t>
  </si>
  <si>
    <t>0000000000023830</t>
  </si>
  <si>
    <t>0000000000024025</t>
  </si>
  <si>
    <t>0000000000024235</t>
  </si>
  <si>
    <t>0000000000036566</t>
  </si>
  <si>
    <t>0000000000024299</t>
  </si>
  <si>
    <t>0000000001690614</t>
  </si>
  <si>
    <t>0000000000000101</t>
  </si>
  <si>
    <t>0000000000019502</t>
  </si>
  <si>
    <t>0000000029426455</t>
  </si>
  <si>
    <t>0000000000026703</t>
  </si>
  <si>
    <t>0000000000019637</t>
  </si>
  <si>
    <t>0000000000019639</t>
  </si>
  <si>
    <t>0000000000019661</t>
  </si>
  <si>
    <t>0000000000019663</t>
  </si>
  <si>
    <t>0000000000006455</t>
  </si>
  <si>
    <t>0000000000031115</t>
  </si>
  <si>
    <t>0000000000020145</t>
  </si>
  <si>
    <t>0000000000010005</t>
  </si>
  <si>
    <t>0000000001774219</t>
  </si>
  <si>
    <t>0000000001774220</t>
  </si>
  <si>
    <t>0000000001891103</t>
  </si>
  <si>
    <t>0000000000003554</t>
  </si>
  <si>
    <t>0000000033032700</t>
  </si>
  <si>
    <t>0000000000009764</t>
  </si>
  <si>
    <t>0000000001957144</t>
  </si>
  <si>
    <t>0000000000022915</t>
  </si>
  <si>
    <t>0000000000014771</t>
  </si>
  <si>
    <t>0000000000014772</t>
  </si>
  <si>
    <t>0000000000014773</t>
  </si>
  <si>
    <t>0000000000023018</t>
  </si>
  <si>
    <t>0000000000023019</t>
  </si>
  <si>
    <t>0000000000023022</t>
  </si>
  <si>
    <t>0000000000023023</t>
  </si>
  <si>
    <t>0000000000023024</t>
  </si>
  <si>
    <t>0000000000020857</t>
  </si>
  <si>
    <t>0000000000023352</t>
  </si>
  <si>
    <t>0000000000023354</t>
  </si>
  <si>
    <t>0000000035218714</t>
  </si>
  <si>
    <t>0000000002059500</t>
  </si>
  <si>
    <t>0000000000026623</t>
  </si>
  <si>
    <t>0000000035304426</t>
  </si>
  <si>
    <t>0000000000026905</t>
  </si>
  <si>
    <t>0000000002064717</t>
  </si>
  <si>
    <t>0000000000028636</t>
  </si>
  <si>
    <t>0000000000028877</t>
  </si>
  <si>
    <t>0000000000028879</t>
  </si>
  <si>
    <t>0000000000023455</t>
  </si>
  <si>
    <t>0000000000029101</t>
  </si>
  <si>
    <t>0000000000029526</t>
  </si>
  <si>
    <t>0000000000029748</t>
  </si>
  <si>
    <t>0000000000030021</t>
  </si>
  <si>
    <t>0000000000030230</t>
  </si>
  <si>
    <t>0000000000030769</t>
  </si>
  <si>
    <t>0000000000023627</t>
  </si>
  <si>
    <t>0000000000033174</t>
  </si>
  <si>
    <t>0000000000033633</t>
  </si>
  <si>
    <t>0000000000033636</t>
  </si>
  <si>
    <t>0000000000023682</t>
  </si>
  <si>
    <t>0000000000033860</t>
  </si>
  <si>
    <t>0000000000034026</t>
  </si>
  <si>
    <t>0000000000035211</t>
  </si>
  <si>
    <t>0000000000023725</t>
  </si>
  <si>
    <t>0000000000023727</t>
  </si>
  <si>
    <t>0000000000023729</t>
  </si>
  <si>
    <t>0000000000023730</t>
  </si>
  <si>
    <t>0000000000039502</t>
  </si>
  <si>
    <t>0000000000039720</t>
  </si>
  <si>
    <t>0000000000042565</t>
  </si>
  <si>
    <t>0000000000024030</t>
  </si>
  <si>
    <t>0000000000024032</t>
  </si>
  <si>
    <t>0000000000042977</t>
  </si>
  <si>
    <t>0000000000008176</t>
  </si>
  <si>
    <t>0000000000021300</t>
  </si>
  <si>
    <t>0000000002120400</t>
  </si>
  <si>
    <t>0000000002120431</t>
  </si>
  <si>
    <t>0000000002120453</t>
  </si>
  <si>
    <t>0000000002120476</t>
  </si>
  <si>
    <t>0000000000019169</t>
  </si>
  <si>
    <t>3255752597</t>
  </si>
  <si>
    <t>10990333524</t>
  </si>
  <si>
    <t>451709</t>
  </si>
  <si>
    <t>3340971</t>
  </si>
  <si>
    <t>16630021393</t>
  </si>
  <si>
    <t>16630021858</t>
  </si>
  <si>
    <t>99280</t>
  </si>
  <si>
    <t>122.03</t>
  </si>
  <si>
    <t>1009</t>
  </si>
  <si>
    <t>14050353019</t>
  </si>
  <si>
    <t>99292</t>
  </si>
  <si>
    <t>3358228172</t>
  </si>
  <si>
    <t>3384685136</t>
  </si>
  <si>
    <t>3521756434</t>
  </si>
  <si>
    <t>6208</t>
  </si>
  <si>
    <t>0000000000003129</t>
  </si>
  <si>
    <t>0000000000003333</t>
  </si>
  <si>
    <t>0000000000004075</t>
  </si>
  <si>
    <t>0000000000004102</t>
  </si>
  <si>
    <t>0000000000001212</t>
  </si>
  <si>
    <t>0000000000002869</t>
  </si>
  <si>
    <t>0000000000002891</t>
  </si>
  <si>
    <t>0000000000003027</t>
  </si>
  <si>
    <t>0000000000004431</t>
  </si>
  <si>
    <t>0000000000004443</t>
  </si>
  <si>
    <t>0000000000004469</t>
  </si>
  <si>
    <t>0000000000003022</t>
  </si>
  <si>
    <t>0000000000003023</t>
  </si>
  <si>
    <t>237.03</t>
  </si>
  <si>
    <t>242.07</t>
  </si>
  <si>
    <t>0000000000002033</t>
  </si>
  <si>
    <t>0000000000002031</t>
  </si>
  <si>
    <t>0000000000002053</t>
  </si>
  <si>
    <t>0000000000002032</t>
  </si>
  <si>
    <t>0000000000002036</t>
  </si>
  <si>
    <t>0000000000000001</t>
  </si>
  <si>
    <t>0000000000000102</t>
  </si>
  <si>
    <t>0000000000000100</t>
  </si>
  <si>
    <t>0000000000011145</t>
  </si>
  <si>
    <t>0000000000013544</t>
  </si>
  <si>
    <t>0000000000011152</t>
  </si>
  <si>
    <t>0000000000017403</t>
  </si>
  <si>
    <t>0000000000019812</t>
  </si>
  <si>
    <t>0000000000019928</t>
  </si>
  <si>
    <t>0000000000019931</t>
  </si>
  <si>
    <t>0000000000019935</t>
  </si>
  <si>
    <t>0000000000019938</t>
  </si>
  <si>
    <t>0000000000019994</t>
  </si>
  <si>
    <t>0000000000022198</t>
  </si>
  <si>
    <t>0000000000023146</t>
  </si>
  <si>
    <t>0000000000024334</t>
  </si>
  <si>
    <t>0000000000025591</t>
  </si>
  <si>
    <t>0000000000025962</t>
  </si>
  <si>
    <t>0000000000025986</t>
  </si>
  <si>
    <t>0000000000026012</t>
  </si>
  <si>
    <t>0000000000026217</t>
  </si>
  <si>
    <t>0000000000027055</t>
  </si>
  <si>
    <t>0000000000028332</t>
  </si>
  <si>
    <t>0000000000030785</t>
  </si>
  <si>
    <t>0000000000031111</t>
  </si>
  <si>
    <t>0000000000031501</t>
  </si>
  <si>
    <t>0000000000031509</t>
  </si>
  <si>
    <t>0000000000001805</t>
  </si>
  <si>
    <t>0000000000004435</t>
  </si>
  <si>
    <t>000000000004867</t>
  </si>
  <si>
    <t>000000000004868</t>
  </si>
  <si>
    <t>0000000000005479</t>
  </si>
  <si>
    <t>0000000000005653</t>
  </si>
  <si>
    <t>00000000000056531</t>
  </si>
  <si>
    <t>0000000000005989</t>
  </si>
  <si>
    <t>0000000000006173</t>
  </si>
  <si>
    <t>0000000000006174</t>
  </si>
  <si>
    <t>0000000000006713</t>
  </si>
  <si>
    <t>0000000000006927</t>
  </si>
  <si>
    <t>0000000000007519</t>
  </si>
  <si>
    <t>0000000000007520</t>
  </si>
  <si>
    <t>0000000000007603</t>
  </si>
  <si>
    <t>0000000000007814</t>
  </si>
  <si>
    <t>00000000000078141</t>
  </si>
  <si>
    <t>00000000000078142</t>
  </si>
  <si>
    <t>00000000000078143</t>
  </si>
  <si>
    <t>0000000000007920</t>
  </si>
  <si>
    <t>0000000000008053</t>
  </si>
  <si>
    <t>00000000000080531</t>
  </si>
  <si>
    <t>00000000000080532</t>
  </si>
  <si>
    <t>0000000000008808</t>
  </si>
  <si>
    <t>00000000000088081</t>
  </si>
  <si>
    <t>00000000000088082</t>
  </si>
  <si>
    <t>00000000000088083</t>
  </si>
  <si>
    <t>00000000000088084</t>
  </si>
  <si>
    <t>0000000000009108</t>
  </si>
  <si>
    <t>0000000000009151</t>
  </si>
  <si>
    <t>000009299</t>
  </si>
  <si>
    <t>000013194</t>
  </si>
  <si>
    <t>000015743</t>
  </si>
  <si>
    <t>000015969</t>
  </si>
  <si>
    <t>000016607</t>
  </si>
  <si>
    <t>000016608</t>
  </si>
  <si>
    <t>000017026</t>
  </si>
  <si>
    <t>00017203</t>
  </si>
  <si>
    <t>000017766</t>
  </si>
  <si>
    <t>00018032</t>
  </si>
  <si>
    <t>00019662</t>
  </si>
  <si>
    <t>00022677</t>
  </si>
  <si>
    <t>00030591</t>
  </si>
  <si>
    <t>0002326</t>
  </si>
  <si>
    <t>0004374</t>
  </si>
  <si>
    <t>2000</t>
  </si>
  <si>
    <t>0005</t>
  </si>
  <si>
    <t>0006</t>
  </si>
  <si>
    <t>0007</t>
  </si>
  <si>
    <t>PEF-GNF-0432/2023</t>
  </si>
  <si>
    <t>BDP/GGF/FIN0685/2024</t>
  </si>
  <si>
    <t>IMPRO-IFD/GG/262/2024</t>
  </si>
  <si>
    <t>0000020241428007</t>
  </si>
  <si>
    <t>0000000000004874</t>
  </si>
  <si>
    <t>0000000000005142</t>
  </si>
  <si>
    <t>0000000000003252</t>
  </si>
  <si>
    <t>0000000000008357</t>
  </si>
  <si>
    <t>0000000000009354</t>
  </si>
  <si>
    <t>0000000000009517</t>
  </si>
  <si>
    <t>0000000000010560</t>
  </si>
  <si>
    <t>0000000000013180</t>
  </si>
  <si>
    <t>0000000000014131</t>
  </si>
  <si>
    <t>0000000000008447</t>
  </si>
  <si>
    <t>0000000000009462</t>
  </si>
  <si>
    <t>0000000000009620</t>
  </si>
  <si>
    <t>0000000000010648</t>
  </si>
  <si>
    <t>0000000000013305</t>
  </si>
  <si>
    <t>01/11/2024</t>
  </si>
  <si>
    <t>05/11/2024</t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</si>
  <si>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</si>
  <si>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</si>
  <si>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t>anular</t>
  </si>
  <si>
    <t>Ganarendimiento Fondo de Inversión abierto</t>
  </si>
  <si>
    <t>Trabajo Unión Bs. Fia - Cp</t>
  </si>
  <si>
    <t>Gananticipo Fondo De Inversión Cerrado</t>
  </si>
  <si>
    <t>GNP</t>
  </si>
  <si>
    <t>GANANTICIPO FONDO DE INVERSIÓN CERRADO</t>
  </si>
  <si>
    <t>MAYOREO Y DISTRIBUCIÓN S.A. (MADISA)</t>
  </si>
  <si>
    <t>MDS</t>
  </si>
  <si>
    <t>MADISA</t>
  </si>
  <si>
    <t>AGROFIN FONDO DE INVERSIÓN CERRADO GRO-N1U-25</t>
  </si>
  <si>
    <t>GRO</t>
  </si>
  <si>
    <t>AVANZA BS FONDO DE INVERSIÓN ABIERTO CORTO PLAZO</t>
  </si>
  <si>
    <t>AVZ</t>
  </si>
  <si>
    <t>FORTALEZA MULTIPLICA FONDO DE INVERSIÓN ABIERTO DE MED</t>
  </si>
  <si>
    <t>FMU</t>
  </si>
  <si>
    <t>EMPRESA MINERA SAN LUCA</t>
  </si>
  <si>
    <t>MSL</t>
  </si>
  <si>
    <t>PAGARE</t>
  </si>
  <si>
    <t>PATRIMONIO AUTÓNOMO CIDRE IFD - BDP ST 061</t>
  </si>
  <si>
    <t>PCE</t>
  </si>
  <si>
    <t>PATRIMONIO AUTÓNOMO PRO MUJER IFD</t>
  </si>
  <si>
    <t>PPM</t>
  </si>
  <si>
    <t>AGROFIN FONDO DE INVERSION CERRADO</t>
  </si>
  <si>
    <t>AGROFIN FIPADE</t>
  </si>
  <si>
    <t>DATEC LTDA</t>
  </si>
  <si>
    <t>DTC</t>
  </si>
  <si>
    <t>DATEC</t>
  </si>
  <si>
    <r>
      <t>ASOC. PRODUCT DE LECHE</t>
    </r>
    <r>
      <rPr>
        <vertAlign val="superscript"/>
        <sz val="10"/>
        <rFont val="Book Antiqua"/>
        <family val="1"/>
      </rPr>
      <t>5</t>
    </r>
  </si>
  <si>
    <t>Etiquetas de fila</t>
  </si>
  <si>
    <t>Total general</t>
  </si>
  <si>
    <t>Etiquetas de columna</t>
  </si>
  <si>
    <t>Suma de Columna1</t>
  </si>
  <si>
    <t>Total Suma de Columna1</t>
  </si>
  <si>
    <t>Total Suma de Columna2</t>
  </si>
  <si>
    <t>Suma de Columna2</t>
  </si>
  <si>
    <t>Total Suma de pri_inter</t>
  </si>
  <si>
    <t>Suma de pri_inter</t>
  </si>
  <si>
    <t>Total Promedio de T.C.</t>
  </si>
  <si>
    <t>Promedio de T.C.</t>
  </si>
  <si>
    <t>13</t>
  </si>
  <si>
    <t>6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</si>
  <si>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</si>
  <si>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</si>
  <si>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</si>
  <si>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</si>
  <si>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</si>
  <si>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</si>
  <si>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</si>
  <si>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</si>
  <si>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</si>
  <si>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</si>
  <si>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</si>
  <si>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</si>
  <si>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</si>
  <si>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</si>
  <si>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</si>
  <si>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</si>
  <si>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</si>
  <si>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</si>
  <si>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</si>
  <si>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</si>
  <si>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</si>
  <si>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</si>
  <si>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</si>
  <si>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</si>
  <si>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</si>
  <si>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</si>
  <si>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</si>
  <si>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</si>
  <si>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</si>
  <si>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</si>
  <si>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</si>
  <si>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</si>
  <si>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</si>
  <si>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</si>
  <si>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131</t>
  </si>
  <si>
    <t>132</t>
  </si>
  <si>
    <t>134</t>
  </si>
  <si>
    <t>135</t>
  </si>
  <si>
    <t>137</t>
  </si>
  <si>
    <t>142</t>
  </si>
  <si>
    <t>143</t>
  </si>
  <si>
    <t>145</t>
  </si>
  <si>
    <t>146</t>
  </si>
  <si>
    <t>147</t>
  </si>
  <si>
    <t>148</t>
  </si>
  <si>
    <t>149</t>
  </si>
  <si>
    <t>151</t>
  </si>
  <si>
    <t>153</t>
  </si>
  <si>
    <t>154</t>
  </si>
  <si>
    <t>157</t>
  </si>
  <si>
    <t>92</t>
  </si>
  <si>
    <t>93</t>
  </si>
  <si>
    <t>94</t>
  </si>
  <si>
    <t>95</t>
  </si>
  <si>
    <t>96</t>
  </si>
  <si>
    <t>97</t>
  </si>
  <si>
    <t>98</t>
  </si>
  <si>
    <t>209</t>
  </si>
  <si>
    <t>210</t>
  </si>
  <si>
    <t>212</t>
  </si>
  <si>
    <t>215</t>
  </si>
  <si>
    <t>223</t>
  </si>
  <si>
    <t>227</t>
  </si>
  <si>
    <t>229</t>
  </si>
  <si>
    <t>231</t>
  </si>
  <si>
    <t>232</t>
  </si>
  <si>
    <t>234</t>
  </si>
  <si>
    <t>235</t>
  </si>
  <si>
    <t>240</t>
  </si>
  <si>
    <t>241</t>
  </si>
  <si>
    <t>245</t>
  </si>
  <si>
    <t>246</t>
  </si>
  <si>
    <t>247</t>
  </si>
  <si>
    <t>249</t>
  </si>
  <si>
    <t>251</t>
  </si>
  <si>
    <t>253</t>
  </si>
  <si>
    <t>256</t>
  </si>
  <si>
    <t>258</t>
  </si>
  <si>
    <t>259</t>
  </si>
  <si>
    <t>265</t>
  </si>
  <si>
    <t>267</t>
  </si>
  <si>
    <t>268</t>
  </si>
  <si>
    <t>269</t>
  </si>
  <si>
    <t>272</t>
  </si>
  <si>
    <t>273</t>
  </si>
  <si>
    <t>281</t>
  </si>
  <si>
    <t>282</t>
  </si>
  <si>
    <t>143.99</t>
  </si>
  <si>
    <t>288</t>
  </si>
  <si>
    <t>290</t>
  </si>
  <si>
    <t>291</t>
  </si>
  <si>
    <t xml:space="preserve">ojo=el tipo de cambio que corresponda a una VENTA con cod 31 puede ser por debajo de 6.86 como ejemplo 6.24 que realizo bsol el 25.9.25 se converso con Ronald Cortez aspecto que corroboro tal operación y sin observacion. </t>
  </si>
  <si>
    <r>
      <t>TRINIDAD</t>
    </r>
    <r>
      <rPr>
        <vertAlign val="superscript"/>
        <sz val="10"/>
        <rFont val="Book Antiqua"/>
        <family val="1"/>
      </rPr>
      <t>5</t>
    </r>
  </si>
  <si>
    <t>SOCIETARIA SAN MARTÍN</t>
  </si>
  <si>
    <t>0000000000001000</t>
  </si>
  <si>
    <t>307</t>
  </si>
  <si>
    <t>211.06</t>
  </si>
  <si>
    <t>0000000000001005</t>
  </si>
  <si>
    <t>0000000000001004</t>
  </si>
  <si>
    <t>0000000000004000</t>
  </si>
  <si>
    <r>
      <t>LA SAGRADA FAMILIA</t>
    </r>
    <r>
      <rPr>
        <vertAlign val="superscript"/>
        <sz val="10"/>
        <rFont val="Book Antiqua"/>
        <family val="1"/>
      </rPr>
      <t>5</t>
    </r>
  </si>
  <si>
    <t>EL PROGRESO</t>
  </si>
  <si>
    <r>
      <t>VIRGEN DE LOS REMEDIOS</t>
    </r>
    <r>
      <rPr>
        <vertAlign val="superscript"/>
        <sz val="10"/>
        <rFont val="Book Antiqua"/>
        <family val="1"/>
      </rPr>
      <t>5</t>
    </r>
  </si>
  <si>
    <t>295-57-66-1-5</t>
  </si>
  <si>
    <t>319</t>
  </si>
  <si>
    <t>333</t>
  </si>
  <si>
    <t>0000000000006000</t>
  </si>
  <si>
    <r>
      <t>E.G.CHACO</t>
    </r>
    <r>
      <rPr>
        <vertAlign val="superscript"/>
        <sz val="10"/>
        <rFont val="Book Antiqua"/>
        <family val="1"/>
      </rPr>
      <t>5</t>
    </r>
  </si>
  <si>
    <t>295-57-66-8-5</t>
  </si>
  <si>
    <t>SAN MATEO</t>
  </si>
  <si>
    <r>
      <t>FUNDACIÓN PRO MUJER</t>
    </r>
    <r>
      <rPr>
        <vertAlign val="superscript"/>
        <sz val="10"/>
        <rFont val="Book Antiqua"/>
        <family val="1"/>
      </rPr>
      <t>5</t>
    </r>
  </si>
  <si>
    <t>0000000000001014</t>
  </si>
  <si>
    <t>0000000000001015</t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</si>
  <si>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</si>
  <si>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</si>
  <si>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</si>
  <si>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t>0000000000005005</t>
  </si>
  <si>
    <t>0000000000005028</t>
  </si>
  <si>
    <t>0000000000005013</t>
  </si>
  <si>
    <t>295-57-66-2-5</t>
  </si>
  <si>
    <t>SAN PEDRO</t>
  </si>
  <si>
    <t>LOYOLA</t>
  </si>
  <si>
    <t>PIO X</t>
  </si>
  <si>
    <t>S.J. PUNATA</t>
  </si>
  <si>
    <t>COMARAPA</t>
  </si>
  <si>
    <r>
      <t>M.F.GAINZA</t>
    </r>
    <r>
      <rPr>
        <vertAlign val="superscript"/>
        <sz val="10"/>
        <rFont val="Book Antiqua"/>
        <family val="1"/>
      </rPr>
      <t>5</t>
    </r>
  </si>
  <si>
    <t>SAN JOAQUIN</t>
  </si>
  <si>
    <t>SAN FRANCISCO SOLANO</t>
  </si>
  <si>
    <t>SAN PEDRO DE AIQUILE</t>
  </si>
  <si>
    <t>CRISTO REY COCHABAMBA</t>
  </si>
  <si>
    <t>374</t>
  </si>
  <si>
    <t>900000007</t>
  </si>
  <si>
    <t>900000010</t>
  </si>
  <si>
    <t>900000016</t>
  </si>
  <si>
    <t>900000020</t>
  </si>
  <si>
    <t>0000000000005021</t>
  </si>
  <si>
    <t>0000000000004020</t>
  </si>
  <si>
    <t>0000000000005027</t>
  </si>
  <si>
    <t>0000000000005017</t>
  </si>
  <si>
    <t>0000000000005018</t>
  </si>
  <si>
    <t>0000000000006025</t>
  </si>
  <si>
    <t>0000000000005006</t>
  </si>
  <si>
    <t>295-57-66-11-5</t>
  </si>
  <si>
    <t>0000000000007000</t>
  </si>
  <si>
    <t>381</t>
  </si>
  <si>
    <t>GENERICOS CAMBIOS1</t>
  </si>
  <si>
    <t>GENERICOS CAMBIOS2</t>
  </si>
  <si>
    <t>CLIENTES DIFERENCIADOS1</t>
  </si>
  <si>
    <t>CLIENTES DIFERENCIADOS2</t>
  </si>
  <si>
    <t>CLIENTES DIFERENCIADOS3</t>
  </si>
  <si>
    <t>CLIENTES DIFERENCIADOS4</t>
  </si>
  <si>
    <t>CLIENTES DIFERENCIADOS5</t>
  </si>
  <si>
    <t>CLIENTES DIFERENCIADOS6</t>
  </si>
  <si>
    <t>CLIENTES DIFERENCIADOS7</t>
  </si>
  <si>
    <t>5604772</t>
  </si>
  <si>
    <t>CLIENTES DIFERENCIADOS10</t>
  </si>
  <si>
    <t>CLIENTES DIFERENCIADOS11</t>
  </si>
  <si>
    <t>CLIENTES DIFERENCIADOS8</t>
  </si>
  <si>
    <t>CLIENTES DIFERENCIADOS9</t>
  </si>
  <si>
    <t>CLIENTES DIFERENCIADOS12</t>
  </si>
  <si>
    <t>GENERICOS CAMBIOS3</t>
  </si>
  <si>
    <t>CLIENTES DIFERENCIADOS13</t>
  </si>
  <si>
    <t>CLIENTES DIFERENCIADOS14</t>
  </si>
  <si>
    <t>CLIENTES DIFERENCIADOS15</t>
  </si>
  <si>
    <t>CLIENTES DIFERENCIADOS16</t>
  </si>
  <si>
    <t>CLIENTES DIFERENCIADOS17</t>
  </si>
  <si>
    <t>CLIENTES DIFERENCIADOS18</t>
  </si>
  <si>
    <t>CLIENTES DIFERENCIADOS19</t>
  </si>
  <si>
    <t>CLIENTES DIFERENCIADOS20</t>
  </si>
  <si>
    <t>900000002</t>
  </si>
  <si>
    <t>900000006</t>
  </si>
  <si>
    <t>900000013</t>
  </si>
  <si>
    <t>900000014</t>
  </si>
  <si>
    <t>900000015</t>
  </si>
  <si>
    <t>900000017</t>
  </si>
  <si>
    <t>900000018</t>
  </si>
  <si>
    <t>900000019</t>
  </si>
  <si>
    <t>900000021</t>
  </si>
  <si>
    <t>900000022</t>
  </si>
  <si>
    <t>900000029</t>
  </si>
  <si>
    <t>22000035</t>
  </si>
  <si>
    <t>10000012</t>
  </si>
  <si>
    <t>20253232179</t>
  </si>
  <si>
    <t>20253232183</t>
  </si>
  <si>
    <t>20253232178</t>
  </si>
  <si>
    <t>20253232182</t>
  </si>
  <si>
    <t>20253232185</t>
  </si>
  <si>
    <t>20253232187</t>
  </si>
  <si>
    <t>20253232189</t>
  </si>
  <si>
    <t>20253232190</t>
  </si>
  <si>
    <t>20253232191</t>
  </si>
  <si>
    <t>20253232192</t>
  </si>
  <si>
    <t>20253232193</t>
  </si>
  <si>
    <t>20253232194</t>
  </si>
  <si>
    <t>20253232195</t>
  </si>
  <si>
    <t>20253232196</t>
  </si>
  <si>
    <t>20253232001</t>
  </si>
  <si>
    <t>20253232004</t>
  </si>
  <si>
    <t>20253232060</t>
  </si>
  <si>
    <t>20253232061</t>
  </si>
  <si>
    <t>20253232006</t>
  </si>
  <si>
    <t>20253232007</t>
  </si>
  <si>
    <t>20253232009</t>
  </si>
  <si>
    <t>20253232010</t>
  </si>
  <si>
    <t>20253232012</t>
  </si>
  <si>
    <t>20253232014</t>
  </si>
  <si>
    <t>20253232016</t>
  </si>
  <si>
    <t>20253232018</t>
  </si>
  <si>
    <t>20253232020</t>
  </si>
  <si>
    <t>20253232022</t>
  </si>
  <si>
    <t>20253232024</t>
  </si>
  <si>
    <t>20253232026</t>
  </si>
  <si>
    <t>20253232028</t>
  </si>
  <si>
    <t>20253232030</t>
  </si>
  <si>
    <t>20253232032</t>
  </si>
  <si>
    <t>20253232034</t>
  </si>
  <si>
    <t>20253232035</t>
  </si>
  <si>
    <t>20253232036</t>
  </si>
  <si>
    <t>20253232037</t>
  </si>
  <si>
    <t>20253232038</t>
  </si>
  <si>
    <t>20253232039</t>
  </si>
  <si>
    <t>20253232040</t>
  </si>
  <si>
    <t>20253232041</t>
  </si>
  <si>
    <t>20253232042</t>
  </si>
  <si>
    <t>20253232043</t>
  </si>
  <si>
    <t>20253232044</t>
  </si>
  <si>
    <t>20253232045</t>
  </si>
  <si>
    <t>20253232046</t>
  </si>
  <si>
    <t>20253232047</t>
  </si>
  <si>
    <t>20253232048</t>
  </si>
  <si>
    <t>20253232049</t>
  </si>
  <si>
    <t>20253232050</t>
  </si>
  <si>
    <t>20253232051</t>
  </si>
  <si>
    <t>20253232052</t>
  </si>
  <si>
    <t>20253232053</t>
  </si>
  <si>
    <t>20253232054</t>
  </si>
  <si>
    <t>20253232055</t>
  </si>
  <si>
    <t>20253232056</t>
  </si>
  <si>
    <t>20253232057</t>
  </si>
  <si>
    <t>20253232058</t>
  </si>
  <si>
    <t>20253232059</t>
  </si>
  <si>
    <t>20253232062</t>
  </si>
  <si>
    <t>20253232063</t>
  </si>
  <si>
    <t>20253232064</t>
  </si>
  <si>
    <t>20253232065</t>
  </si>
  <si>
    <t>20253232066</t>
  </si>
  <si>
    <t>20253232067</t>
  </si>
  <si>
    <t>20253232068</t>
  </si>
  <si>
    <t>20253232069</t>
  </si>
  <si>
    <t>20253232070</t>
  </si>
  <si>
    <t>20253232071</t>
  </si>
  <si>
    <t>20253232072</t>
  </si>
  <si>
    <t>20253232073</t>
  </si>
  <si>
    <t>20253232074</t>
  </si>
  <si>
    <t>20253232075</t>
  </si>
  <si>
    <t>20253232076</t>
  </si>
  <si>
    <t>20253232078</t>
  </si>
  <si>
    <t>20253232080</t>
  </si>
  <si>
    <t>20253232082</t>
  </si>
  <si>
    <t>20253232084</t>
  </si>
  <si>
    <t>20253232086</t>
  </si>
  <si>
    <t>20253232088</t>
  </si>
  <si>
    <t>20253232231</t>
  </si>
  <si>
    <t>20253232232</t>
  </si>
  <si>
    <t>20253232233</t>
  </si>
  <si>
    <t>20253232234</t>
  </si>
  <si>
    <t>20253232235</t>
  </si>
  <si>
    <t>20253232236</t>
  </si>
  <si>
    <t>20253232237</t>
  </si>
  <si>
    <t>20253232238</t>
  </si>
  <si>
    <t>20253232239</t>
  </si>
  <si>
    <t>20253232240</t>
  </si>
  <si>
    <t>20253232241</t>
  </si>
  <si>
    <t>20253232242</t>
  </si>
  <si>
    <t>20253232243</t>
  </si>
  <si>
    <t>20253232244</t>
  </si>
  <si>
    <t>20253232245</t>
  </si>
  <si>
    <t>20253232246</t>
  </si>
  <si>
    <t>20253232247</t>
  </si>
  <si>
    <t>20253232248</t>
  </si>
  <si>
    <t>20253232249</t>
  </si>
  <si>
    <t>20253232250</t>
  </si>
  <si>
    <t>20253232251</t>
  </si>
  <si>
    <t>20253232252</t>
  </si>
  <si>
    <t>20253232253</t>
  </si>
  <si>
    <t>20253232254</t>
  </si>
  <si>
    <t>20253232255</t>
  </si>
  <si>
    <t>20253232256</t>
  </si>
  <si>
    <t>20253232257</t>
  </si>
  <si>
    <t>20253232258</t>
  </si>
  <si>
    <t>20253232259</t>
  </si>
  <si>
    <t>20253232260</t>
  </si>
  <si>
    <t>20253232261</t>
  </si>
  <si>
    <t>20253232262</t>
  </si>
  <si>
    <t>20253232263</t>
  </si>
  <si>
    <t>20253238002</t>
  </si>
  <si>
    <t>20253238003</t>
  </si>
  <si>
    <t>183.07</t>
  </si>
  <si>
    <t>20253238001</t>
  </si>
  <si>
    <t>20253232122</t>
  </si>
  <si>
    <t>20253232130</t>
  </si>
  <si>
    <t>20253232142</t>
  </si>
  <si>
    <t>20253232123</t>
  </si>
  <si>
    <t>20253232124</t>
  </si>
  <si>
    <t>20253232125</t>
  </si>
  <si>
    <t>20253232126</t>
  </si>
  <si>
    <t>20253232127</t>
  </si>
  <si>
    <t>20253232128</t>
  </si>
  <si>
    <t>20253232129</t>
  </si>
  <si>
    <t>20253232131</t>
  </si>
  <si>
    <t>20253232132</t>
  </si>
  <si>
    <t>20253232133</t>
  </si>
  <si>
    <t>20253232134</t>
  </si>
  <si>
    <t>20253232135</t>
  </si>
  <si>
    <t>20253232136</t>
  </si>
  <si>
    <t>20253232137</t>
  </si>
  <si>
    <t>20253232138</t>
  </si>
  <si>
    <t>20253232139</t>
  </si>
  <si>
    <t>20253232140</t>
  </si>
  <si>
    <t>20253232141</t>
  </si>
  <si>
    <t>20253232144</t>
  </si>
  <si>
    <t>20253232146</t>
  </si>
  <si>
    <t>20253232149</t>
  </si>
  <si>
    <t>20253232151</t>
  </si>
  <si>
    <t>20253232153</t>
  </si>
  <si>
    <t>20253232155</t>
  </si>
  <si>
    <t>20253232157</t>
  </si>
  <si>
    <t>20253232159</t>
  </si>
  <si>
    <t>20253232161</t>
  </si>
  <si>
    <t>20253232163</t>
  </si>
  <si>
    <t>20253232164</t>
  </si>
  <si>
    <t>20253232165</t>
  </si>
  <si>
    <t>20253232166</t>
  </si>
  <si>
    <t>20253232167</t>
  </si>
  <si>
    <t>20253232168</t>
  </si>
  <si>
    <t>20253232169</t>
  </si>
  <si>
    <t>20253232170</t>
  </si>
  <si>
    <t>20253232171</t>
  </si>
  <si>
    <t>20253232172</t>
  </si>
  <si>
    <t>20253232173</t>
  </si>
  <si>
    <t>20253232174</t>
  </si>
  <si>
    <t>20253232175</t>
  </si>
  <si>
    <t>20253232176</t>
  </si>
  <si>
    <t>20253232218</t>
  </si>
  <si>
    <t>20253232217</t>
  </si>
  <si>
    <t>20253232219</t>
  </si>
  <si>
    <t>20253232220</t>
  </si>
  <si>
    <t>20253232221</t>
  </si>
  <si>
    <t>20253232224</t>
  </si>
  <si>
    <t>20253232225</t>
  </si>
  <si>
    <t>20253232226</t>
  </si>
  <si>
    <t>20253232227</t>
  </si>
  <si>
    <t>20253232200</t>
  </si>
  <si>
    <t>20253232201</t>
  </si>
  <si>
    <t>20253232214</t>
  </si>
  <si>
    <t>20253232197</t>
  </si>
  <si>
    <t>20253232198</t>
  </si>
  <si>
    <t>20253232199</t>
  </si>
  <si>
    <t>20253232202</t>
  </si>
  <si>
    <t>20253232203</t>
  </si>
  <si>
    <t>20253232204</t>
  </si>
  <si>
    <t>20253232205</t>
  </si>
  <si>
    <t>20253232206</t>
  </si>
  <si>
    <t>20253232207</t>
  </si>
  <si>
    <t>20253232208</t>
  </si>
  <si>
    <t>20253232209</t>
  </si>
  <si>
    <t>20253232210</t>
  </si>
  <si>
    <t>20253232213</t>
  </si>
  <si>
    <t>20253232089</t>
  </si>
  <si>
    <t>20253232090</t>
  </si>
  <si>
    <t>20253232091</t>
  </si>
  <si>
    <t>20253232094</t>
  </si>
  <si>
    <t>20253232096</t>
  </si>
  <si>
    <t>20253232098</t>
  </si>
  <si>
    <t>20253232100</t>
  </si>
  <si>
    <t>20253232102</t>
  </si>
  <si>
    <t>20253232104</t>
  </si>
  <si>
    <t>20253232106</t>
  </si>
  <si>
    <t>20253232108</t>
  </si>
  <si>
    <t>20253232110</t>
  </si>
  <si>
    <t>20253232112</t>
  </si>
  <si>
    <t>20253232114</t>
  </si>
  <si>
    <t>20253232115</t>
  </si>
  <si>
    <t>20253232116</t>
  </si>
  <si>
    <t>20253232117</t>
  </si>
  <si>
    <t>20253232118</t>
  </si>
  <si>
    <t>20253232119</t>
  </si>
  <si>
    <t>20253232120</t>
  </si>
  <si>
    <t>20253232121</t>
  </si>
  <si>
    <t>20253232229</t>
  </si>
  <si>
    <t>20253232230</t>
  </si>
  <si>
    <t>0000000000005029</t>
  </si>
  <si>
    <t>0000000000006007</t>
  </si>
  <si>
    <t>0000000000004032</t>
  </si>
  <si>
    <t>0000000000004014</t>
  </si>
  <si>
    <t>0000000000005026</t>
  </si>
  <si>
    <t>0000000000005010</t>
  </si>
  <si>
    <t>0000000000005009</t>
  </si>
  <si>
    <t>0000000000005019</t>
  </si>
  <si>
    <t>0000000000006024</t>
  </si>
  <si>
    <t>0000000000005008</t>
  </si>
  <si>
    <t>0000000000006016</t>
  </si>
  <si>
    <t>0000000000006031</t>
  </si>
  <si>
    <t>0000000000004030</t>
  </si>
  <si>
    <t>0000000000004012</t>
  </si>
  <si>
    <t>0000000000004015</t>
  </si>
  <si>
    <t>0000000000004023</t>
  </si>
  <si>
    <t>0000000000004034</t>
  </si>
  <si>
    <t>0000000000005011</t>
  </si>
  <si>
    <t>0000000000005004</t>
  </si>
  <si>
    <t>270-50-539-1-52</t>
  </si>
  <si>
    <t>295-57-66-10-5</t>
  </si>
  <si>
    <t>295-57-66-12-5</t>
  </si>
  <si>
    <t>295-57-66-13-5</t>
  </si>
  <si>
    <t>295-57-66-15-5</t>
  </si>
  <si>
    <t>295-57-66-16-5</t>
  </si>
  <si>
    <t>295-57-66-17-5</t>
  </si>
  <si>
    <t>295-57-66-18-5</t>
  </si>
  <si>
    <t>295-57-66-19-5</t>
  </si>
  <si>
    <t>295-57-66-21-5</t>
  </si>
  <si>
    <t>295-57-66-3-5</t>
  </si>
  <si>
    <t>301-50-525-2-21</t>
  </si>
  <si>
    <t>701-50-525-16-21</t>
  </si>
  <si>
    <t>706-50-525-85-21</t>
  </si>
  <si>
    <t>837530</t>
  </si>
  <si>
    <t>CATEDRAL DE  TARIJA</t>
  </si>
  <si>
    <r>
      <t>INCAHUASSI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</si>
  <si>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</si>
  <si>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SAN ROQUE</t>
    </r>
    <r>
      <rPr>
        <vertAlign val="superscript"/>
        <sz val="10"/>
        <rFont val="Book Antiqua"/>
        <family val="1"/>
      </rPr>
      <t>5</t>
    </r>
  </si>
  <si>
    <t>EL CHOROLQUE</t>
  </si>
  <si>
    <t>MADRE Y MAESTRA</t>
  </si>
  <si>
    <t>CATEDRAL (de Potosí)</t>
  </si>
  <si>
    <t>ASUNCION</t>
  </si>
  <si>
    <t>MAG. RURAL</t>
  </si>
  <si>
    <t>M. RURAL DE CHUQUISACA</t>
  </si>
  <si>
    <r>
      <t>PAULO VI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</si>
  <si>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</si>
  <si>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CIDRE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</si>
  <si>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</si>
  <si>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</si>
  <si>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</si>
  <si>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ECO FUTURO</t>
    </r>
    <r>
      <rPr>
        <vertAlign val="superscript"/>
        <sz val="10"/>
        <rFont val="Book Antiqua"/>
        <family val="1"/>
      </rPr>
      <t>5</t>
    </r>
  </si>
  <si>
    <t>Al 19 de noviembre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</si>
</sst>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</numFmts>
  <fonts count="24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6" fillId="22" borderId="0" applyNumberFormat="0" applyBorder="0" applyAlignment="0" applyProtection="0"/>
  </cellStyleXfs>
  <cellXfs count="26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3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4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5" fillId="2" borderId="0" xfId="1" applyFont="1" applyFill="1" applyBorder="1" applyAlignment="1">
      <alignment horizontal="center" vertical="center" wrapText="1"/>
    </xf>
    <xf numFmtId="3" fontId="4" fillId="2" borderId="48" xfId="2" applyNumberFormat="1" applyFont="1" applyFill="1" applyBorder="1" applyAlignment="1">
      <alignment vertical="center"/>
    </xf>
    <xf numFmtId="0" fontId="0" fillId="0" borderId="46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1" xfId="1" applyNumberFormat="1" applyFont="1" applyFill="1" applyBorder="1" applyAlignment="1">
      <alignment vertical="center"/>
    </xf>
    <xf numFmtId="0" fontId="3" fillId="5" borderId="51" xfId="0" applyFont="1" applyFill="1" applyBorder="1" applyAlignment="1">
      <alignment horizontal="center" vertical="center" wrapText="1"/>
    </xf>
    <xf numFmtId="0" fontId="0" fillId="6" borderId="46" xfId="0" applyFont="1" applyFill="1" applyBorder="1"/>
    <xf numFmtId="0" fontId="0" fillId="7" borderId="46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1" xfId="1" applyNumberFormat="1" applyFont="1" applyFill="1" applyBorder="1" applyAlignment="1">
      <alignment vertical="center"/>
    </xf>
    <xf numFmtId="0" fontId="3" fillId="8" borderId="28" xfId="1" applyFont="1" applyFill="1" applyBorder="1" applyAlignment="1">
      <alignment horizontal="center" vertical="center" wrapText="1"/>
    </xf>
    <xf numFmtId="0" fontId="15" fillId="8" borderId="28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7" fillId="22" borderId="0" xfId="3" applyNumberFormat="1" applyFont="1"/>
    <xf numFmtId="22" fontId="0" fillId="0" borderId="0" xfId="0" applyNumberFormat="1"/>
    <xf numFmtId="3" fontId="4" fillId="0" borderId="45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8" xfId="1" applyFont="1" applyFill="1" applyBorder="1" applyAlignment="1">
      <alignment horizontal="left" vertical="center"/>
    </xf>
    <xf numFmtId="0" fontId="3" fillId="8" borderId="52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5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4" fillId="0" borderId="0" xfId="1" applyFont="1" applyFill="1" applyBorder="1" applyAlignment="1"/>
    <xf numFmtId="0" fontId="14" fillId="0" borderId="0" xfId="1" applyFont="1" applyFill="1" applyBorder="1"/>
    <xf numFmtId="0" fontId="6" fillId="23" borderId="0" xfId="1" applyFont="1" applyFill="1" applyBorder="1" applyAlignment="1">
      <alignment vertical="center"/>
    </xf>
    <xf numFmtId="0" fontId="4" fillId="23" borderId="0" xfId="1" applyFont="1" applyFill="1" applyAlignment="1">
      <alignment vertical="center"/>
    </xf>
    <xf numFmtId="165" fontId="4" fillId="23" borderId="19" xfId="1" applyNumberFormat="1" applyFont="1" applyFill="1" applyBorder="1" applyAlignment="1">
      <alignment vertical="center"/>
    </xf>
    <xf numFmtId="165" fontId="4" fillId="23" borderId="16" xfId="1" applyNumberFormat="1" applyFont="1" applyFill="1" applyBorder="1" applyAlignment="1">
      <alignment vertical="center"/>
    </xf>
    <xf numFmtId="165" fontId="4" fillId="23" borderId="20" xfId="1" applyNumberFormat="1" applyFont="1" applyFill="1" applyBorder="1" applyAlignment="1">
      <alignment vertical="center"/>
    </xf>
    <xf numFmtId="165" fontId="4" fillId="23" borderId="3" xfId="1" applyNumberFormat="1" applyFont="1" applyFill="1" applyBorder="1" applyAlignment="1">
      <alignment vertical="center"/>
    </xf>
    <xf numFmtId="166" fontId="3" fillId="23" borderId="0" xfId="1" applyNumberFormat="1" applyFont="1" applyFill="1" applyAlignment="1">
      <alignment vertical="center"/>
    </xf>
    <xf numFmtId="165" fontId="4" fillId="23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0" fontId="4" fillId="23" borderId="0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30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29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7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4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49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0" xfId="1" applyFont="1" applyFill="1" applyBorder="1" applyAlignment="1">
      <alignment horizontal="center" vertical="center"/>
    </xf>
    <xf numFmtId="43" fontId="0" fillId="0" borderId="0" xfId="0" applyNumberFormat="1"/>
    <xf numFmtId="0" fontId="4" fillId="0" borderId="50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7" xfId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3" fillId="0" borderId="0" xfId="0" applyFont="1"/>
    <xf numFmtId="0" fontId="18" fillId="0" borderId="0" xfId="0" applyFont="1"/>
    <xf numFmtId="3" fontId="4" fillId="0" borderId="4" xfId="2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horizontal="right" vertical="center"/>
    </xf>
    <xf numFmtId="0" fontId="6" fillId="2" borderId="0" xfId="1" applyFont="1" applyFill="1" applyBorder="1" applyAlignment="1">
      <alignment horizontal="right" vertical="center"/>
    </xf>
    <xf numFmtId="0" fontId="0" fillId="0" borderId="0" xfId="0" pivotButton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3" fontId="13" fillId="0" borderId="0" xfId="0" applyNumberFormat="1" applyFont="1"/>
    <xf numFmtId="4" fontId="13" fillId="0" borderId="0" xfId="0" applyNumberFormat="1" applyFont="1"/>
    <xf numFmtId="14" fontId="13" fillId="0" borderId="0" xfId="0" applyNumberFormat="1" applyFont="1"/>
    <xf numFmtId="0" fontId="20" fillId="0" borderId="0" xfId="0" applyFont="1"/>
    <xf numFmtId="0" fontId="20" fillId="3" borderId="0" xfId="0" applyFont="1" applyFill="1"/>
    <xf numFmtId="3" fontId="20" fillId="0" borderId="0" xfId="0" applyNumberFormat="1" applyFont="1"/>
    <xf numFmtId="4" fontId="20" fillId="0" borderId="0" xfId="0" applyNumberFormat="1" applyFont="1"/>
    <xf numFmtId="14" fontId="20" fillId="0" borderId="0" xfId="0" applyNumberFormat="1" applyFont="1"/>
    <xf numFmtId="164" fontId="19" fillId="0" borderId="0" xfId="2" applyNumberFormat="1" applyFont="1"/>
    <xf numFmtId="167" fontId="19" fillId="0" borderId="0" xfId="2" applyNumberFormat="1" applyFont="1"/>
    <xf numFmtId="0" fontId="13" fillId="23" borderId="0" xfId="0" applyFont="1" applyFill="1"/>
    <xf numFmtId="14" fontId="21" fillId="0" borderId="0" xfId="0" applyNumberFormat="1" applyFont="1"/>
    <xf numFmtId="169" fontId="22" fillId="0" borderId="0" xfId="0" applyNumberFormat="1" applyFont="1"/>
    <xf numFmtId="0" fontId="18" fillId="3" borderId="0" xfId="0" applyFont="1" applyFill="1"/>
    <xf numFmtId="3" fontId="18" fillId="0" borderId="0" xfId="0" applyNumberFormat="1" applyFont="1"/>
    <xf numFmtId="4" fontId="18" fillId="0" borderId="0" xfId="0" applyNumberFormat="1" applyFont="1"/>
    <xf numFmtId="14" fontId="18" fillId="0" borderId="0" xfId="0" applyNumberFormat="1" applyFont="1"/>
    <xf numFmtId="0" fontId="23" fillId="0" borderId="0" xfId="0" applyFont="1"/>
    <xf numFmtId="0" fontId="23" fillId="3" borderId="0" xfId="0" applyFont="1" applyFill="1"/>
    <xf numFmtId="3" fontId="23" fillId="0" borderId="0" xfId="0" applyNumberFormat="1" applyFont="1"/>
    <xf numFmtId="4" fontId="23" fillId="0" borderId="0" xfId="0" applyNumberFormat="1" applyFont="1"/>
    <xf numFmtId="14" fontId="23" fillId="0" borderId="0" xfId="0" applyNumberFormat="1" applyFont="1"/>
    <xf numFmtId="164" fontId="22" fillId="0" borderId="0" xfId="2" applyNumberFormat="1" applyFont="1"/>
    <xf numFmtId="167" fontId="22" fillId="0" borderId="0" xfId="2" applyNumberFormat="1" applyFont="1"/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8" xfId="0" quotePrefix="1" applyFont="1" applyBorder="1" applyAlignment="1">
      <alignment horizontal="center" vertical="center" wrapText="1"/>
    </xf>
    <xf numFmtId="0" fontId="4" fillId="0" borderId="39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0" fontId="4" fillId="2" borderId="35" xfId="0" quotePrefix="1" applyFont="1" applyFill="1" applyBorder="1" applyAlignment="1">
      <alignment horizontal="center" vertical="center" wrapText="1"/>
    </xf>
    <xf numFmtId="0" fontId="4" fillId="2" borderId="33" xfId="0" quotePrefix="1" applyFont="1" applyFill="1" applyBorder="1" applyAlignment="1">
      <alignment horizontal="center" vertical="center" wrapText="1"/>
    </xf>
    <xf numFmtId="0" fontId="4" fillId="2" borderId="26" xfId="0" quotePrefix="1" applyFont="1" applyFill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2" borderId="0" xfId="1" applyFont="1" applyFill="1" applyAlignment="1">
      <alignment horizontal="center"/>
    </xf>
    <xf numFmtId="0" fontId="3" fillId="2" borderId="41" xfId="1" applyFont="1" applyFill="1" applyBorder="1" applyAlignment="1">
      <alignment horizontal="center"/>
    </xf>
    <xf numFmtId="0" fontId="4" fillId="0" borderId="29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5" xfId="0" quotePrefix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7" xfId="0" applyFont="1" applyBorder="1" applyAlignment="1">
      <alignment horizontal="center" vertical="center" textRotation="45"/>
    </xf>
    <xf numFmtId="0" fontId="4" fillId="2" borderId="32" xfId="1" applyFont="1" applyFill="1" applyBorder="1" applyAlignment="1">
      <alignment horizontal="center"/>
    </xf>
    <xf numFmtId="0" fontId="4" fillId="2" borderId="41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4">
    <cellStyle name="Bueno" xfId="3" builtinId="26"/>
    <cellStyle name="Millares" xfId="2" builtinId="3"/>
    <cellStyle name="Normal" xfId="0" builtinId="0"/>
    <cellStyle name="Normal 2" xfId="1"/>
  </cellStyles>
  <dxfs count="21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9" formatCode="d/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indexed="64"/>
          <bgColor theme="6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86</xdr:row>
      <xdr:rowOff>0</xdr:rowOff>
    </xdr:from>
    <xdr:to>
      <xdr:col>3</xdr:col>
      <xdr:colOff>446086</xdr:colOff>
      <xdr:row>87</xdr:row>
      <xdr:rowOff>57153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531429</xdr:colOff>
      <xdr:row>87</xdr:row>
      <xdr:rowOff>78828</xdr:rowOff>
    </xdr:from>
    <xdr:to>
      <xdr:col>4</xdr:col>
      <xdr:colOff>39288</xdr:colOff>
      <xdr:row>88</xdr:row>
      <xdr:rowOff>135975</xdr:rowOff>
    </xdr:to>
    <xdr:pic>
      <xdr:nvPicPr>
        <xdr:cNvPr id="2" name="OptionButton1"/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2946" y="27510828"/>
          <a:ext cx="1378580" cy="2476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18</xdr:col>
      <xdr:colOff>199373</xdr:colOff>
      <xdr:row>35</xdr:row>
      <xdr:rowOff>99623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464013" cy="650042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uaquira Renan" refreshedDate="45824.583007291665" createdVersion="5" refreshedVersion="5" minRefreshableVersion="3" recordCount="93">
  <cacheSource type="worksheet">
    <worksheetSource name="Tabla_Consulta_desde_saif"/>
  </cacheSource>
  <cacheFields count="10">
    <cacheField name="tipoentidad" numFmtId="0">
      <sharedItems/>
    </cacheField>
    <cacheField name="pri_fec" numFmtId="14">
      <sharedItems containsSemiMixedTypes="0" containsNonDate="0" containsDate="1" containsString="0" minDate="2025-06-13T00:00:00" maxDate="2025-06-14T00:00:00" count="1">
        <d v="2025-06-13T00:00:00"/>
      </sharedItems>
    </cacheField>
    <cacheField name="ifi" numFmtId="0">
      <sharedItems containsSemiMixedTypes="0" containsString="0" containsNumber="1" containsInteger="1" minValue="1001" maxValue="75004" count="41">
        <n v="1003"/>
        <n v="1005"/>
        <n v="75001"/>
        <n v="75004"/>
        <n v="1009"/>
        <n v="1016"/>
        <n v="1033"/>
        <n v="1034"/>
        <n v="3004"/>
        <n v="3022"/>
        <n v="3034"/>
        <n v="3036"/>
        <n v="1014"/>
        <n v="1017"/>
        <n v="1018"/>
        <n v="3003"/>
        <n v="74003"/>
        <n v="75003"/>
        <n v="3011"/>
        <n v="3012"/>
        <n v="3051"/>
        <n v="27002"/>
        <n v="1007"/>
        <n v="3002"/>
        <n v="3005"/>
        <n v="3044"/>
        <n v="27003"/>
        <n v="27009"/>
        <n v="3010"/>
        <n v="3053"/>
        <n v="1001"/>
        <n v="1036"/>
        <n v="3001"/>
        <n v="3059"/>
        <n v="27010"/>
        <n v="3006"/>
        <n v="3046"/>
        <n v="3058"/>
        <n v="3025"/>
        <n v="3052"/>
        <n v="3007"/>
      </sharedItems>
    </cacheField>
    <cacheField name="con_cod" numFmtId="0">
      <sharedItems count="3">
        <s v="31"/>
        <s v="30"/>
        <s v="32"/>
      </sharedItems>
    </cacheField>
    <cacheField name="tra_cod" numFmtId="0">
      <sharedItems count="2">
        <s v="VME"/>
        <s v="CME"/>
      </sharedItems>
    </cacheField>
    <cacheField name="mon_cod" numFmtId="0">
      <sharedItems containsSemiMixedTypes="0" containsString="0" containsNumber="1" containsInteger="1" minValue="34" maxValue="34" count="1">
        <n v="34"/>
      </sharedItems>
    </cacheField>
    <cacheField name="Columna1" numFmtId="164">
      <sharedItems containsSemiMixedTypes="0" containsString="0" containsNumber="1" minValue="0.3" maxValue="9989277.5199999996"/>
    </cacheField>
    <cacheField name="Columna2" numFmtId="167">
      <sharedItems containsSemiMixedTypes="0" containsString="0" containsNumber="1" minValue="2.0550000000000002" maxValue="123718359.8303"/>
    </cacheField>
    <cacheField name="pri_inter" numFmtId="0">
      <sharedItems containsSemiMixedTypes="0" containsString="0" containsNumber="1" containsInteger="1" minValue="0" maxValue="75003" count="4">
        <n v="0"/>
        <n v="1034"/>
        <n v="1003"/>
        <n v="75003"/>
      </sharedItems>
    </cacheField>
    <cacheField name="T.C." numFmtId="166">
      <sharedItems containsSemiMixedTypes="0" containsString="0" containsNumber="1" minValue="6.85" maxValue="17.76810228649705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s v="BANCOS MÚLTIPLES 1"/>
    <x v="0"/>
    <x v="0"/>
    <x v="0"/>
    <x v="0"/>
    <x v="0"/>
    <n v="1227.74"/>
    <n v="8422.2963999999993"/>
    <x v="0"/>
    <n v="6.8599999999999994"/>
  </r>
  <r>
    <s v="BANCOS MÚLTIPLES 1"/>
    <x v="0"/>
    <x v="1"/>
    <x v="1"/>
    <x v="0"/>
    <x v="0"/>
    <n v="485119.96"/>
    <n v="3381286.1211999999"/>
    <x v="0"/>
    <n v="6.97"/>
  </r>
  <r>
    <s v="ENTIDADES FINANCIERAS DE VIVIENDA"/>
    <x v="0"/>
    <x v="2"/>
    <x v="1"/>
    <x v="1"/>
    <x v="0"/>
    <n v="14.45"/>
    <n v="98.982500000000002"/>
    <x v="0"/>
    <n v="6.8500000000000005"/>
  </r>
  <r>
    <s v="ENTIDADES FINANCIERAS DE VIVIENDA"/>
    <x v="0"/>
    <x v="3"/>
    <x v="1"/>
    <x v="1"/>
    <x v="0"/>
    <n v="75.88"/>
    <n v="519.77800000000002"/>
    <x v="0"/>
    <n v="6.8500000000000005"/>
  </r>
  <r>
    <s v="BANCOS MÚLTIPLES 1"/>
    <x v="0"/>
    <x v="0"/>
    <x v="1"/>
    <x v="1"/>
    <x v="0"/>
    <n v="71089.899999999994"/>
    <n v="486965.815"/>
    <x v="0"/>
    <n v="6.8500000000000005"/>
  </r>
  <r>
    <s v="BANCOS MÚLTIPLES 1"/>
    <x v="0"/>
    <x v="1"/>
    <x v="0"/>
    <x v="0"/>
    <x v="0"/>
    <n v="710909.06"/>
    <n v="4955036.1481999997"/>
    <x v="0"/>
    <n v="6.9699999999999989"/>
  </r>
  <r>
    <s v="BANCOS MÚLTIPLES 1"/>
    <x v="0"/>
    <x v="4"/>
    <x v="1"/>
    <x v="1"/>
    <x v="0"/>
    <n v="8113.19"/>
    <n v="55575.351499999997"/>
    <x v="0"/>
    <n v="6.85"/>
  </r>
  <r>
    <s v="BANCOS MÚLTIPLES 1"/>
    <x v="0"/>
    <x v="5"/>
    <x v="0"/>
    <x v="1"/>
    <x v="0"/>
    <n v="3461491.89"/>
    <n v="61504141.965400003"/>
    <x v="0"/>
    <n v="17.768102286497051"/>
  </r>
  <r>
    <s v="BANCOS MÚLTIPLES 2"/>
    <x v="0"/>
    <x v="6"/>
    <x v="1"/>
    <x v="1"/>
    <x v="0"/>
    <n v="1706.51"/>
    <n v="11689.593500000001"/>
    <x v="0"/>
    <n v="6.8500000000000005"/>
  </r>
  <r>
    <s v="BANCOS MÚLTIPLES 2"/>
    <x v="0"/>
    <x v="7"/>
    <x v="0"/>
    <x v="1"/>
    <x v="0"/>
    <n v="10389.299999999999"/>
    <n v="122147.1"/>
    <x v="0"/>
    <n v="11.75700961566227"/>
  </r>
  <r>
    <s v="COOPERATIVAS"/>
    <x v="0"/>
    <x v="8"/>
    <x v="1"/>
    <x v="0"/>
    <x v="0"/>
    <n v="1059.97"/>
    <n v="7387.9908999999998"/>
    <x v="0"/>
    <n v="6.97"/>
  </r>
  <r>
    <s v="COOPERATIVAS"/>
    <x v="0"/>
    <x v="9"/>
    <x v="1"/>
    <x v="1"/>
    <x v="0"/>
    <n v="2000"/>
    <n v="13700"/>
    <x v="0"/>
    <n v="6.85"/>
  </r>
  <r>
    <s v="COOPERATIVAS"/>
    <x v="0"/>
    <x v="10"/>
    <x v="1"/>
    <x v="1"/>
    <x v="0"/>
    <n v="51.39"/>
    <n v="352.0215"/>
    <x v="0"/>
    <n v="6.85"/>
  </r>
  <r>
    <s v="COOPERATIVAS"/>
    <x v="0"/>
    <x v="11"/>
    <x v="1"/>
    <x v="1"/>
    <x v="0"/>
    <n v="55"/>
    <n v="376.75"/>
    <x v="0"/>
    <n v="6.85"/>
  </r>
  <r>
    <s v="BANCOS MÚLTIPLES 1"/>
    <x v="0"/>
    <x v="0"/>
    <x v="1"/>
    <x v="0"/>
    <x v="0"/>
    <n v="659619.17000000004"/>
    <n v="4597545.6149000004"/>
    <x v="0"/>
    <n v="6.97"/>
  </r>
  <r>
    <s v="BANCOS MÚLTIPLES 1"/>
    <x v="0"/>
    <x v="1"/>
    <x v="1"/>
    <x v="1"/>
    <x v="0"/>
    <n v="5701.65"/>
    <n v="39056.302499999998"/>
    <x v="0"/>
    <n v="6.85"/>
  </r>
  <r>
    <s v="BANCOS MÚLTIPLES 1"/>
    <x v="0"/>
    <x v="12"/>
    <x v="1"/>
    <x v="1"/>
    <x v="0"/>
    <n v="22252.400000000001"/>
    <n v="152428.94"/>
    <x v="0"/>
    <n v="6.85"/>
  </r>
  <r>
    <s v="BANCOS MÚLTIPLES 2"/>
    <x v="0"/>
    <x v="13"/>
    <x v="1"/>
    <x v="1"/>
    <x v="0"/>
    <n v="1173.3800000000001"/>
    <n v="8037.6530000000002"/>
    <x v="0"/>
    <n v="6.85"/>
  </r>
  <r>
    <s v="BANCOS MÚLTIPLES 1"/>
    <x v="0"/>
    <x v="14"/>
    <x v="0"/>
    <x v="1"/>
    <x v="0"/>
    <n v="3622614.39"/>
    <n v="60734790.688051"/>
    <x v="0"/>
    <n v="16.765458353973745"/>
  </r>
  <r>
    <s v="COOPERATIVAS"/>
    <x v="0"/>
    <x v="15"/>
    <x v="1"/>
    <x v="1"/>
    <x v="0"/>
    <n v="5.52"/>
    <n v="37.867199999999997"/>
    <x v="0"/>
    <n v="6.86"/>
  </r>
  <r>
    <s v="BANCOS PYMES"/>
    <x v="0"/>
    <x v="16"/>
    <x v="0"/>
    <x v="1"/>
    <x v="0"/>
    <n v="10000"/>
    <n v="71000"/>
    <x v="0"/>
    <n v="7.1"/>
  </r>
  <r>
    <s v="ENTIDADES FINANCIERAS DE VIVIENDA"/>
    <x v="0"/>
    <x v="17"/>
    <x v="2"/>
    <x v="0"/>
    <x v="0"/>
    <n v="400000"/>
    <n v="2740000"/>
    <x v="1"/>
    <n v="6.85"/>
  </r>
  <r>
    <s v="BANCOS MÚLTIPLES 1"/>
    <x v="0"/>
    <x v="12"/>
    <x v="0"/>
    <x v="0"/>
    <x v="0"/>
    <n v="1195300"/>
    <n v="8319288"/>
    <x v="0"/>
    <n v="6.96"/>
  </r>
  <r>
    <s v="BANCOS MÚLTIPLES 1"/>
    <x v="0"/>
    <x v="12"/>
    <x v="2"/>
    <x v="1"/>
    <x v="0"/>
    <n v="3000000"/>
    <n v="20596200"/>
    <x v="2"/>
    <n v="6.8654000000000002"/>
  </r>
  <r>
    <s v="BANCOS MÚLTIPLES 1"/>
    <x v="0"/>
    <x v="5"/>
    <x v="0"/>
    <x v="0"/>
    <x v="0"/>
    <n v="3971.71"/>
    <n v="27245.9306"/>
    <x v="0"/>
    <n v="6.8599999999999994"/>
  </r>
  <r>
    <s v="COOPERATIVAS"/>
    <x v="0"/>
    <x v="18"/>
    <x v="1"/>
    <x v="1"/>
    <x v="0"/>
    <n v="6.62"/>
    <n v="45.413200000000003"/>
    <x v="0"/>
    <n v="6.86"/>
  </r>
  <r>
    <s v="COOPERATIVAS"/>
    <x v="0"/>
    <x v="19"/>
    <x v="1"/>
    <x v="1"/>
    <x v="0"/>
    <n v="0.3"/>
    <n v="2.0550000000000002"/>
    <x v="0"/>
    <n v="6.8500000000000005"/>
  </r>
  <r>
    <s v="COOPERATIVAS"/>
    <x v="0"/>
    <x v="20"/>
    <x v="1"/>
    <x v="0"/>
    <x v="0"/>
    <n v="13.02"/>
    <n v="90.749399999999994"/>
    <x v="0"/>
    <n v="6.97"/>
  </r>
  <r>
    <s v="INSTITUCIONES FINANCIERAS DE DESARROLLO"/>
    <x v="0"/>
    <x v="21"/>
    <x v="1"/>
    <x v="0"/>
    <x v="0"/>
    <n v="982.94"/>
    <n v="6851.0918000000001"/>
    <x v="0"/>
    <n v="6.97"/>
  </r>
  <r>
    <s v="BANCOS MÚLTIPLES 1"/>
    <x v="0"/>
    <x v="0"/>
    <x v="0"/>
    <x v="1"/>
    <x v="0"/>
    <n v="982301.68"/>
    <n v="12907645.2711"/>
    <x v="0"/>
    <n v="13.140204820885575"/>
  </r>
  <r>
    <s v="BANCOS MÚLTIPLES 1"/>
    <x v="0"/>
    <x v="22"/>
    <x v="1"/>
    <x v="1"/>
    <x v="0"/>
    <n v="454.6"/>
    <n v="3114.01"/>
    <x v="0"/>
    <n v="6.8500000000000005"/>
  </r>
  <r>
    <s v="BANCOS MÚLTIPLES 1"/>
    <x v="0"/>
    <x v="5"/>
    <x v="1"/>
    <x v="1"/>
    <x v="0"/>
    <n v="10247.26"/>
    <n v="70193.731"/>
    <x v="0"/>
    <n v="6.85"/>
  </r>
  <r>
    <s v="COOPERATIVAS"/>
    <x v="0"/>
    <x v="23"/>
    <x v="1"/>
    <x v="0"/>
    <x v="0"/>
    <n v="6648.63"/>
    <n v="46340.951099999998"/>
    <x v="0"/>
    <n v="6.97"/>
  </r>
  <r>
    <s v="COOPERATIVAS"/>
    <x v="0"/>
    <x v="24"/>
    <x v="1"/>
    <x v="0"/>
    <x v="0"/>
    <n v="5171.5"/>
    <n v="36045.355000000003"/>
    <x v="0"/>
    <n v="6.9700000000000006"/>
  </r>
  <r>
    <s v="COOPERATIVAS"/>
    <x v="0"/>
    <x v="24"/>
    <x v="0"/>
    <x v="1"/>
    <x v="0"/>
    <n v="1525"/>
    <n v="10583.5"/>
    <x v="0"/>
    <n v="6.94"/>
  </r>
  <r>
    <s v="COOPERATIVAS"/>
    <x v="0"/>
    <x v="25"/>
    <x v="1"/>
    <x v="0"/>
    <x v="0"/>
    <n v="120.53"/>
    <n v="840.09410000000003"/>
    <x v="0"/>
    <n v="6.97"/>
  </r>
  <r>
    <s v="INSTITUCIONES FINANCIERAS DE DESARROLLO"/>
    <x v="0"/>
    <x v="26"/>
    <x v="1"/>
    <x v="0"/>
    <x v="0"/>
    <n v="1514.8"/>
    <n v="10558.156000000001"/>
    <x v="0"/>
    <n v="6.9700000000000006"/>
  </r>
  <r>
    <s v="INSTITUCIONES FINANCIERAS DE DESARROLLO"/>
    <x v="0"/>
    <x v="27"/>
    <x v="1"/>
    <x v="0"/>
    <x v="0"/>
    <n v="1300.46"/>
    <n v="9064.2062000000005"/>
    <x v="0"/>
    <n v="6.9700000000000006"/>
  </r>
  <r>
    <s v="BANCOS MÚLTIPLES 1"/>
    <x v="0"/>
    <x v="22"/>
    <x v="1"/>
    <x v="0"/>
    <x v="0"/>
    <n v="46845"/>
    <n v="326509.65000000002"/>
    <x v="0"/>
    <n v="6.9700000000000006"/>
  </r>
  <r>
    <s v="BANCOS MÚLTIPLES 1"/>
    <x v="0"/>
    <x v="22"/>
    <x v="0"/>
    <x v="1"/>
    <x v="0"/>
    <n v="518819"/>
    <n v="3610980.24"/>
    <x v="0"/>
    <n v="6.9600000000000009"/>
  </r>
  <r>
    <s v="BANCOS MÚLTIPLES 2"/>
    <x v="0"/>
    <x v="13"/>
    <x v="0"/>
    <x v="1"/>
    <x v="0"/>
    <n v="476062.15"/>
    <n v="8188360.8936000001"/>
    <x v="0"/>
    <n v="17.200193070589627"/>
  </r>
  <r>
    <s v="BANCOS MÚLTIPLES 1"/>
    <x v="0"/>
    <x v="14"/>
    <x v="1"/>
    <x v="0"/>
    <x v="0"/>
    <n v="9989277.5199999996"/>
    <n v="69625264.314400002"/>
    <x v="0"/>
    <n v="6.9700000000000006"/>
  </r>
  <r>
    <s v="BANCOS MÚLTIPLES 2"/>
    <x v="0"/>
    <x v="6"/>
    <x v="1"/>
    <x v="0"/>
    <x v="0"/>
    <n v="9536.4500000000007"/>
    <n v="66469.056500000006"/>
    <x v="0"/>
    <n v="6.97"/>
  </r>
  <r>
    <s v="COOPERATIVAS"/>
    <x v="0"/>
    <x v="23"/>
    <x v="1"/>
    <x v="1"/>
    <x v="0"/>
    <n v="100.45"/>
    <n v="688.08249999999998"/>
    <x v="0"/>
    <n v="6.85"/>
  </r>
  <r>
    <s v="COOPERATIVAS"/>
    <x v="0"/>
    <x v="28"/>
    <x v="1"/>
    <x v="0"/>
    <x v="0"/>
    <n v="512.19000000000005"/>
    <n v="3569.9643000000001"/>
    <x v="0"/>
    <n v="6.97"/>
  </r>
  <r>
    <s v="COOPERATIVAS"/>
    <x v="0"/>
    <x v="29"/>
    <x v="1"/>
    <x v="0"/>
    <x v="0"/>
    <n v="386"/>
    <n v="2690.42"/>
    <x v="0"/>
    <n v="6.97"/>
  </r>
  <r>
    <s v="BANCOS MÚLTIPLES 1"/>
    <x v="0"/>
    <x v="30"/>
    <x v="0"/>
    <x v="1"/>
    <x v="0"/>
    <n v="2332635.0699999998"/>
    <n v="38780545.340400003"/>
    <x v="0"/>
    <n v="16.625208906080626"/>
  </r>
  <r>
    <s v="BANCOS MÚLTIPLES 1"/>
    <x v="0"/>
    <x v="30"/>
    <x v="0"/>
    <x v="0"/>
    <x v="0"/>
    <n v="1227449.05"/>
    <n v="8542700.4829999991"/>
    <x v="0"/>
    <n v="6.9597190066667114"/>
  </r>
  <r>
    <s v="BANCOS MÚLTIPLES 1"/>
    <x v="0"/>
    <x v="4"/>
    <x v="0"/>
    <x v="1"/>
    <x v="0"/>
    <n v="7221946.9900000002"/>
    <n v="123718359.8303"/>
    <x v="0"/>
    <n v="17.130887280342666"/>
  </r>
  <r>
    <s v="BANCOS MÚLTIPLES 1"/>
    <x v="0"/>
    <x v="12"/>
    <x v="0"/>
    <x v="1"/>
    <x v="0"/>
    <n v="6774013.5999999996"/>
    <n v="114801098.1885"/>
    <x v="0"/>
    <n v="16.947278964497503"/>
  </r>
  <r>
    <s v="BANCOS MÚLTIPLES 1"/>
    <x v="0"/>
    <x v="5"/>
    <x v="1"/>
    <x v="0"/>
    <x v="0"/>
    <n v="2405663.7400000002"/>
    <n v="16767476.2678"/>
    <x v="0"/>
    <n v="6.9699999999999989"/>
  </r>
  <r>
    <s v="BANCOS MÚLTIPLES 1"/>
    <x v="0"/>
    <x v="14"/>
    <x v="0"/>
    <x v="0"/>
    <x v="0"/>
    <n v="37807.519999999997"/>
    <n v="259307.39045599999"/>
    <x v="0"/>
    <n v="6.858619408413988"/>
  </r>
  <r>
    <s v="BANCOS MÚLTIPLES 2"/>
    <x v="0"/>
    <x v="31"/>
    <x v="1"/>
    <x v="1"/>
    <x v="0"/>
    <n v="1283.3900000000001"/>
    <n v="8919.5604999999996"/>
    <x v="0"/>
    <n v="6.9499999999999993"/>
  </r>
  <r>
    <s v="COOPERATIVAS"/>
    <x v="0"/>
    <x v="32"/>
    <x v="1"/>
    <x v="0"/>
    <x v="0"/>
    <n v="10107.02"/>
    <n v="70445.929399999994"/>
    <x v="0"/>
    <n v="6.9699999999999989"/>
  </r>
  <r>
    <s v="COOPERATIVAS"/>
    <x v="0"/>
    <x v="28"/>
    <x v="1"/>
    <x v="1"/>
    <x v="0"/>
    <n v="406"/>
    <n v="2781.1"/>
    <x v="0"/>
    <n v="6.85"/>
  </r>
  <r>
    <s v="COOPERATIVAS"/>
    <x v="0"/>
    <x v="33"/>
    <x v="1"/>
    <x v="1"/>
    <x v="0"/>
    <n v="2500"/>
    <n v="17125"/>
    <x v="0"/>
    <n v="6.85"/>
  </r>
  <r>
    <s v="INSTITUCIONES FINANCIERAS DE DESARROLLO"/>
    <x v="0"/>
    <x v="34"/>
    <x v="1"/>
    <x v="0"/>
    <x v="0"/>
    <n v="200"/>
    <n v="1394"/>
    <x v="0"/>
    <n v="6.97"/>
  </r>
  <r>
    <s v="BANCOS MÚLTIPLES 1"/>
    <x v="0"/>
    <x v="4"/>
    <x v="0"/>
    <x v="0"/>
    <x v="0"/>
    <n v="2582050.9"/>
    <n v="17795399.063200001"/>
    <x v="0"/>
    <n v="6.8919629211027562"/>
  </r>
  <r>
    <s v="BANCOS MÚLTIPLES 1"/>
    <x v="0"/>
    <x v="12"/>
    <x v="1"/>
    <x v="0"/>
    <x v="0"/>
    <n v="53413.95"/>
    <n v="372295.23149999999"/>
    <x v="0"/>
    <n v="6.9700000000000006"/>
  </r>
  <r>
    <s v="BANCOS MÚLTIPLES 2"/>
    <x v="0"/>
    <x v="7"/>
    <x v="1"/>
    <x v="1"/>
    <x v="0"/>
    <n v="9999"/>
    <n v="68693.13"/>
    <x v="0"/>
    <n v="6.87"/>
  </r>
  <r>
    <s v="COOPERATIVAS"/>
    <x v="0"/>
    <x v="8"/>
    <x v="1"/>
    <x v="1"/>
    <x v="0"/>
    <n v="42.37"/>
    <n v="290.23450000000003"/>
    <x v="0"/>
    <n v="6.8500000000000014"/>
  </r>
  <r>
    <s v="COOPERATIVAS"/>
    <x v="0"/>
    <x v="35"/>
    <x v="1"/>
    <x v="0"/>
    <x v="0"/>
    <n v="1319.97"/>
    <n v="9200.1908999999996"/>
    <x v="0"/>
    <n v="6.97"/>
  </r>
  <r>
    <s v="COOPERATIVAS"/>
    <x v="0"/>
    <x v="11"/>
    <x v="1"/>
    <x v="0"/>
    <x v="0"/>
    <n v="88.63"/>
    <n v="617.75109999999995"/>
    <x v="0"/>
    <n v="6.97"/>
  </r>
  <r>
    <s v="COOPERATIVAS"/>
    <x v="0"/>
    <x v="36"/>
    <x v="1"/>
    <x v="1"/>
    <x v="0"/>
    <n v="23.49"/>
    <n v="160.90649999999999"/>
    <x v="0"/>
    <n v="6.8500000000000005"/>
  </r>
  <r>
    <s v="COOPERATIVAS"/>
    <x v="0"/>
    <x v="37"/>
    <x v="1"/>
    <x v="0"/>
    <x v="0"/>
    <n v="609.63"/>
    <n v="4249.1211000000003"/>
    <x v="0"/>
    <n v="6.9700000000000006"/>
  </r>
  <r>
    <s v="INSTITUCIONES FINANCIERAS DE DESARROLLO"/>
    <x v="0"/>
    <x v="21"/>
    <x v="1"/>
    <x v="1"/>
    <x v="0"/>
    <n v="8452.36"/>
    <n v="57898.665999999997"/>
    <x v="0"/>
    <n v="6.85"/>
  </r>
  <r>
    <s v="BANCOS MÚLTIPLES 1"/>
    <x v="0"/>
    <x v="30"/>
    <x v="1"/>
    <x v="1"/>
    <x v="0"/>
    <n v="17951.22"/>
    <n v="122965.857"/>
    <x v="0"/>
    <n v="6.85"/>
  </r>
  <r>
    <s v="BANCOS MÚLTIPLES 1"/>
    <x v="0"/>
    <x v="1"/>
    <x v="0"/>
    <x v="1"/>
    <x v="0"/>
    <n v="1586492.81"/>
    <n v="18629671.9441"/>
    <x v="0"/>
    <n v="11.742676567251507"/>
  </r>
  <r>
    <s v="BANCOS MÚLTIPLES 1"/>
    <x v="0"/>
    <x v="14"/>
    <x v="1"/>
    <x v="1"/>
    <x v="0"/>
    <n v="16766.96"/>
    <n v="114853.67600000001"/>
    <x v="0"/>
    <n v="6.8500000000000005"/>
  </r>
  <r>
    <s v="BANCOS MÚLTIPLES 2"/>
    <x v="0"/>
    <x v="7"/>
    <x v="2"/>
    <x v="1"/>
    <x v="0"/>
    <n v="400000"/>
    <n v="2740000"/>
    <x v="3"/>
    <n v="6.85"/>
  </r>
  <r>
    <s v="BANCOS MÚLTIPLES 2"/>
    <x v="0"/>
    <x v="7"/>
    <x v="1"/>
    <x v="0"/>
    <x v="0"/>
    <n v="648138.6"/>
    <n v="4517526.0420000004"/>
    <x v="0"/>
    <n v="6.9700000000000006"/>
  </r>
  <r>
    <s v="COOPERATIVAS"/>
    <x v="0"/>
    <x v="32"/>
    <x v="0"/>
    <x v="1"/>
    <x v="0"/>
    <n v="200"/>
    <n v="2100"/>
    <x v="0"/>
    <n v="10.5"/>
  </r>
  <r>
    <s v="COOPERATIVAS"/>
    <x v="0"/>
    <x v="15"/>
    <x v="1"/>
    <x v="0"/>
    <x v="0"/>
    <n v="15699.43"/>
    <n v="109425.02710000001"/>
    <x v="0"/>
    <n v="6.9700000000000006"/>
  </r>
  <r>
    <s v="COOPERATIVAS"/>
    <x v="0"/>
    <x v="8"/>
    <x v="0"/>
    <x v="1"/>
    <x v="0"/>
    <n v="5392.28"/>
    <n v="37530.268799999998"/>
    <x v="0"/>
    <n v="6.96"/>
  </r>
  <r>
    <s v="COOPERATIVAS"/>
    <x v="0"/>
    <x v="37"/>
    <x v="1"/>
    <x v="1"/>
    <x v="0"/>
    <n v="0.61"/>
    <n v="4.1906999999999996"/>
    <x v="0"/>
    <n v="6.8699999999999992"/>
  </r>
  <r>
    <s v="BANCOS PYMES"/>
    <x v="0"/>
    <x v="16"/>
    <x v="1"/>
    <x v="1"/>
    <x v="0"/>
    <n v="145.99"/>
    <n v="1000.0315000000001"/>
    <x v="0"/>
    <n v="6.85"/>
  </r>
  <r>
    <s v="ENTIDADES FINANCIERAS DE VIVIENDA"/>
    <x v="0"/>
    <x v="2"/>
    <x v="1"/>
    <x v="0"/>
    <x v="0"/>
    <n v="4100.96"/>
    <n v="28583.691200000001"/>
    <x v="0"/>
    <n v="6.9700000000000006"/>
  </r>
  <r>
    <s v="ENTIDADES FINANCIERAS DE VIVIENDA"/>
    <x v="0"/>
    <x v="2"/>
    <x v="0"/>
    <x v="1"/>
    <x v="0"/>
    <n v="719.78"/>
    <n v="5009.6688000000004"/>
    <x v="0"/>
    <n v="6.9600000000000009"/>
  </r>
  <r>
    <s v="BANCOS MÚLTIPLES 1"/>
    <x v="0"/>
    <x v="30"/>
    <x v="1"/>
    <x v="0"/>
    <x v="0"/>
    <n v="920545"/>
    <n v="6416198.6500000004"/>
    <x v="0"/>
    <n v="6.9700000000000006"/>
  </r>
  <r>
    <s v="BANCOS MÚLTIPLES 1"/>
    <x v="0"/>
    <x v="4"/>
    <x v="1"/>
    <x v="0"/>
    <x v="0"/>
    <n v="202654.2"/>
    <n v="1412499.774"/>
    <x v="0"/>
    <n v="6.97"/>
  </r>
  <r>
    <s v="COOPERATIVAS"/>
    <x v="0"/>
    <x v="19"/>
    <x v="0"/>
    <x v="1"/>
    <x v="0"/>
    <n v="6396.87"/>
    <n v="44138.402999999998"/>
    <x v="0"/>
    <n v="6.8999999999999995"/>
  </r>
  <r>
    <s v="COOPERATIVAS"/>
    <x v="0"/>
    <x v="38"/>
    <x v="1"/>
    <x v="0"/>
    <x v="0"/>
    <n v="0.72"/>
    <n v="5.0111999999999997"/>
    <x v="0"/>
    <n v="6.96"/>
  </r>
  <r>
    <s v="COOPERATIVAS"/>
    <x v="0"/>
    <x v="39"/>
    <x v="1"/>
    <x v="0"/>
    <x v="0"/>
    <n v="675.04"/>
    <n v="4705.0288"/>
    <x v="0"/>
    <n v="6.9700000000000006"/>
  </r>
  <r>
    <s v="COOPERATIVAS"/>
    <x v="0"/>
    <x v="29"/>
    <x v="0"/>
    <x v="1"/>
    <x v="0"/>
    <n v="22.97"/>
    <n v="159.4118"/>
    <x v="0"/>
    <n v="6.94"/>
  </r>
  <r>
    <s v="BANCOS PYMES"/>
    <x v="0"/>
    <x v="16"/>
    <x v="1"/>
    <x v="0"/>
    <x v="0"/>
    <n v="2393.62"/>
    <n v="16683.5314"/>
    <x v="0"/>
    <n v="6.9700000000000006"/>
  </r>
  <r>
    <s v="ENTIDADES FINANCIERAS DE VIVIENDA"/>
    <x v="0"/>
    <x v="17"/>
    <x v="1"/>
    <x v="1"/>
    <x v="0"/>
    <n v="91.26"/>
    <n v="625.13099999999997"/>
    <x v="0"/>
    <n v="6.85"/>
  </r>
  <r>
    <s v="ENTIDADES FINANCIERAS DE VIVIENDA"/>
    <x v="0"/>
    <x v="17"/>
    <x v="1"/>
    <x v="0"/>
    <x v="0"/>
    <n v="975.61"/>
    <n v="6800.0016999999998"/>
    <x v="0"/>
    <n v="6.97"/>
  </r>
  <r>
    <s v="BANCOS MÚLTIPLES 2"/>
    <x v="0"/>
    <x v="13"/>
    <x v="1"/>
    <x v="0"/>
    <x v="0"/>
    <n v="1536224.69"/>
    <n v="10707486.089299999"/>
    <x v="0"/>
    <n v="6.97"/>
  </r>
  <r>
    <s v="BANCOS MÚLTIPLES 2"/>
    <x v="0"/>
    <x v="31"/>
    <x v="1"/>
    <x v="0"/>
    <x v="0"/>
    <n v="4290.7299999999996"/>
    <n v="29906.3881"/>
    <x v="0"/>
    <n v="6.9700000000000006"/>
  </r>
  <r>
    <s v="COOPERATIVAS"/>
    <x v="0"/>
    <x v="32"/>
    <x v="1"/>
    <x v="1"/>
    <x v="0"/>
    <n v="37.979999999999997"/>
    <n v="260.16300000000001"/>
    <x v="0"/>
    <n v="6.8500000000000005"/>
  </r>
  <r>
    <s v="COOPERATIVAS"/>
    <x v="0"/>
    <x v="15"/>
    <x v="0"/>
    <x v="1"/>
    <x v="0"/>
    <n v="266.62"/>
    <n v="1855.6751999999999"/>
    <x v="0"/>
    <n v="6.96"/>
  </r>
  <r>
    <s v="COOPERATIVAS"/>
    <x v="0"/>
    <x v="40"/>
    <x v="1"/>
    <x v="1"/>
    <x v="0"/>
    <n v="530.48"/>
    <n v="3639.0927999999999"/>
    <x v="0"/>
    <n v="6.8599999999999994"/>
  </r>
  <r>
    <s v="ENTIDADES FINANCIERAS DE VIVIENDA"/>
    <x v="0"/>
    <x v="3"/>
    <x v="0"/>
    <x v="1"/>
    <x v="0"/>
    <n v="125.77"/>
    <n v="875.35919999999999"/>
    <x v="0"/>
    <n v="6.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5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5:M112" firstHeaderRow="1" firstDataRow="3" firstDataCol="1" rowPageCount="2" colPageCount="1"/>
  <pivotFields count="10">
    <pivotField showAll="0"/>
    <pivotField axis="axisPage" numFmtId="14" showAll="0">
      <items count="2">
        <item x="0"/>
        <item t="default"/>
      </items>
    </pivotField>
    <pivotField axis="axisRow" showAll="0">
      <items count="42">
        <item x="30"/>
        <item x="0"/>
        <item x="1"/>
        <item x="22"/>
        <item x="4"/>
        <item x="12"/>
        <item x="5"/>
        <item x="13"/>
        <item x="14"/>
        <item x="6"/>
        <item x="7"/>
        <item x="31"/>
        <item x="32"/>
        <item x="23"/>
        <item x="15"/>
        <item x="8"/>
        <item x="24"/>
        <item x="35"/>
        <item x="40"/>
        <item x="28"/>
        <item x="18"/>
        <item x="19"/>
        <item x="9"/>
        <item x="38"/>
        <item x="10"/>
        <item x="11"/>
        <item x="25"/>
        <item x="36"/>
        <item x="20"/>
        <item x="39"/>
        <item x="29"/>
        <item x="37"/>
        <item x="33"/>
        <item x="21"/>
        <item x="26"/>
        <item x="27"/>
        <item x="34"/>
        <item x="16"/>
        <item x="2"/>
        <item x="17"/>
        <item x="3"/>
        <item t="default"/>
      </items>
    </pivotField>
    <pivotField axis="axisRow" showAll="0">
      <items count="4">
        <item x="1"/>
        <item x="0"/>
        <item x="2"/>
        <item t="default"/>
      </items>
    </pivotField>
    <pivotField axis="axisCol" showAll="0">
      <items count="3">
        <item x="1"/>
        <item x="0"/>
        <item t="default"/>
      </items>
    </pivotField>
    <pivotField axis="axisPage" showAll="0">
      <items count="2">
        <item x="0"/>
        <item t="default"/>
      </items>
    </pivotField>
    <pivotField dataField="1" numFmtId="164" showAll="0"/>
    <pivotField dataField="1" numFmtId="167" showAll="0"/>
    <pivotField dataField="1" multipleItemSelectionAllowed="1" showAll="0">
      <items count="5">
        <item x="0"/>
        <item x="2"/>
        <item x="1"/>
        <item x="3"/>
        <item t="default"/>
      </items>
    </pivotField>
    <pivotField dataField="1" numFmtId="166" showAll="0"/>
  </pivotFields>
  <rowFields count="2">
    <field x="2"/>
    <field x="3"/>
  </rowFields>
  <rowItems count="105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 r="1">
      <x v="2"/>
    </i>
    <i>
      <x v="6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>
      <x v="10"/>
    </i>
    <i r="1">
      <x/>
    </i>
    <i r="1">
      <x v="1"/>
    </i>
    <i r="1">
      <x v="2"/>
    </i>
    <i>
      <x v="11"/>
    </i>
    <i r="1">
      <x/>
    </i>
    <i>
      <x v="12"/>
    </i>
    <i r="1">
      <x/>
    </i>
    <i r="1">
      <x v="1"/>
    </i>
    <i>
      <x v="13"/>
    </i>
    <i r="1">
      <x/>
    </i>
    <i>
      <x v="14"/>
    </i>
    <i r="1">
      <x/>
    </i>
    <i r="1">
      <x v="1"/>
    </i>
    <i>
      <x v="15"/>
    </i>
    <i r="1">
      <x/>
    </i>
    <i r="1">
      <x v="1"/>
    </i>
    <i>
      <x v="16"/>
    </i>
    <i r="1">
      <x/>
    </i>
    <i r="1">
      <x v="1"/>
    </i>
    <i>
      <x v="17"/>
    </i>
    <i r="1">
      <x/>
    </i>
    <i>
      <x v="18"/>
    </i>
    <i r="1">
      <x/>
    </i>
    <i>
      <x v="19"/>
    </i>
    <i r="1">
      <x/>
    </i>
    <i>
      <x v="20"/>
    </i>
    <i r="1">
      <x/>
    </i>
    <i>
      <x v="21"/>
    </i>
    <i r="1">
      <x/>
    </i>
    <i r="1">
      <x v="1"/>
    </i>
    <i>
      <x v="22"/>
    </i>
    <i r="1">
      <x/>
    </i>
    <i>
      <x v="23"/>
    </i>
    <i r="1">
      <x/>
    </i>
    <i>
      <x v="24"/>
    </i>
    <i r="1">
      <x/>
    </i>
    <i>
      <x v="25"/>
    </i>
    <i r="1">
      <x/>
    </i>
    <i>
      <x v="26"/>
    </i>
    <i r="1">
      <x/>
    </i>
    <i>
      <x v="27"/>
    </i>
    <i r="1">
      <x/>
    </i>
    <i>
      <x v="28"/>
    </i>
    <i r="1">
      <x/>
    </i>
    <i>
      <x v="29"/>
    </i>
    <i r="1">
      <x/>
    </i>
    <i>
      <x v="30"/>
    </i>
    <i r="1">
      <x/>
    </i>
    <i r="1">
      <x v="1"/>
    </i>
    <i>
      <x v="31"/>
    </i>
    <i r="1">
      <x/>
    </i>
    <i>
      <x v="32"/>
    </i>
    <i r="1">
      <x/>
    </i>
    <i>
      <x v="33"/>
    </i>
    <i r="1">
      <x/>
    </i>
    <i>
      <x v="34"/>
    </i>
    <i r="1">
      <x/>
    </i>
    <i>
      <x v="35"/>
    </i>
    <i r="1">
      <x/>
    </i>
    <i>
      <x v="36"/>
    </i>
    <i r="1">
      <x/>
    </i>
    <i>
      <x v="37"/>
    </i>
    <i r="1">
      <x/>
    </i>
    <i r="1">
      <x v="1"/>
    </i>
    <i>
      <x v="38"/>
    </i>
    <i r="1">
      <x/>
    </i>
    <i r="1">
      <x v="1"/>
    </i>
    <i>
      <x v="39"/>
    </i>
    <i r="1">
      <x/>
    </i>
    <i r="1">
      <x v="2"/>
    </i>
    <i>
      <x v="40"/>
    </i>
    <i r="1">
      <x/>
    </i>
    <i r="1">
      <x v="1"/>
    </i>
    <i t="grand">
      <x/>
    </i>
  </rowItems>
  <colFields count="2">
    <field x="4"/>
    <field x="-2"/>
  </colFields>
  <colItems count="12">
    <i>
      <x/>
      <x/>
    </i>
    <i r="1" i="1">
      <x v="1"/>
    </i>
    <i r="1" i="2">
      <x v="2"/>
    </i>
    <i r="1" i="3">
      <x v="3"/>
    </i>
    <i>
      <x v="1"/>
      <x/>
    </i>
    <i r="1" i="1">
      <x v="1"/>
    </i>
    <i r="1" i="2">
      <x v="2"/>
    </i>
    <i r="1" i="3">
      <x v="3"/>
    </i>
    <i t="grand">
      <x/>
    </i>
    <i t="grand" i="1">
      <x/>
    </i>
    <i t="grand" i="2">
      <x/>
    </i>
    <i t="grand" i="3">
      <x/>
    </i>
  </colItems>
  <pageFields count="2">
    <pageField fld="1" item="0" hier="-1"/>
    <pageField fld="5" item="0" hier="-1"/>
  </pageFields>
  <dataFields count="4">
    <dataField name="Suma de Columna1" fld="6" baseField="2" baseItem="0" numFmtId="3"/>
    <dataField name="Suma de Columna2" fld="7" baseField="2" baseItem="0" numFmtId="3"/>
    <dataField name="Promedio de T.C." fld="9" subtotal="average" baseField="2" baseItem="0" numFmtId="4"/>
    <dataField name="Suma de pri_inter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1" unboundColumnsRight="1">
    <queryTableFields count="10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1:P1268" tableType="queryTable" totalsRowCount="1">
  <autoFilter ref="A1:P1267">
    <filterColumn colId="4">
      <filters>
        <filter val="32"/>
      </filters>
    </filterColumn>
    <filterColumn colId="8">
      <filters>
        <filter val="34"/>
      </filters>
    </filterColumn>
  </autoFilter>
  <sortState ref="A2:P1267">
    <sortCondition ref="I1:I1283"/>
  </sortState>
  <tableColumns count="16">
    <tableColumn id="1" uniqueName="1" name="ifi" queryTableFieldId="1" dataDxfId="204"/>
    <tableColumn id="2" uniqueName="2" name="ciu_cod" queryTableFieldId="2" dataDxfId="203"/>
    <tableColumn id="3" uniqueName="3" name="scr_cod" queryTableFieldId="3" dataDxfId="202"/>
    <tableColumn id="4" uniqueName="4" name="tas_cod" queryTableFieldId="4" dataDxfId="201"/>
    <tableColumn id="5" uniqueName="5" name="con_cod" queryTableFieldId="5" dataDxfId="200"/>
    <tableColumn id="6" uniqueName="6" name="cta_cod" queryTableFieldId="6" dataDxfId="199"/>
    <tableColumn id="7" uniqueName="7" name="pri_ope" queryTableFieldId="7" dataDxfId="198"/>
    <tableColumn id="8" uniqueName="8" name="tra_cod" queryTableFieldId="8" dataDxfId="197"/>
    <tableColumn id="9" uniqueName="9" name="mon_cod" queryTableFieldId="9" dataDxfId="196"/>
    <tableColumn id="10" uniqueName="10" name="tip_cam" queryTableFieldId="10" dataDxfId="195" totalsRowDxfId="205"/>
    <tableColumn id="15" uniqueName="15" name="pri_deb" totalsRowFunction="sum" queryTableFieldId="15" dataDxfId="194" totalsRowDxfId="206"/>
    <tableColumn id="16" uniqueName="16" name="pri_hab" totalsRowFunction="sum" queryTableFieldId="16" dataDxfId="193" totalsRowDxfId="207"/>
    <tableColumn id="20" uniqueName="20" name="can_oper" queryTableFieldId="20" dataDxfId="192"/>
    <tableColumn id="21" uniqueName="21" name="pri_fec" queryTableFieldId="21" dataDxfId="191" totalsRowDxfId="208"/>
    <tableColumn id="11" uniqueName="11" name="pri_inter" queryTableFieldId="22" dataDxfId="190"/>
    <tableColumn id="12" uniqueName="12" name="pri_inter2" queryTableFieldId="23" dataDxfId="189" totalsRowDxfId="209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J87" tableType="queryTable" totalsRowCount="1">
  <autoFilter ref="A1:J86"/>
  <tableColumns count="10">
    <tableColumn id="1" uniqueName="1" name="tipoentidad" queryTableFieldId="1"/>
    <tableColumn id="2" uniqueName="2" name="pri_fec" queryTableFieldId="2" dataDxfId="184" totalsRowDxfId="185"/>
    <tableColumn id="3" uniqueName="3" name="ifi" queryTableFieldId="3" dataDxfId="18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182" totalsRowDxfId="186" dataCellStyle="Millares"/>
    <tableColumn id="8" uniqueName="8" name="Columna2" totalsRowFunction="custom" queryTableFieldId="8" dataDxfId="181" totalsRowDxfId="187" dataCellStyle="Millares">
      <totalsRowFormula>SUBTOTAL(109,Tabla_Consulta_desde_saif[Columna1])</totalsRowFormula>
    </tableColumn>
    <tableColumn id="10" uniqueName="10" name="pri_inter" queryTableFieldId="10"/>
    <tableColumn id="9" uniqueName="9" name="T.C." queryTableFieldId="9" dataDxfId="180" totalsRowDxfId="188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3874" tableType="queryTable" totalsRowCount="1">
  <autoFilter ref="A1:U3873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  <filterColumn colId="9">
      <filters>
        <filter val="34"/>
      </filters>
    </filterColumn>
  </autoFilter>
  <sortState ref="A2:U3873">
    <sortCondition ref="H1:H2335"/>
  </sortState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15" totalsRowDxfId="214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3"/>
    <tableColumn id="17" uniqueName="17" name="pri_hab" totalsRowFunction="sum" queryTableFieldId="17" totalsRowDxfId="212"/>
    <tableColumn id="18" uniqueName="18" name="pri_exc" queryTableFieldId="18"/>
    <tableColumn id="19" uniqueName="19" name="pri_inter" queryTableFieldId="19"/>
    <tableColumn id="20" uniqueName="20" name="fec_orig" queryTableFieldId="20" dataDxfId="211" totalsRowDxfId="210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92" tableType="queryTable" totalsRowShown="0">
  <autoFilter ref="A1:M1092"/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C000"/>
    <pageSetUpPr fitToPage="1"/>
  </sheetPr>
  <dimension ref="A1:OJ1963"/>
  <sheetViews>
    <sheetView zoomScaleNormal="100" workbookViewId="0">
      <selection activeCell="E105" sqref="E105"/>
    </sheetView>
  </sheetViews>
  <sheetFormatPr baseColWidth="10" defaultRowHeight="14.4"/>
  <cols>
    <col min="1" max="1" width="6" customWidth="1"/>
    <col min="2" max="2" width="9.77734375" customWidth="1"/>
    <col min="3" max="3" width="9.6640625" customWidth="1"/>
    <col min="4" max="4" width="9.77734375" customWidth="1"/>
    <col min="5" max="5" width="10.44140625" customWidth="1"/>
    <col min="6" max="6" width="9.88671875" customWidth="1"/>
    <col min="7" max="7" width="24.77734375" customWidth="1"/>
    <col min="8" max="8" width="9.6640625" customWidth="1"/>
    <col min="9" max="9" width="11.21875" customWidth="1"/>
    <col min="10" max="10" width="10" style="67" customWidth="1"/>
    <col min="11" max="11" width="10.109375" customWidth="1"/>
    <col min="12" max="12" width="11.44140625" customWidth="1"/>
    <col min="13" max="13" width="11.109375" customWidth="1"/>
    <col min="14" max="14" width="10.5546875" customWidth="1"/>
    <col min="15" max="15" width="10.33203125" customWidth="1"/>
    <col min="16" max="16" width="11.33203125" style="57" customWidth="1"/>
    <col min="17" max="17" width="10.109375" style="57" customWidth="1"/>
    <col min="18" max="18" width="11.5546875" customWidth="1"/>
    <col min="19" max="19" width="8.88671875" customWidth="1"/>
    <col min="20" max="20" width="10.5546875" customWidth="1"/>
    <col min="21" max="21" width="10.6640625" customWidth="1"/>
    <col min="22" max="22" width="11.109375" customWidth="1"/>
    <col min="23" max="23" width="10.6640625" customWidth="1"/>
  </cols>
  <sheetData>
    <row r="1" spans="1:18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4</v>
      </c>
      <c r="I1" t="s">
        <v>5</v>
      </c>
      <c r="J1" s="49" t="s">
        <v>53</v>
      </c>
      <c r="K1" s="57" t="s">
        <v>54</v>
      </c>
      <c r="L1" s="64" t="s">
        <v>55</v>
      </c>
      <c r="M1" t="s">
        <v>56</v>
      </c>
      <c r="N1" t="s">
        <v>1</v>
      </c>
      <c r="O1" t="s">
        <v>46</v>
      </c>
      <c r="P1" s="57" t="s">
        <v>711</v>
      </c>
      <c r="Q1"/>
      <c r="R1" s="186" t="s">
        <v>5578</v>
      </c>
    </row>
    <row r="2" spans="1:18" s="185" customFormat="1" hidden="1">
      <c r="A2" s="185">
        <v>1001</v>
      </c>
      <c r="B2" s="185" t="s">
        <v>684</v>
      </c>
      <c r="C2" s="185" t="s">
        <v>684</v>
      </c>
      <c r="D2" s="185" t="s">
        <v>685</v>
      </c>
      <c r="E2" s="185" t="s">
        <v>6</v>
      </c>
      <c r="F2" s="185" t="s">
        <v>686</v>
      </c>
      <c r="G2" s="185" t="s">
        <v>687</v>
      </c>
      <c r="H2" s="185" t="s">
        <v>7</v>
      </c>
      <c r="I2" s="185">
        <v>34</v>
      </c>
      <c r="J2" s="49">
        <v>6.97</v>
      </c>
      <c r="K2" s="195">
        <v>0</v>
      </c>
      <c r="L2" s="196">
        <v>53.98</v>
      </c>
      <c r="M2" s="185">
        <v>7</v>
      </c>
      <c r="N2" s="197">
        <v>45980</v>
      </c>
      <c r="O2" s="185">
        <v>0</v>
      </c>
      <c r="P2" s="197">
        <v>0</v>
      </c>
    </row>
    <row r="3" spans="1:18" hidden="1">
      <c r="A3" s="198">
        <v>1001</v>
      </c>
      <c r="B3" s="198" t="s">
        <v>684</v>
      </c>
      <c r="C3" s="198" t="s">
        <v>684</v>
      </c>
      <c r="D3" s="198" t="s">
        <v>685</v>
      </c>
      <c r="E3" s="198" t="s">
        <v>6</v>
      </c>
      <c r="F3" s="198" t="s">
        <v>686</v>
      </c>
      <c r="G3" s="198" t="s">
        <v>773</v>
      </c>
      <c r="H3" s="198" t="s">
        <v>7</v>
      </c>
      <c r="I3" s="198">
        <v>34</v>
      </c>
      <c r="J3" s="199">
        <v>6.97</v>
      </c>
      <c r="K3" s="200">
        <v>0</v>
      </c>
      <c r="L3" s="201">
        <v>6.49</v>
      </c>
      <c r="M3" s="198">
        <v>1</v>
      </c>
      <c r="N3" s="202">
        <v>45980</v>
      </c>
      <c r="O3" s="198">
        <v>0</v>
      </c>
      <c r="P3" s="202">
        <v>0</v>
      </c>
      <c r="Q3"/>
    </row>
    <row r="4" spans="1:18" hidden="1">
      <c r="A4" s="198">
        <v>1001</v>
      </c>
      <c r="B4" s="198" t="s">
        <v>684</v>
      </c>
      <c r="C4" s="198" t="s">
        <v>684</v>
      </c>
      <c r="D4" s="198" t="s">
        <v>685</v>
      </c>
      <c r="E4" s="198" t="s">
        <v>6</v>
      </c>
      <c r="F4" s="198" t="s">
        <v>686</v>
      </c>
      <c r="G4" s="198" t="s">
        <v>774</v>
      </c>
      <c r="H4" s="198" t="s">
        <v>7</v>
      </c>
      <c r="I4" s="198">
        <v>34</v>
      </c>
      <c r="J4" s="199">
        <v>6.97</v>
      </c>
      <c r="K4" s="200">
        <v>0</v>
      </c>
      <c r="L4" s="201">
        <v>57.06</v>
      </c>
      <c r="M4" s="198">
        <v>1</v>
      </c>
      <c r="N4" s="202">
        <v>45980</v>
      </c>
      <c r="O4" s="198">
        <v>0</v>
      </c>
      <c r="P4" s="202">
        <v>0</v>
      </c>
      <c r="Q4"/>
    </row>
    <row r="5" spans="1:18" hidden="1">
      <c r="A5" s="198">
        <v>1001</v>
      </c>
      <c r="B5" s="198" t="s">
        <v>684</v>
      </c>
      <c r="C5" s="198" t="s">
        <v>684</v>
      </c>
      <c r="D5" s="198" t="s">
        <v>685</v>
      </c>
      <c r="E5" s="198" t="s">
        <v>6</v>
      </c>
      <c r="F5" s="198" t="s">
        <v>686</v>
      </c>
      <c r="G5" s="198" t="s">
        <v>775</v>
      </c>
      <c r="H5" s="198" t="s">
        <v>7</v>
      </c>
      <c r="I5" s="198">
        <v>34</v>
      </c>
      <c r="J5" s="199">
        <v>6.97</v>
      </c>
      <c r="K5" s="200">
        <v>0</v>
      </c>
      <c r="L5" s="201">
        <v>0.99</v>
      </c>
      <c r="M5" s="198">
        <v>1</v>
      </c>
      <c r="N5" s="202">
        <v>45980</v>
      </c>
      <c r="O5" s="198">
        <v>0</v>
      </c>
      <c r="P5" s="202">
        <v>0</v>
      </c>
      <c r="Q5"/>
    </row>
    <row r="6" spans="1:18" hidden="1">
      <c r="A6" s="198">
        <v>1001</v>
      </c>
      <c r="B6" s="198" t="s">
        <v>684</v>
      </c>
      <c r="C6" s="198" t="s">
        <v>684</v>
      </c>
      <c r="D6" s="198" t="s">
        <v>685</v>
      </c>
      <c r="E6" s="198" t="s">
        <v>6</v>
      </c>
      <c r="F6" s="198" t="s">
        <v>686</v>
      </c>
      <c r="G6" s="198" t="s">
        <v>5485</v>
      </c>
      <c r="H6" s="198" t="s">
        <v>7</v>
      </c>
      <c r="I6" s="198">
        <v>34</v>
      </c>
      <c r="J6" s="199">
        <v>6.97</v>
      </c>
      <c r="K6" s="200">
        <v>0</v>
      </c>
      <c r="L6" s="201">
        <v>7.99</v>
      </c>
      <c r="M6" s="198">
        <v>1</v>
      </c>
      <c r="N6" s="202">
        <v>45980</v>
      </c>
      <c r="O6" s="198">
        <v>0</v>
      </c>
      <c r="P6" s="202">
        <v>0</v>
      </c>
      <c r="Q6"/>
    </row>
    <row r="7" spans="1:18" hidden="1">
      <c r="A7" s="198">
        <v>1001</v>
      </c>
      <c r="B7" s="198" t="s">
        <v>684</v>
      </c>
      <c r="C7" s="198" t="s">
        <v>684</v>
      </c>
      <c r="D7" s="198" t="s">
        <v>685</v>
      </c>
      <c r="E7" s="198" t="s">
        <v>6</v>
      </c>
      <c r="F7" s="198" t="s">
        <v>686</v>
      </c>
      <c r="G7" s="198" t="s">
        <v>776</v>
      </c>
      <c r="H7" s="198" t="s">
        <v>7</v>
      </c>
      <c r="I7" s="198">
        <v>34</v>
      </c>
      <c r="J7" s="199">
        <v>6.97</v>
      </c>
      <c r="K7" s="200">
        <v>0</v>
      </c>
      <c r="L7" s="201">
        <v>251.65</v>
      </c>
      <c r="M7" s="198">
        <v>27</v>
      </c>
      <c r="N7" s="202">
        <v>45980</v>
      </c>
      <c r="O7" s="198">
        <v>0</v>
      </c>
      <c r="P7" s="202">
        <v>0</v>
      </c>
      <c r="Q7"/>
    </row>
    <row r="8" spans="1:18" hidden="1">
      <c r="A8" s="198">
        <v>1001</v>
      </c>
      <c r="B8" s="198" t="s">
        <v>684</v>
      </c>
      <c r="C8" s="198" t="s">
        <v>684</v>
      </c>
      <c r="D8" s="198" t="s">
        <v>685</v>
      </c>
      <c r="E8" s="198" t="s">
        <v>6</v>
      </c>
      <c r="F8" s="198" t="s">
        <v>686</v>
      </c>
      <c r="G8" s="198" t="s">
        <v>777</v>
      </c>
      <c r="H8" s="198" t="s">
        <v>7</v>
      </c>
      <c r="I8" s="198">
        <v>34</v>
      </c>
      <c r="J8" s="199">
        <v>6.97</v>
      </c>
      <c r="K8" s="200">
        <v>0</v>
      </c>
      <c r="L8" s="201">
        <v>11.49</v>
      </c>
      <c r="M8" s="198">
        <v>1</v>
      </c>
      <c r="N8" s="202">
        <v>45980</v>
      </c>
      <c r="O8" s="198">
        <v>0</v>
      </c>
      <c r="P8" s="202">
        <v>0</v>
      </c>
      <c r="Q8"/>
    </row>
    <row r="9" spans="1:18" hidden="1">
      <c r="A9" s="198">
        <v>1001</v>
      </c>
      <c r="B9" s="198" t="s">
        <v>684</v>
      </c>
      <c r="C9" s="198" t="s">
        <v>684</v>
      </c>
      <c r="D9" s="198" t="s">
        <v>685</v>
      </c>
      <c r="E9" s="198" t="s">
        <v>6</v>
      </c>
      <c r="F9" s="198" t="s">
        <v>686</v>
      </c>
      <c r="G9" s="198" t="s">
        <v>778</v>
      </c>
      <c r="H9" s="198" t="s">
        <v>7</v>
      </c>
      <c r="I9" s="198">
        <v>34</v>
      </c>
      <c r="J9" s="199">
        <v>6.97</v>
      </c>
      <c r="K9" s="200">
        <v>0</v>
      </c>
      <c r="L9" s="201">
        <v>20</v>
      </c>
      <c r="M9" s="198">
        <v>1</v>
      </c>
      <c r="N9" s="202">
        <v>45980</v>
      </c>
      <c r="O9" s="198">
        <v>0</v>
      </c>
      <c r="P9" s="202">
        <v>0</v>
      </c>
      <c r="Q9"/>
    </row>
    <row r="10" spans="1:18" hidden="1">
      <c r="A10" s="198">
        <v>1001</v>
      </c>
      <c r="B10" s="198" t="s">
        <v>684</v>
      </c>
      <c r="C10" s="198" t="s">
        <v>684</v>
      </c>
      <c r="D10" s="198" t="s">
        <v>685</v>
      </c>
      <c r="E10" s="198" t="s">
        <v>6</v>
      </c>
      <c r="F10" s="198" t="s">
        <v>686</v>
      </c>
      <c r="G10" s="198" t="s">
        <v>779</v>
      </c>
      <c r="H10" s="198" t="s">
        <v>7</v>
      </c>
      <c r="I10" s="198">
        <v>34</v>
      </c>
      <c r="J10" s="199">
        <v>6.97</v>
      </c>
      <c r="K10" s="200">
        <v>0</v>
      </c>
      <c r="L10" s="201">
        <v>10.98</v>
      </c>
      <c r="M10" s="198">
        <v>1</v>
      </c>
      <c r="N10" s="202">
        <v>45980</v>
      </c>
      <c r="O10" s="198">
        <v>0</v>
      </c>
      <c r="P10" s="202">
        <v>0</v>
      </c>
      <c r="Q10"/>
    </row>
    <row r="11" spans="1:18" hidden="1">
      <c r="A11" s="198">
        <v>1001</v>
      </c>
      <c r="B11" s="198" t="s">
        <v>684</v>
      </c>
      <c r="C11" s="198" t="s">
        <v>684</v>
      </c>
      <c r="D11" s="198" t="s">
        <v>685</v>
      </c>
      <c r="E11" s="198" t="s">
        <v>6</v>
      </c>
      <c r="F11" s="198" t="s">
        <v>686</v>
      </c>
      <c r="G11" s="198" t="s">
        <v>780</v>
      </c>
      <c r="H11" s="198" t="s">
        <v>7</v>
      </c>
      <c r="I11" s="198">
        <v>34</v>
      </c>
      <c r="J11" s="199">
        <v>6.97</v>
      </c>
      <c r="K11" s="200">
        <v>0</v>
      </c>
      <c r="L11" s="201">
        <v>392.95</v>
      </c>
      <c r="M11" s="198">
        <v>36</v>
      </c>
      <c r="N11" s="202">
        <v>45980</v>
      </c>
      <c r="O11" s="198">
        <v>0</v>
      </c>
      <c r="P11" s="202">
        <v>0</v>
      </c>
      <c r="Q11"/>
    </row>
    <row r="12" spans="1:18" hidden="1">
      <c r="A12" s="198">
        <v>1001</v>
      </c>
      <c r="B12" s="198" t="s">
        <v>684</v>
      </c>
      <c r="C12" s="198" t="s">
        <v>684</v>
      </c>
      <c r="D12" s="198" t="s">
        <v>685</v>
      </c>
      <c r="E12" s="198" t="s">
        <v>6</v>
      </c>
      <c r="F12" s="198" t="s">
        <v>686</v>
      </c>
      <c r="G12" s="198" t="s">
        <v>781</v>
      </c>
      <c r="H12" s="198" t="s">
        <v>7</v>
      </c>
      <c r="I12" s="198">
        <v>34</v>
      </c>
      <c r="J12" s="199">
        <v>6.97</v>
      </c>
      <c r="K12" s="200">
        <v>0</v>
      </c>
      <c r="L12" s="201">
        <v>177.5</v>
      </c>
      <c r="M12" s="198">
        <v>29</v>
      </c>
      <c r="N12" s="202">
        <v>45980</v>
      </c>
      <c r="O12" s="198">
        <v>0</v>
      </c>
      <c r="P12" s="202">
        <v>0</v>
      </c>
      <c r="Q12"/>
    </row>
    <row r="13" spans="1:18" hidden="1">
      <c r="A13" s="198">
        <v>1001</v>
      </c>
      <c r="B13" s="198" t="s">
        <v>684</v>
      </c>
      <c r="C13" s="198" t="s">
        <v>684</v>
      </c>
      <c r="D13" s="198" t="s">
        <v>685</v>
      </c>
      <c r="E13" s="198" t="s">
        <v>6</v>
      </c>
      <c r="F13" s="198" t="s">
        <v>686</v>
      </c>
      <c r="G13" s="198" t="s">
        <v>688</v>
      </c>
      <c r="H13" s="198" t="s">
        <v>7</v>
      </c>
      <c r="I13" s="198">
        <v>34</v>
      </c>
      <c r="J13" s="199">
        <v>6.97</v>
      </c>
      <c r="K13" s="200">
        <v>0</v>
      </c>
      <c r="L13" s="201">
        <v>6.49</v>
      </c>
      <c r="M13" s="198">
        <v>1</v>
      </c>
      <c r="N13" s="202">
        <v>45980</v>
      </c>
      <c r="O13" s="198">
        <v>0</v>
      </c>
      <c r="P13" s="202">
        <v>0</v>
      </c>
      <c r="Q13"/>
    </row>
    <row r="14" spans="1:18" hidden="1">
      <c r="A14" s="198">
        <v>1001</v>
      </c>
      <c r="B14" s="198" t="s">
        <v>684</v>
      </c>
      <c r="C14" s="198" t="s">
        <v>684</v>
      </c>
      <c r="D14" s="198" t="s">
        <v>685</v>
      </c>
      <c r="E14" s="198" t="s">
        <v>6</v>
      </c>
      <c r="F14" s="198" t="s">
        <v>686</v>
      </c>
      <c r="G14" s="198" t="s">
        <v>782</v>
      </c>
      <c r="H14" s="198" t="s">
        <v>7</v>
      </c>
      <c r="I14" s="198">
        <v>34</v>
      </c>
      <c r="J14" s="199">
        <v>6.97</v>
      </c>
      <c r="K14" s="200">
        <v>0</v>
      </c>
      <c r="L14" s="201">
        <v>96.93</v>
      </c>
      <c r="M14" s="198">
        <v>7</v>
      </c>
      <c r="N14" s="202">
        <v>45980</v>
      </c>
      <c r="O14" s="198">
        <v>0</v>
      </c>
      <c r="P14" s="202">
        <v>0</v>
      </c>
      <c r="Q14"/>
    </row>
    <row r="15" spans="1:18" hidden="1">
      <c r="A15" s="198">
        <v>1001</v>
      </c>
      <c r="B15" s="198" t="s">
        <v>684</v>
      </c>
      <c r="C15" s="198" t="s">
        <v>684</v>
      </c>
      <c r="D15" s="198" t="s">
        <v>685</v>
      </c>
      <c r="E15" s="198" t="s">
        <v>6</v>
      </c>
      <c r="F15" s="198" t="s">
        <v>686</v>
      </c>
      <c r="G15" s="198" t="s">
        <v>783</v>
      </c>
      <c r="H15" s="198" t="s">
        <v>7</v>
      </c>
      <c r="I15" s="198">
        <v>34</v>
      </c>
      <c r="J15" s="199">
        <v>6.97</v>
      </c>
      <c r="K15" s="200">
        <v>0</v>
      </c>
      <c r="L15" s="201">
        <v>928.35</v>
      </c>
      <c r="M15" s="198">
        <v>136</v>
      </c>
      <c r="N15" s="202">
        <v>45980</v>
      </c>
      <c r="O15" s="198">
        <v>0</v>
      </c>
      <c r="P15" s="202">
        <v>0</v>
      </c>
      <c r="Q15"/>
    </row>
    <row r="16" spans="1:18" hidden="1">
      <c r="A16" s="198">
        <v>1001</v>
      </c>
      <c r="B16" s="198" t="s">
        <v>684</v>
      </c>
      <c r="C16" s="198" t="s">
        <v>684</v>
      </c>
      <c r="D16" s="198" t="s">
        <v>685</v>
      </c>
      <c r="E16" s="198" t="s">
        <v>6</v>
      </c>
      <c r="F16" s="198" t="s">
        <v>686</v>
      </c>
      <c r="G16" s="198" t="s">
        <v>784</v>
      </c>
      <c r="H16" s="198" t="s">
        <v>7</v>
      </c>
      <c r="I16" s="198">
        <v>34</v>
      </c>
      <c r="J16" s="199">
        <v>6.97</v>
      </c>
      <c r="K16" s="200">
        <v>0</v>
      </c>
      <c r="L16" s="201">
        <v>9.98</v>
      </c>
      <c r="M16" s="198">
        <v>2</v>
      </c>
      <c r="N16" s="202">
        <v>45980</v>
      </c>
      <c r="O16" s="198">
        <v>0</v>
      </c>
      <c r="P16" s="202">
        <v>0</v>
      </c>
      <c r="Q16"/>
    </row>
    <row r="17" spans="1:17" hidden="1">
      <c r="A17" s="198">
        <v>1001</v>
      </c>
      <c r="B17" s="198" t="s">
        <v>684</v>
      </c>
      <c r="C17" s="198" t="s">
        <v>684</v>
      </c>
      <c r="D17" s="198" t="s">
        <v>685</v>
      </c>
      <c r="E17" s="198" t="s">
        <v>6</v>
      </c>
      <c r="F17" s="198" t="s">
        <v>686</v>
      </c>
      <c r="G17" s="198" t="s">
        <v>785</v>
      </c>
      <c r="H17" s="198" t="s">
        <v>7</v>
      </c>
      <c r="I17" s="198">
        <v>34</v>
      </c>
      <c r="J17" s="199">
        <v>6.97</v>
      </c>
      <c r="K17" s="200">
        <v>0</v>
      </c>
      <c r="L17" s="201">
        <v>0</v>
      </c>
      <c r="M17" s="198">
        <v>4</v>
      </c>
      <c r="N17" s="202">
        <v>45980</v>
      </c>
      <c r="O17" s="198">
        <v>0</v>
      </c>
      <c r="P17" s="202">
        <v>0</v>
      </c>
      <c r="Q17"/>
    </row>
    <row r="18" spans="1:17" hidden="1">
      <c r="A18" s="198">
        <v>1001</v>
      </c>
      <c r="B18" s="198" t="s">
        <v>684</v>
      </c>
      <c r="C18" s="198" t="s">
        <v>684</v>
      </c>
      <c r="D18" s="198" t="s">
        <v>685</v>
      </c>
      <c r="E18" s="198" t="s">
        <v>6</v>
      </c>
      <c r="F18" s="198" t="s">
        <v>686</v>
      </c>
      <c r="G18" s="198" t="s">
        <v>717</v>
      </c>
      <c r="H18" s="198" t="s">
        <v>7</v>
      </c>
      <c r="I18" s="198">
        <v>34</v>
      </c>
      <c r="J18" s="199">
        <v>6.97</v>
      </c>
      <c r="K18" s="200">
        <v>0</v>
      </c>
      <c r="L18" s="201">
        <v>0</v>
      </c>
      <c r="M18" s="198">
        <v>2</v>
      </c>
      <c r="N18" s="202">
        <v>45980</v>
      </c>
      <c r="O18" s="198">
        <v>0</v>
      </c>
      <c r="P18" s="202">
        <v>0</v>
      </c>
      <c r="Q18"/>
    </row>
    <row r="19" spans="1:17" hidden="1">
      <c r="A19" s="198">
        <v>1001</v>
      </c>
      <c r="B19" s="198" t="s">
        <v>684</v>
      </c>
      <c r="C19" s="198" t="s">
        <v>684</v>
      </c>
      <c r="D19" s="198" t="s">
        <v>685</v>
      </c>
      <c r="E19" s="198" t="s">
        <v>6</v>
      </c>
      <c r="F19" s="198" t="s">
        <v>686</v>
      </c>
      <c r="G19" s="198" t="s">
        <v>786</v>
      </c>
      <c r="H19" s="198" t="s">
        <v>8</v>
      </c>
      <c r="I19" s="198">
        <v>34</v>
      </c>
      <c r="J19" s="199">
        <v>6.85</v>
      </c>
      <c r="K19" s="200">
        <v>3.66</v>
      </c>
      <c r="L19" s="201">
        <v>0</v>
      </c>
      <c r="M19" s="198">
        <v>1</v>
      </c>
      <c r="N19" s="202">
        <v>45980</v>
      </c>
      <c r="O19" s="198">
        <v>0</v>
      </c>
      <c r="P19" s="202">
        <v>0</v>
      </c>
      <c r="Q19"/>
    </row>
    <row r="20" spans="1:17" hidden="1">
      <c r="A20" s="198">
        <v>1001</v>
      </c>
      <c r="B20" s="198" t="s">
        <v>684</v>
      </c>
      <c r="C20" s="198" t="s">
        <v>684</v>
      </c>
      <c r="D20" s="198" t="s">
        <v>685</v>
      </c>
      <c r="E20" s="198" t="s">
        <v>6</v>
      </c>
      <c r="F20" s="198" t="s">
        <v>686</v>
      </c>
      <c r="G20" s="198" t="s">
        <v>787</v>
      </c>
      <c r="H20" s="198" t="s">
        <v>8</v>
      </c>
      <c r="I20" s="198">
        <v>34</v>
      </c>
      <c r="J20" s="199">
        <v>6.85</v>
      </c>
      <c r="K20" s="200">
        <v>248.18</v>
      </c>
      <c r="L20" s="201">
        <v>0</v>
      </c>
      <c r="M20" s="198">
        <v>2</v>
      </c>
      <c r="N20" s="202">
        <v>45980</v>
      </c>
      <c r="O20" s="198">
        <v>0</v>
      </c>
      <c r="P20" s="202">
        <v>0</v>
      </c>
      <c r="Q20"/>
    </row>
    <row r="21" spans="1:17" hidden="1">
      <c r="A21" s="198">
        <v>1001</v>
      </c>
      <c r="B21" s="198" t="s">
        <v>684</v>
      </c>
      <c r="C21" s="198" t="s">
        <v>684</v>
      </c>
      <c r="D21" s="198" t="s">
        <v>685</v>
      </c>
      <c r="E21" s="198" t="s">
        <v>6</v>
      </c>
      <c r="F21" s="198" t="s">
        <v>686</v>
      </c>
      <c r="G21" s="198" t="s">
        <v>788</v>
      </c>
      <c r="H21" s="198" t="s">
        <v>8</v>
      </c>
      <c r="I21" s="198">
        <v>34</v>
      </c>
      <c r="J21" s="199">
        <v>6.85</v>
      </c>
      <c r="K21" s="200">
        <v>225.54</v>
      </c>
      <c r="L21" s="201">
        <v>0</v>
      </c>
      <c r="M21" s="198">
        <v>1</v>
      </c>
      <c r="N21" s="202">
        <v>45980</v>
      </c>
      <c r="O21" s="198">
        <v>0</v>
      </c>
      <c r="P21" s="202">
        <v>0</v>
      </c>
      <c r="Q21"/>
    </row>
    <row r="22" spans="1:17" hidden="1">
      <c r="A22" s="198">
        <v>1001</v>
      </c>
      <c r="B22" s="198" t="s">
        <v>684</v>
      </c>
      <c r="C22" s="198" t="s">
        <v>684</v>
      </c>
      <c r="D22" s="198" t="s">
        <v>685</v>
      </c>
      <c r="E22" s="198" t="s">
        <v>6</v>
      </c>
      <c r="F22" s="198" t="s">
        <v>686</v>
      </c>
      <c r="G22" s="198" t="s">
        <v>791</v>
      </c>
      <c r="H22" s="198" t="s">
        <v>7</v>
      </c>
      <c r="I22" s="198">
        <v>34</v>
      </c>
      <c r="J22" s="199">
        <v>6.97</v>
      </c>
      <c r="K22" s="200">
        <v>0</v>
      </c>
      <c r="L22" s="201">
        <v>5.23</v>
      </c>
      <c r="M22" s="198">
        <v>2</v>
      </c>
      <c r="N22" s="202">
        <v>45980</v>
      </c>
      <c r="O22" s="198">
        <v>0</v>
      </c>
      <c r="P22" s="202">
        <v>0</v>
      </c>
      <c r="Q22"/>
    </row>
    <row r="23" spans="1:17" hidden="1">
      <c r="A23" s="198">
        <v>1001</v>
      </c>
      <c r="B23" s="198" t="s">
        <v>684</v>
      </c>
      <c r="C23" s="198" t="s">
        <v>684</v>
      </c>
      <c r="D23" s="198" t="s">
        <v>685</v>
      </c>
      <c r="E23" s="198" t="s">
        <v>6</v>
      </c>
      <c r="F23" s="198" t="s">
        <v>686</v>
      </c>
      <c r="G23" s="198" t="s">
        <v>799</v>
      </c>
      <c r="H23" s="198" t="s">
        <v>7</v>
      </c>
      <c r="I23" s="198">
        <v>34</v>
      </c>
      <c r="J23" s="199">
        <v>6.97</v>
      </c>
      <c r="K23" s="200">
        <v>0</v>
      </c>
      <c r="L23" s="201">
        <v>11.49</v>
      </c>
      <c r="M23" s="198">
        <v>1</v>
      </c>
      <c r="N23" s="202">
        <v>45980</v>
      </c>
      <c r="O23" s="198">
        <v>0</v>
      </c>
      <c r="P23" s="202">
        <v>0</v>
      </c>
      <c r="Q23"/>
    </row>
    <row r="24" spans="1:17" hidden="1">
      <c r="A24" s="198">
        <v>1001</v>
      </c>
      <c r="B24" s="198" t="s">
        <v>684</v>
      </c>
      <c r="C24" s="198" t="s">
        <v>684</v>
      </c>
      <c r="D24" s="198" t="s">
        <v>685</v>
      </c>
      <c r="E24" s="198" t="s">
        <v>6</v>
      </c>
      <c r="F24" s="198" t="s">
        <v>686</v>
      </c>
      <c r="G24" s="198" t="s">
        <v>806</v>
      </c>
      <c r="H24" s="198" t="s">
        <v>7</v>
      </c>
      <c r="I24" s="198">
        <v>34</v>
      </c>
      <c r="J24" s="199">
        <v>6.97</v>
      </c>
      <c r="K24" s="200">
        <v>0</v>
      </c>
      <c r="L24" s="201">
        <v>12</v>
      </c>
      <c r="M24" s="198">
        <v>3</v>
      </c>
      <c r="N24" s="202">
        <v>45980</v>
      </c>
      <c r="O24" s="198">
        <v>0</v>
      </c>
      <c r="P24" s="202">
        <v>0</v>
      </c>
      <c r="Q24"/>
    </row>
    <row r="25" spans="1:17" hidden="1">
      <c r="A25" s="198">
        <v>1001</v>
      </c>
      <c r="B25" s="198" t="s">
        <v>684</v>
      </c>
      <c r="C25" s="198" t="s">
        <v>684</v>
      </c>
      <c r="D25" s="198" t="s">
        <v>685</v>
      </c>
      <c r="E25" s="198" t="s">
        <v>6</v>
      </c>
      <c r="F25" s="198" t="s">
        <v>686</v>
      </c>
      <c r="G25" s="198" t="s">
        <v>5486</v>
      </c>
      <c r="H25" s="198" t="s">
        <v>7</v>
      </c>
      <c r="I25" s="198">
        <v>34</v>
      </c>
      <c r="J25" s="199">
        <v>6.97</v>
      </c>
      <c r="K25" s="200">
        <v>0</v>
      </c>
      <c r="L25" s="201">
        <v>8.98</v>
      </c>
      <c r="M25" s="198">
        <v>2</v>
      </c>
      <c r="N25" s="202">
        <v>45980</v>
      </c>
      <c r="O25" s="198">
        <v>0</v>
      </c>
      <c r="P25" s="202">
        <v>0</v>
      </c>
      <c r="Q25"/>
    </row>
    <row r="26" spans="1:17" hidden="1">
      <c r="A26" s="198">
        <v>1001</v>
      </c>
      <c r="B26" s="198" t="s">
        <v>684</v>
      </c>
      <c r="C26" s="198" t="s">
        <v>684</v>
      </c>
      <c r="D26" s="198" t="s">
        <v>685</v>
      </c>
      <c r="E26" s="198" t="s">
        <v>6</v>
      </c>
      <c r="F26" s="198" t="s">
        <v>686</v>
      </c>
      <c r="G26" s="198" t="s">
        <v>807</v>
      </c>
      <c r="H26" s="198" t="s">
        <v>7</v>
      </c>
      <c r="I26" s="198">
        <v>34</v>
      </c>
      <c r="J26" s="199">
        <v>6.97</v>
      </c>
      <c r="K26" s="200">
        <v>0</v>
      </c>
      <c r="L26" s="201">
        <v>2.99</v>
      </c>
      <c r="M26" s="198">
        <v>1</v>
      </c>
      <c r="N26" s="202">
        <v>45980</v>
      </c>
      <c r="O26" s="198">
        <v>0</v>
      </c>
      <c r="P26" s="202">
        <v>0</v>
      </c>
      <c r="Q26"/>
    </row>
    <row r="27" spans="1:17" hidden="1">
      <c r="A27" s="198">
        <v>1001</v>
      </c>
      <c r="B27" s="198" t="s">
        <v>684</v>
      </c>
      <c r="C27" s="198" t="s">
        <v>684</v>
      </c>
      <c r="D27" s="198" t="s">
        <v>685</v>
      </c>
      <c r="E27" s="198" t="s">
        <v>6</v>
      </c>
      <c r="F27" s="198" t="s">
        <v>686</v>
      </c>
      <c r="G27" s="198" t="s">
        <v>808</v>
      </c>
      <c r="H27" s="198" t="s">
        <v>7</v>
      </c>
      <c r="I27" s="198">
        <v>34</v>
      </c>
      <c r="J27" s="199">
        <v>6.97</v>
      </c>
      <c r="K27" s="200">
        <v>0</v>
      </c>
      <c r="L27" s="201">
        <v>11.49</v>
      </c>
      <c r="M27" s="198">
        <v>1</v>
      </c>
      <c r="N27" s="202">
        <v>45980</v>
      </c>
      <c r="O27" s="198">
        <v>0</v>
      </c>
      <c r="P27" s="202">
        <v>0</v>
      </c>
      <c r="Q27"/>
    </row>
    <row r="28" spans="1:17" hidden="1">
      <c r="A28" s="198">
        <v>1001</v>
      </c>
      <c r="B28" s="198" t="s">
        <v>684</v>
      </c>
      <c r="C28" s="198" t="s">
        <v>684</v>
      </c>
      <c r="D28" s="198" t="s">
        <v>685</v>
      </c>
      <c r="E28" s="198" t="s">
        <v>6</v>
      </c>
      <c r="F28" s="198" t="s">
        <v>686</v>
      </c>
      <c r="G28" s="198" t="s">
        <v>809</v>
      </c>
      <c r="H28" s="198" t="s">
        <v>7</v>
      </c>
      <c r="I28" s="198">
        <v>34</v>
      </c>
      <c r="J28" s="199">
        <v>6.97</v>
      </c>
      <c r="K28" s="200">
        <v>0</v>
      </c>
      <c r="L28" s="201">
        <v>68.900000000000006</v>
      </c>
      <c r="M28" s="198">
        <v>1</v>
      </c>
      <c r="N28" s="202">
        <v>45980</v>
      </c>
      <c r="O28" s="198">
        <v>0</v>
      </c>
      <c r="P28" s="202">
        <v>0</v>
      </c>
      <c r="Q28"/>
    </row>
    <row r="29" spans="1:17" hidden="1">
      <c r="A29" s="198">
        <v>1001</v>
      </c>
      <c r="B29" s="198" t="s">
        <v>684</v>
      </c>
      <c r="C29" s="198" t="s">
        <v>684</v>
      </c>
      <c r="D29" s="198" t="s">
        <v>685</v>
      </c>
      <c r="E29" s="198" t="s">
        <v>28</v>
      </c>
      <c r="F29" s="198" t="s">
        <v>686</v>
      </c>
      <c r="G29" s="198" t="s">
        <v>927</v>
      </c>
      <c r="H29" s="198" t="s">
        <v>7</v>
      </c>
      <c r="I29" s="198">
        <v>34</v>
      </c>
      <c r="J29" s="199">
        <v>6.86</v>
      </c>
      <c r="K29" s="200">
        <v>0</v>
      </c>
      <c r="L29" s="201">
        <v>538.22</v>
      </c>
      <c r="M29" s="198">
        <v>30</v>
      </c>
      <c r="N29" s="202">
        <v>45980</v>
      </c>
      <c r="O29" s="198">
        <v>0</v>
      </c>
      <c r="P29" s="202">
        <v>0</v>
      </c>
      <c r="Q29"/>
    </row>
    <row r="30" spans="1:17" hidden="1">
      <c r="A30" s="198">
        <v>1001</v>
      </c>
      <c r="B30" s="198" t="s">
        <v>684</v>
      </c>
      <c r="C30" s="198" t="s">
        <v>684</v>
      </c>
      <c r="D30" s="198" t="s">
        <v>685</v>
      </c>
      <c r="E30" s="198" t="s">
        <v>28</v>
      </c>
      <c r="F30" s="198" t="s">
        <v>686</v>
      </c>
      <c r="G30" s="198" t="s">
        <v>928</v>
      </c>
      <c r="H30" s="198" t="s">
        <v>8</v>
      </c>
      <c r="I30" s="198">
        <v>34</v>
      </c>
      <c r="J30" s="199">
        <v>6.86</v>
      </c>
      <c r="K30" s="200">
        <v>17.72</v>
      </c>
      <c r="L30" s="201">
        <v>0</v>
      </c>
      <c r="M30" s="198">
        <v>2</v>
      </c>
      <c r="N30" s="202">
        <v>45980</v>
      </c>
      <c r="O30" s="198">
        <v>0</v>
      </c>
      <c r="P30" s="202">
        <v>0</v>
      </c>
      <c r="Q30"/>
    </row>
    <row r="31" spans="1:17" hidden="1">
      <c r="A31" s="198">
        <v>1001</v>
      </c>
      <c r="B31" s="198" t="s">
        <v>689</v>
      </c>
      <c r="C31" s="198" t="s">
        <v>684</v>
      </c>
      <c r="D31" s="198" t="s">
        <v>685</v>
      </c>
      <c r="E31" s="198" t="s">
        <v>6</v>
      </c>
      <c r="F31" s="198" t="s">
        <v>686</v>
      </c>
      <c r="G31" s="198" t="s">
        <v>5505</v>
      </c>
      <c r="H31" s="198" t="s">
        <v>7</v>
      </c>
      <c r="I31" s="198">
        <v>34</v>
      </c>
      <c r="J31" s="199">
        <v>6.97</v>
      </c>
      <c r="K31" s="200">
        <v>0</v>
      </c>
      <c r="L31" s="201">
        <v>10826</v>
      </c>
      <c r="M31" s="198">
        <v>1</v>
      </c>
      <c r="N31" s="202">
        <v>45980</v>
      </c>
      <c r="O31" s="198">
        <v>0</v>
      </c>
      <c r="P31" s="202">
        <v>0</v>
      </c>
      <c r="Q31"/>
    </row>
    <row r="32" spans="1:17" hidden="1">
      <c r="A32" s="198">
        <v>1001</v>
      </c>
      <c r="B32" s="198" t="s">
        <v>689</v>
      </c>
      <c r="C32" s="198" t="s">
        <v>684</v>
      </c>
      <c r="D32" s="198" t="s">
        <v>685</v>
      </c>
      <c r="E32" s="198" t="s">
        <v>6</v>
      </c>
      <c r="F32" s="198" t="s">
        <v>686</v>
      </c>
      <c r="G32" s="198" t="s">
        <v>789</v>
      </c>
      <c r="H32" s="198" t="s">
        <v>7</v>
      </c>
      <c r="I32" s="198">
        <v>34</v>
      </c>
      <c r="J32" s="199">
        <v>6.97</v>
      </c>
      <c r="K32" s="200">
        <v>0</v>
      </c>
      <c r="L32" s="201">
        <v>6.49</v>
      </c>
      <c r="M32" s="198">
        <v>1</v>
      </c>
      <c r="N32" s="202">
        <v>45980</v>
      </c>
      <c r="O32" s="198">
        <v>0</v>
      </c>
      <c r="P32" s="202">
        <v>0</v>
      </c>
      <c r="Q32"/>
    </row>
    <row r="33" spans="1:17" hidden="1">
      <c r="A33" s="198">
        <v>1001</v>
      </c>
      <c r="B33" s="198" t="s">
        <v>689</v>
      </c>
      <c r="C33" s="198" t="s">
        <v>684</v>
      </c>
      <c r="D33" s="198" t="s">
        <v>685</v>
      </c>
      <c r="E33" s="198" t="s">
        <v>6</v>
      </c>
      <c r="F33" s="198" t="s">
        <v>686</v>
      </c>
      <c r="G33" s="198" t="s">
        <v>790</v>
      </c>
      <c r="H33" s="198" t="s">
        <v>7</v>
      </c>
      <c r="I33" s="198">
        <v>34</v>
      </c>
      <c r="J33" s="199">
        <v>6.97</v>
      </c>
      <c r="K33" s="200">
        <v>0</v>
      </c>
      <c r="L33" s="201">
        <v>13.97</v>
      </c>
      <c r="M33" s="198">
        <v>2</v>
      </c>
      <c r="N33" s="202">
        <v>45980</v>
      </c>
      <c r="O33" s="198">
        <v>0</v>
      </c>
      <c r="P33" s="202">
        <v>0</v>
      </c>
      <c r="Q33"/>
    </row>
    <row r="34" spans="1:17" hidden="1">
      <c r="A34" s="198">
        <v>1001</v>
      </c>
      <c r="B34" s="198" t="s">
        <v>689</v>
      </c>
      <c r="C34" s="198" t="s">
        <v>684</v>
      </c>
      <c r="D34" s="198" t="s">
        <v>685</v>
      </c>
      <c r="E34" s="198" t="s">
        <v>6</v>
      </c>
      <c r="F34" s="198" t="s">
        <v>686</v>
      </c>
      <c r="G34" s="198" t="s">
        <v>6</v>
      </c>
      <c r="H34" s="198" t="s">
        <v>7</v>
      </c>
      <c r="I34" s="198">
        <v>34</v>
      </c>
      <c r="J34" s="199">
        <v>6.97</v>
      </c>
      <c r="K34" s="200">
        <v>0</v>
      </c>
      <c r="L34" s="201">
        <v>36.89</v>
      </c>
      <c r="M34" s="198">
        <v>2</v>
      </c>
      <c r="N34" s="202">
        <v>45980</v>
      </c>
      <c r="O34" s="198">
        <v>0</v>
      </c>
      <c r="P34" s="202">
        <v>0</v>
      </c>
      <c r="Q34"/>
    </row>
    <row r="35" spans="1:17" hidden="1">
      <c r="A35" s="198">
        <v>1001</v>
      </c>
      <c r="B35" s="198" t="s">
        <v>689</v>
      </c>
      <c r="C35" s="198" t="s">
        <v>684</v>
      </c>
      <c r="D35" s="198" t="s">
        <v>685</v>
      </c>
      <c r="E35" s="198" t="s">
        <v>6</v>
      </c>
      <c r="F35" s="198" t="s">
        <v>686</v>
      </c>
      <c r="G35" s="198" t="s">
        <v>28</v>
      </c>
      <c r="H35" s="198" t="s">
        <v>7</v>
      </c>
      <c r="I35" s="198">
        <v>34</v>
      </c>
      <c r="J35" s="199">
        <v>6.97</v>
      </c>
      <c r="K35" s="200">
        <v>0</v>
      </c>
      <c r="L35" s="201">
        <v>19.46</v>
      </c>
      <c r="M35" s="198">
        <v>4</v>
      </c>
      <c r="N35" s="202">
        <v>45980</v>
      </c>
      <c r="O35" s="198">
        <v>0</v>
      </c>
      <c r="P35" s="202">
        <v>0</v>
      </c>
      <c r="Q35"/>
    </row>
    <row r="36" spans="1:17" hidden="1">
      <c r="A36" s="198">
        <v>1001</v>
      </c>
      <c r="B36" s="198" t="s">
        <v>689</v>
      </c>
      <c r="C36" s="198" t="s">
        <v>684</v>
      </c>
      <c r="D36" s="198" t="s">
        <v>685</v>
      </c>
      <c r="E36" s="198" t="s">
        <v>6</v>
      </c>
      <c r="F36" s="198" t="s">
        <v>686</v>
      </c>
      <c r="G36" s="198" t="s">
        <v>29</v>
      </c>
      <c r="H36" s="198" t="s">
        <v>7</v>
      </c>
      <c r="I36" s="198">
        <v>34</v>
      </c>
      <c r="J36" s="199">
        <v>6.97</v>
      </c>
      <c r="K36" s="200">
        <v>0</v>
      </c>
      <c r="L36" s="201">
        <v>18.989999999999998</v>
      </c>
      <c r="M36" s="198">
        <v>1</v>
      </c>
      <c r="N36" s="202">
        <v>45980</v>
      </c>
      <c r="O36" s="198">
        <v>0</v>
      </c>
      <c r="P36" s="202">
        <v>0</v>
      </c>
      <c r="Q36"/>
    </row>
    <row r="37" spans="1:17" hidden="1">
      <c r="A37" s="198">
        <v>1001</v>
      </c>
      <c r="B37" s="198" t="s">
        <v>689</v>
      </c>
      <c r="C37" s="198" t="s">
        <v>684</v>
      </c>
      <c r="D37" s="198" t="s">
        <v>685</v>
      </c>
      <c r="E37" s="198" t="s">
        <v>6</v>
      </c>
      <c r="F37" s="198" t="s">
        <v>686</v>
      </c>
      <c r="G37" s="198" t="s">
        <v>792</v>
      </c>
      <c r="H37" s="198" t="s">
        <v>7</v>
      </c>
      <c r="I37" s="198">
        <v>34</v>
      </c>
      <c r="J37" s="199">
        <v>6.97</v>
      </c>
      <c r="K37" s="200">
        <v>0</v>
      </c>
      <c r="L37" s="201">
        <v>0.99</v>
      </c>
      <c r="M37" s="198">
        <v>1</v>
      </c>
      <c r="N37" s="202">
        <v>45980</v>
      </c>
      <c r="O37" s="198">
        <v>0</v>
      </c>
      <c r="P37" s="202">
        <v>0</v>
      </c>
      <c r="Q37"/>
    </row>
    <row r="38" spans="1:17" hidden="1">
      <c r="A38" s="198">
        <v>1001</v>
      </c>
      <c r="B38" s="198" t="s">
        <v>689</v>
      </c>
      <c r="C38" s="198" t="s">
        <v>684</v>
      </c>
      <c r="D38" s="198" t="s">
        <v>685</v>
      </c>
      <c r="E38" s="198" t="s">
        <v>6</v>
      </c>
      <c r="F38" s="198" t="s">
        <v>686</v>
      </c>
      <c r="G38" s="198" t="s">
        <v>793</v>
      </c>
      <c r="H38" s="198" t="s">
        <v>7</v>
      </c>
      <c r="I38" s="198">
        <v>34</v>
      </c>
      <c r="J38" s="199">
        <v>6.97</v>
      </c>
      <c r="K38" s="200">
        <v>0</v>
      </c>
      <c r="L38" s="201">
        <v>8.98</v>
      </c>
      <c r="M38" s="198">
        <v>2</v>
      </c>
      <c r="N38" s="202">
        <v>45980</v>
      </c>
      <c r="O38" s="198">
        <v>0</v>
      </c>
      <c r="P38" s="202">
        <v>0</v>
      </c>
      <c r="Q38"/>
    </row>
    <row r="39" spans="1:17" hidden="1">
      <c r="A39" s="198">
        <v>1001</v>
      </c>
      <c r="B39" s="198" t="s">
        <v>689</v>
      </c>
      <c r="C39" s="198" t="s">
        <v>684</v>
      </c>
      <c r="D39" s="198" t="s">
        <v>685</v>
      </c>
      <c r="E39" s="198" t="s">
        <v>6</v>
      </c>
      <c r="F39" s="198" t="s">
        <v>686</v>
      </c>
      <c r="G39" s="198" t="s">
        <v>794</v>
      </c>
      <c r="H39" s="198" t="s">
        <v>7</v>
      </c>
      <c r="I39" s="198">
        <v>34</v>
      </c>
      <c r="J39" s="199">
        <v>6.97</v>
      </c>
      <c r="K39" s="200">
        <v>0</v>
      </c>
      <c r="L39" s="201">
        <v>194.01</v>
      </c>
      <c r="M39" s="198">
        <v>5</v>
      </c>
      <c r="N39" s="202">
        <v>45980</v>
      </c>
      <c r="O39" s="198">
        <v>0</v>
      </c>
      <c r="P39" s="202">
        <v>0</v>
      </c>
      <c r="Q39"/>
    </row>
    <row r="40" spans="1:17" hidden="1">
      <c r="A40" s="198">
        <v>1001</v>
      </c>
      <c r="B40" s="198" t="s">
        <v>689</v>
      </c>
      <c r="C40" s="198" t="s">
        <v>684</v>
      </c>
      <c r="D40" s="198" t="s">
        <v>685</v>
      </c>
      <c r="E40" s="198" t="s">
        <v>6</v>
      </c>
      <c r="F40" s="198" t="s">
        <v>686</v>
      </c>
      <c r="G40" s="198" t="s">
        <v>795</v>
      </c>
      <c r="H40" s="198" t="s">
        <v>7</v>
      </c>
      <c r="I40" s="198">
        <v>34</v>
      </c>
      <c r="J40" s="199">
        <v>6.97</v>
      </c>
      <c r="K40" s="200">
        <v>0</v>
      </c>
      <c r="L40" s="201">
        <v>3229.51</v>
      </c>
      <c r="M40" s="198">
        <v>350</v>
      </c>
      <c r="N40" s="202">
        <v>45980</v>
      </c>
      <c r="O40" s="198">
        <v>0</v>
      </c>
      <c r="P40" s="202">
        <v>0</v>
      </c>
      <c r="Q40"/>
    </row>
    <row r="41" spans="1:17" hidden="1">
      <c r="A41" s="198">
        <v>1001</v>
      </c>
      <c r="B41" s="198" t="s">
        <v>689</v>
      </c>
      <c r="C41" s="198" t="s">
        <v>684</v>
      </c>
      <c r="D41" s="198" t="s">
        <v>685</v>
      </c>
      <c r="E41" s="198" t="s">
        <v>6</v>
      </c>
      <c r="F41" s="198" t="s">
        <v>686</v>
      </c>
      <c r="G41" s="198" t="s">
        <v>796</v>
      </c>
      <c r="H41" s="198" t="s">
        <v>7</v>
      </c>
      <c r="I41" s="198">
        <v>34</v>
      </c>
      <c r="J41" s="199">
        <v>6.97</v>
      </c>
      <c r="K41" s="200">
        <v>0</v>
      </c>
      <c r="L41" s="201">
        <v>7.99</v>
      </c>
      <c r="M41" s="198">
        <v>1</v>
      </c>
      <c r="N41" s="202">
        <v>45980</v>
      </c>
      <c r="O41" s="198">
        <v>0</v>
      </c>
      <c r="P41" s="202">
        <v>0</v>
      </c>
      <c r="Q41"/>
    </row>
    <row r="42" spans="1:17" hidden="1">
      <c r="A42" s="198">
        <v>1001</v>
      </c>
      <c r="B42" s="198" t="s">
        <v>689</v>
      </c>
      <c r="C42" s="198" t="s">
        <v>684</v>
      </c>
      <c r="D42" s="198" t="s">
        <v>685</v>
      </c>
      <c r="E42" s="198" t="s">
        <v>6</v>
      </c>
      <c r="F42" s="198" t="s">
        <v>686</v>
      </c>
      <c r="G42" s="198" t="s">
        <v>797</v>
      </c>
      <c r="H42" s="198" t="s">
        <v>7</v>
      </c>
      <c r="I42" s="198">
        <v>34</v>
      </c>
      <c r="J42" s="199">
        <v>6.97</v>
      </c>
      <c r="K42" s="200">
        <v>0</v>
      </c>
      <c r="L42" s="201">
        <v>28.15</v>
      </c>
      <c r="M42" s="198">
        <v>5</v>
      </c>
      <c r="N42" s="202">
        <v>45980</v>
      </c>
      <c r="O42" s="198">
        <v>0</v>
      </c>
      <c r="P42" s="202">
        <v>0</v>
      </c>
      <c r="Q42"/>
    </row>
    <row r="43" spans="1:17" hidden="1">
      <c r="A43" s="198">
        <v>1001</v>
      </c>
      <c r="B43" s="198" t="s">
        <v>689</v>
      </c>
      <c r="C43" s="198" t="s">
        <v>684</v>
      </c>
      <c r="D43" s="198" t="s">
        <v>685</v>
      </c>
      <c r="E43" s="198" t="s">
        <v>6</v>
      </c>
      <c r="F43" s="198" t="s">
        <v>686</v>
      </c>
      <c r="G43" s="198" t="s">
        <v>798</v>
      </c>
      <c r="H43" s="198" t="s">
        <v>7</v>
      </c>
      <c r="I43" s="198">
        <v>34</v>
      </c>
      <c r="J43" s="199">
        <v>6.97</v>
      </c>
      <c r="K43" s="200">
        <v>0</v>
      </c>
      <c r="L43" s="201">
        <v>10.49</v>
      </c>
      <c r="M43" s="198">
        <v>3</v>
      </c>
      <c r="N43" s="202">
        <v>45980</v>
      </c>
      <c r="O43" s="198">
        <v>0</v>
      </c>
      <c r="P43" s="202">
        <v>0</v>
      </c>
      <c r="Q43"/>
    </row>
    <row r="44" spans="1:17" hidden="1">
      <c r="A44" s="198">
        <v>1001</v>
      </c>
      <c r="B44" s="198" t="s">
        <v>689</v>
      </c>
      <c r="C44" s="198" t="s">
        <v>684</v>
      </c>
      <c r="D44" s="198" t="s">
        <v>685</v>
      </c>
      <c r="E44" s="198" t="s">
        <v>6</v>
      </c>
      <c r="F44" s="198" t="s">
        <v>686</v>
      </c>
      <c r="G44" s="198" t="s">
        <v>800</v>
      </c>
      <c r="H44" s="198" t="s">
        <v>7</v>
      </c>
      <c r="I44" s="198">
        <v>34</v>
      </c>
      <c r="J44" s="199">
        <v>6.97</v>
      </c>
      <c r="K44" s="200">
        <v>0</v>
      </c>
      <c r="L44" s="201">
        <v>9.99</v>
      </c>
      <c r="M44" s="198">
        <v>1</v>
      </c>
      <c r="N44" s="202">
        <v>45980</v>
      </c>
      <c r="O44" s="198">
        <v>0</v>
      </c>
      <c r="P44" s="202">
        <v>0</v>
      </c>
      <c r="Q44"/>
    </row>
    <row r="45" spans="1:17" hidden="1">
      <c r="A45" s="198">
        <v>1001</v>
      </c>
      <c r="B45" s="198" t="s">
        <v>689</v>
      </c>
      <c r="C45" s="198" t="s">
        <v>684</v>
      </c>
      <c r="D45" s="198" t="s">
        <v>685</v>
      </c>
      <c r="E45" s="198" t="s">
        <v>6</v>
      </c>
      <c r="F45" s="198" t="s">
        <v>686</v>
      </c>
      <c r="G45" s="198" t="s">
        <v>801</v>
      </c>
      <c r="H45" s="198" t="s">
        <v>7</v>
      </c>
      <c r="I45" s="198">
        <v>34</v>
      </c>
      <c r="J45" s="199">
        <v>6.97</v>
      </c>
      <c r="K45" s="200">
        <v>0</v>
      </c>
      <c r="L45" s="201">
        <v>80</v>
      </c>
      <c r="M45" s="198">
        <v>3</v>
      </c>
      <c r="N45" s="202">
        <v>45980</v>
      </c>
      <c r="O45" s="198">
        <v>0</v>
      </c>
      <c r="P45" s="202">
        <v>0</v>
      </c>
      <c r="Q45"/>
    </row>
    <row r="46" spans="1:17" hidden="1">
      <c r="A46" s="198">
        <v>1001</v>
      </c>
      <c r="B46" s="198" t="s">
        <v>689</v>
      </c>
      <c r="C46" s="198" t="s">
        <v>684</v>
      </c>
      <c r="D46" s="198" t="s">
        <v>685</v>
      </c>
      <c r="E46" s="198" t="s">
        <v>6</v>
      </c>
      <c r="F46" s="198" t="s">
        <v>686</v>
      </c>
      <c r="G46" s="198" t="s">
        <v>802</v>
      </c>
      <c r="H46" s="198" t="s">
        <v>7</v>
      </c>
      <c r="I46" s="198">
        <v>34</v>
      </c>
      <c r="J46" s="199">
        <v>6.97</v>
      </c>
      <c r="K46" s="200">
        <v>0</v>
      </c>
      <c r="L46" s="201">
        <v>7.99</v>
      </c>
      <c r="M46" s="198">
        <v>1</v>
      </c>
      <c r="N46" s="202">
        <v>45980</v>
      </c>
      <c r="O46" s="198">
        <v>0</v>
      </c>
      <c r="P46" s="202">
        <v>0</v>
      </c>
      <c r="Q46"/>
    </row>
    <row r="47" spans="1:17" hidden="1">
      <c r="A47" s="198">
        <v>1001</v>
      </c>
      <c r="B47" s="198" t="s">
        <v>689</v>
      </c>
      <c r="C47" s="198" t="s">
        <v>684</v>
      </c>
      <c r="D47" s="198" t="s">
        <v>685</v>
      </c>
      <c r="E47" s="198" t="s">
        <v>6</v>
      </c>
      <c r="F47" s="198" t="s">
        <v>686</v>
      </c>
      <c r="G47" s="198" t="s">
        <v>803</v>
      </c>
      <c r="H47" s="198" t="s">
        <v>7</v>
      </c>
      <c r="I47" s="198">
        <v>34</v>
      </c>
      <c r="J47" s="199">
        <v>6.97</v>
      </c>
      <c r="K47" s="200">
        <v>0</v>
      </c>
      <c r="L47" s="201">
        <v>7.99</v>
      </c>
      <c r="M47" s="198">
        <v>1</v>
      </c>
      <c r="N47" s="202">
        <v>45980</v>
      </c>
      <c r="O47" s="198">
        <v>0</v>
      </c>
      <c r="P47" s="202">
        <v>0</v>
      </c>
      <c r="Q47"/>
    </row>
    <row r="48" spans="1:17" hidden="1">
      <c r="A48" s="198">
        <v>1001</v>
      </c>
      <c r="B48" s="198" t="s">
        <v>689</v>
      </c>
      <c r="C48" s="198" t="s">
        <v>684</v>
      </c>
      <c r="D48" s="198" t="s">
        <v>685</v>
      </c>
      <c r="E48" s="198" t="s">
        <v>6</v>
      </c>
      <c r="F48" s="198" t="s">
        <v>686</v>
      </c>
      <c r="G48" s="198" t="s">
        <v>804</v>
      </c>
      <c r="H48" s="198" t="s">
        <v>7</v>
      </c>
      <c r="I48" s="198">
        <v>34</v>
      </c>
      <c r="J48" s="199">
        <v>6.97</v>
      </c>
      <c r="K48" s="200">
        <v>0</v>
      </c>
      <c r="L48" s="201">
        <v>31500</v>
      </c>
      <c r="M48" s="198">
        <v>1</v>
      </c>
      <c r="N48" s="202">
        <v>45980</v>
      </c>
      <c r="O48" s="198">
        <v>0</v>
      </c>
      <c r="P48" s="202">
        <v>0</v>
      </c>
      <c r="Q48"/>
    </row>
    <row r="49" spans="1:17" hidden="1">
      <c r="A49" s="198">
        <v>1001</v>
      </c>
      <c r="B49" s="198" t="s">
        <v>689</v>
      </c>
      <c r="C49" s="198" t="s">
        <v>684</v>
      </c>
      <c r="D49" s="198" t="s">
        <v>685</v>
      </c>
      <c r="E49" s="198" t="s">
        <v>6</v>
      </c>
      <c r="F49" s="198" t="s">
        <v>686</v>
      </c>
      <c r="G49" s="198" t="s">
        <v>5487</v>
      </c>
      <c r="H49" s="198" t="s">
        <v>7</v>
      </c>
      <c r="I49" s="198">
        <v>34</v>
      </c>
      <c r="J49" s="199">
        <v>6.97</v>
      </c>
      <c r="K49" s="200">
        <v>0</v>
      </c>
      <c r="L49" s="201">
        <v>0</v>
      </c>
      <c r="M49" s="198">
        <v>2</v>
      </c>
      <c r="N49" s="202">
        <v>45980</v>
      </c>
      <c r="O49" s="198">
        <v>0</v>
      </c>
      <c r="P49" s="202">
        <v>0</v>
      </c>
      <c r="Q49"/>
    </row>
    <row r="50" spans="1:17" hidden="1">
      <c r="A50" s="198">
        <v>1001</v>
      </c>
      <c r="B50" s="198" t="s">
        <v>689</v>
      </c>
      <c r="C50" s="198" t="s">
        <v>684</v>
      </c>
      <c r="D50" s="198" t="s">
        <v>685</v>
      </c>
      <c r="E50" s="198" t="s">
        <v>6</v>
      </c>
      <c r="F50" s="198" t="s">
        <v>686</v>
      </c>
      <c r="G50" s="198" t="s">
        <v>805</v>
      </c>
      <c r="H50" s="198" t="s">
        <v>7</v>
      </c>
      <c r="I50" s="198">
        <v>34</v>
      </c>
      <c r="J50" s="199">
        <v>6.97</v>
      </c>
      <c r="K50" s="200">
        <v>0</v>
      </c>
      <c r="L50" s="201">
        <v>4.9800000000000004</v>
      </c>
      <c r="M50" s="198">
        <v>2</v>
      </c>
      <c r="N50" s="202">
        <v>45980</v>
      </c>
      <c r="O50" s="198">
        <v>0</v>
      </c>
      <c r="P50" s="202">
        <v>0</v>
      </c>
      <c r="Q50"/>
    </row>
    <row r="51" spans="1:17" hidden="1">
      <c r="A51" s="198">
        <v>1001</v>
      </c>
      <c r="B51" s="198" t="s">
        <v>689</v>
      </c>
      <c r="C51" s="198" t="s">
        <v>684</v>
      </c>
      <c r="D51" s="198" t="s">
        <v>685</v>
      </c>
      <c r="E51" s="198" t="s">
        <v>6</v>
      </c>
      <c r="F51" s="198" t="s">
        <v>686</v>
      </c>
      <c r="G51" s="198" t="s">
        <v>848</v>
      </c>
      <c r="H51" s="198" t="s">
        <v>7</v>
      </c>
      <c r="I51" s="198">
        <v>34</v>
      </c>
      <c r="J51" s="199">
        <v>6.97</v>
      </c>
      <c r="K51" s="200">
        <v>0</v>
      </c>
      <c r="L51" s="201">
        <v>497.39</v>
      </c>
      <c r="M51" s="198">
        <v>1</v>
      </c>
      <c r="N51" s="202">
        <v>45980</v>
      </c>
      <c r="O51" s="198">
        <v>0</v>
      </c>
      <c r="P51" s="202">
        <v>0</v>
      </c>
      <c r="Q51"/>
    </row>
    <row r="52" spans="1:17" hidden="1">
      <c r="A52" s="198">
        <v>1001</v>
      </c>
      <c r="B52" s="198" t="s">
        <v>689</v>
      </c>
      <c r="C52" s="198" t="s">
        <v>684</v>
      </c>
      <c r="D52" s="198" t="s">
        <v>685</v>
      </c>
      <c r="E52" s="198" t="s">
        <v>6</v>
      </c>
      <c r="F52" s="198" t="s">
        <v>686</v>
      </c>
      <c r="G52" s="198" t="s">
        <v>5488</v>
      </c>
      <c r="H52" s="198" t="s">
        <v>7</v>
      </c>
      <c r="I52" s="198">
        <v>34</v>
      </c>
      <c r="J52" s="199">
        <v>6.97</v>
      </c>
      <c r="K52" s="200">
        <v>0</v>
      </c>
      <c r="L52" s="201">
        <v>1490.07</v>
      </c>
      <c r="M52" s="198">
        <v>2</v>
      </c>
      <c r="N52" s="202">
        <v>45980</v>
      </c>
      <c r="O52" s="198">
        <v>0</v>
      </c>
      <c r="P52" s="202">
        <v>0</v>
      </c>
      <c r="Q52"/>
    </row>
    <row r="53" spans="1:17" hidden="1">
      <c r="A53" s="198">
        <v>1001</v>
      </c>
      <c r="B53" s="198" t="s">
        <v>689</v>
      </c>
      <c r="C53" s="198" t="s">
        <v>684</v>
      </c>
      <c r="D53" s="198" t="s">
        <v>685</v>
      </c>
      <c r="E53" s="198" t="s">
        <v>6</v>
      </c>
      <c r="F53" s="198" t="s">
        <v>686</v>
      </c>
      <c r="G53" s="198" t="s">
        <v>849</v>
      </c>
      <c r="H53" s="198" t="s">
        <v>7</v>
      </c>
      <c r="I53" s="198">
        <v>34</v>
      </c>
      <c r="J53" s="199">
        <v>6.97</v>
      </c>
      <c r="K53" s="200">
        <v>0</v>
      </c>
      <c r="L53" s="201">
        <v>163.58000000000001</v>
      </c>
      <c r="M53" s="198">
        <v>18</v>
      </c>
      <c r="N53" s="202">
        <v>45980</v>
      </c>
      <c r="O53" s="198">
        <v>0</v>
      </c>
      <c r="P53" s="202">
        <v>0</v>
      </c>
      <c r="Q53"/>
    </row>
    <row r="54" spans="1:17" hidden="1">
      <c r="A54" s="198">
        <v>1001</v>
      </c>
      <c r="B54" s="198" t="s">
        <v>689</v>
      </c>
      <c r="C54" s="198" t="s">
        <v>684</v>
      </c>
      <c r="D54" s="198" t="s">
        <v>685</v>
      </c>
      <c r="E54" s="198" t="s">
        <v>6</v>
      </c>
      <c r="F54" s="198" t="s">
        <v>686</v>
      </c>
      <c r="G54" s="198" t="s">
        <v>850</v>
      </c>
      <c r="H54" s="198" t="s">
        <v>7</v>
      </c>
      <c r="I54" s="198">
        <v>34</v>
      </c>
      <c r="J54" s="199">
        <v>6.97</v>
      </c>
      <c r="K54" s="200">
        <v>0</v>
      </c>
      <c r="L54" s="201">
        <v>19.989999999999998</v>
      </c>
      <c r="M54" s="198">
        <v>1</v>
      </c>
      <c r="N54" s="202">
        <v>45980</v>
      </c>
      <c r="O54" s="198">
        <v>0</v>
      </c>
      <c r="P54" s="202">
        <v>0</v>
      </c>
      <c r="Q54"/>
    </row>
    <row r="55" spans="1:17" hidden="1">
      <c r="A55" s="198">
        <v>1001</v>
      </c>
      <c r="B55" s="198" t="s">
        <v>689</v>
      </c>
      <c r="C55" s="198" t="s">
        <v>684</v>
      </c>
      <c r="D55" s="198" t="s">
        <v>685</v>
      </c>
      <c r="E55" s="198" t="s">
        <v>6</v>
      </c>
      <c r="F55" s="198" t="s">
        <v>686</v>
      </c>
      <c r="G55" s="198" t="s">
        <v>5489</v>
      </c>
      <c r="H55" s="198" t="s">
        <v>7</v>
      </c>
      <c r="I55" s="198">
        <v>34</v>
      </c>
      <c r="J55" s="199">
        <v>6.97</v>
      </c>
      <c r="K55" s="200">
        <v>0</v>
      </c>
      <c r="L55" s="201">
        <v>6.49</v>
      </c>
      <c r="M55" s="198">
        <v>1</v>
      </c>
      <c r="N55" s="202">
        <v>45980</v>
      </c>
      <c r="O55" s="198">
        <v>0</v>
      </c>
      <c r="P55" s="202">
        <v>0</v>
      </c>
      <c r="Q55"/>
    </row>
    <row r="56" spans="1:17" hidden="1">
      <c r="A56" s="198">
        <v>1001</v>
      </c>
      <c r="B56" s="198" t="s">
        <v>689</v>
      </c>
      <c r="C56" s="198" t="s">
        <v>684</v>
      </c>
      <c r="D56" s="198" t="s">
        <v>685</v>
      </c>
      <c r="E56" s="198" t="s">
        <v>6</v>
      </c>
      <c r="F56" s="198" t="s">
        <v>686</v>
      </c>
      <c r="G56" s="198" t="s">
        <v>851</v>
      </c>
      <c r="H56" s="198" t="s">
        <v>7</v>
      </c>
      <c r="I56" s="198">
        <v>34</v>
      </c>
      <c r="J56" s="199">
        <v>6.97</v>
      </c>
      <c r="K56" s="200">
        <v>0</v>
      </c>
      <c r="L56" s="201">
        <v>5.99</v>
      </c>
      <c r="M56" s="198">
        <v>1</v>
      </c>
      <c r="N56" s="202">
        <v>45980</v>
      </c>
      <c r="O56" s="198">
        <v>0</v>
      </c>
      <c r="P56" s="202">
        <v>0</v>
      </c>
      <c r="Q56"/>
    </row>
    <row r="57" spans="1:17" hidden="1">
      <c r="A57" s="198">
        <v>1001</v>
      </c>
      <c r="B57" s="198" t="s">
        <v>689</v>
      </c>
      <c r="C57" s="198" t="s">
        <v>684</v>
      </c>
      <c r="D57" s="198" t="s">
        <v>685</v>
      </c>
      <c r="E57" s="198" t="s">
        <v>6</v>
      </c>
      <c r="F57" s="198" t="s">
        <v>686</v>
      </c>
      <c r="G57" s="198" t="s">
        <v>5490</v>
      </c>
      <c r="H57" s="198" t="s">
        <v>7</v>
      </c>
      <c r="I57" s="198">
        <v>34</v>
      </c>
      <c r="J57" s="199">
        <v>6.97</v>
      </c>
      <c r="K57" s="200">
        <v>0</v>
      </c>
      <c r="L57" s="201">
        <v>10.98</v>
      </c>
      <c r="M57" s="198">
        <v>1</v>
      </c>
      <c r="N57" s="202">
        <v>45980</v>
      </c>
      <c r="O57" s="198">
        <v>0</v>
      </c>
      <c r="P57" s="202">
        <v>0</v>
      </c>
      <c r="Q57"/>
    </row>
    <row r="58" spans="1:17" hidden="1">
      <c r="A58" s="198">
        <v>1001</v>
      </c>
      <c r="B58" s="198" t="s">
        <v>689</v>
      </c>
      <c r="C58" s="198" t="s">
        <v>684</v>
      </c>
      <c r="D58" s="198" t="s">
        <v>685</v>
      </c>
      <c r="E58" s="198" t="s">
        <v>6</v>
      </c>
      <c r="F58" s="198" t="s">
        <v>686</v>
      </c>
      <c r="G58" s="198" t="s">
        <v>5491</v>
      </c>
      <c r="H58" s="198" t="s">
        <v>7</v>
      </c>
      <c r="I58" s="198">
        <v>34</v>
      </c>
      <c r="J58" s="199">
        <v>6.97</v>
      </c>
      <c r="K58" s="200">
        <v>0</v>
      </c>
      <c r="L58" s="201">
        <v>1</v>
      </c>
      <c r="M58" s="198">
        <v>1</v>
      </c>
      <c r="N58" s="202">
        <v>45980</v>
      </c>
      <c r="O58" s="198">
        <v>0</v>
      </c>
      <c r="P58" s="202">
        <v>0</v>
      </c>
      <c r="Q58"/>
    </row>
    <row r="59" spans="1:17" hidden="1">
      <c r="A59" s="198">
        <v>1001</v>
      </c>
      <c r="B59" s="198" t="s">
        <v>689</v>
      </c>
      <c r="C59" s="198" t="s">
        <v>684</v>
      </c>
      <c r="D59" s="198" t="s">
        <v>685</v>
      </c>
      <c r="E59" s="198" t="s">
        <v>6</v>
      </c>
      <c r="F59" s="198" t="s">
        <v>686</v>
      </c>
      <c r="G59" s="198" t="s">
        <v>852</v>
      </c>
      <c r="H59" s="198" t="s">
        <v>7</v>
      </c>
      <c r="I59" s="198">
        <v>34</v>
      </c>
      <c r="J59" s="199">
        <v>6.97</v>
      </c>
      <c r="K59" s="200">
        <v>0</v>
      </c>
      <c r="L59" s="201">
        <v>6.49</v>
      </c>
      <c r="M59" s="198">
        <v>1</v>
      </c>
      <c r="N59" s="202">
        <v>45980</v>
      </c>
      <c r="O59" s="198">
        <v>0</v>
      </c>
      <c r="P59" s="202">
        <v>0</v>
      </c>
      <c r="Q59"/>
    </row>
    <row r="60" spans="1:17" hidden="1">
      <c r="A60" s="198">
        <v>1001</v>
      </c>
      <c r="B60" s="198" t="s">
        <v>689</v>
      </c>
      <c r="C60" s="198" t="s">
        <v>684</v>
      </c>
      <c r="D60" s="198" t="s">
        <v>685</v>
      </c>
      <c r="E60" s="198" t="s">
        <v>6</v>
      </c>
      <c r="F60" s="198" t="s">
        <v>686</v>
      </c>
      <c r="G60" s="198" t="s">
        <v>853</v>
      </c>
      <c r="H60" s="198" t="s">
        <v>7</v>
      </c>
      <c r="I60" s="198">
        <v>34</v>
      </c>
      <c r="J60" s="199">
        <v>6.97</v>
      </c>
      <c r="K60" s="200">
        <v>0</v>
      </c>
      <c r="L60" s="201">
        <v>11.98</v>
      </c>
      <c r="M60" s="198">
        <v>2</v>
      </c>
      <c r="N60" s="202">
        <v>45980</v>
      </c>
      <c r="O60" s="198">
        <v>0</v>
      </c>
      <c r="P60" s="202">
        <v>0</v>
      </c>
      <c r="Q60"/>
    </row>
    <row r="61" spans="1:17" hidden="1">
      <c r="A61" s="198">
        <v>1001</v>
      </c>
      <c r="B61" s="198" t="s">
        <v>689</v>
      </c>
      <c r="C61" s="198" t="s">
        <v>684</v>
      </c>
      <c r="D61" s="198" t="s">
        <v>685</v>
      </c>
      <c r="E61" s="198" t="s">
        <v>6</v>
      </c>
      <c r="F61" s="198" t="s">
        <v>686</v>
      </c>
      <c r="G61" s="198" t="s">
        <v>854</v>
      </c>
      <c r="H61" s="198" t="s">
        <v>7</v>
      </c>
      <c r="I61" s="198">
        <v>34</v>
      </c>
      <c r="J61" s="199">
        <v>6.97</v>
      </c>
      <c r="K61" s="200">
        <v>0</v>
      </c>
      <c r="L61" s="201">
        <v>40.950000000000003</v>
      </c>
      <c r="M61" s="198">
        <v>7</v>
      </c>
      <c r="N61" s="202">
        <v>45980</v>
      </c>
      <c r="O61" s="198">
        <v>0</v>
      </c>
      <c r="P61" s="202">
        <v>0</v>
      </c>
      <c r="Q61"/>
    </row>
    <row r="62" spans="1:17" hidden="1">
      <c r="A62" s="198">
        <v>1001</v>
      </c>
      <c r="B62" s="198" t="s">
        <v>689</v>
      </c>
      <c r="C62" s="198" t="s">
        <v>684</v>
      </c>
      <c r="D62" s="198" t="s">
        <v>685</v>
      </c>
      <c r="E62" s="198" t="s">
        <v>6</v>
      </c>
      <c r="F62" s="198" t="s">
        <v>686</v>
      </c>
      <c r="G62" s="198" t="s">
        <v>855</v>
      </c>
      <c r="H62" s="198" t="s">
        <v>7</v>
      </c>
      <c r="I62" s="198">
        <v>34</v>
      </c>
      <c r="J62" s="199">
        <v>6.97</v>
      </c>
      <c r="K62" s="200">
        <v>0</v>
      </c>
      <c r="L62" s="201">
        <v>7.99</v>
      </c>
      <c r="M62" s="198">
        <v>1</v>
      </c>
      <c r="N62" s="202">
        <v>45980</v>
      </c>
      <c r="O62" s="198">
        <v>0</v>
      </c>
      <c r="P62" s="202">
        <v>0</v>
      </c>
      <c r="Q62"/>
    </row>
    <row r="63" spans="1:17" hidden="1">
      <c r="A63" s="198">
        <v>1001</v>
      </c>
      <c r="B63" s="198" t="s">
        <v>689</v>
      </c>
      <c r="C63" s="198" t="s">
        <v>684</v>
      </c>
      <c r="D63" s="198" t="s">
        <v>685</v>
      </c>
      <c r="E63" s="198" t="s">
        <v>6</v>
      </c>
      <c r="F63" s="198" t="s">
        <v>686</v>
      </c>
      <c r="G63" s="198" t="s">
        <v>5492</v>
      </c>
      <c r="H63" s="198" t="s">
        <v>7</v>
      </c>
      <c r="I63" s="198">
        <v>34</v>
      </c>
      <c r="J63" s="199">
        <v>6.97</v>
      </c>
      <c r="K63" s="200">
        <v>0</v>
      </c>
      <c r="L63" s="201">
        <v>17274.189999999999</v>
      </c>
      <c r="M63" s="198">
        <v>126</v>
      </c>
      <c r="N63" s="202">
        <v>45980</v>
      </c>
      <c r="O63" s="198">
        <v>0</v>
      </c>
      <c r="P63" s="202">
        <v>0</v>
      </c>
      <c r="Q63"/>
    </row>
    <row r="64" spans="1:17" hidden="1">
      <c r="A64" s="198">
        <v>1001</v>
      </c>
      <c r="B64" s="198" t="s">
        <v>689</v>
      </c>
      <c r="C64" s="198" t="s">
        <v>684</v>
      </c>
      <c r="D64" s="198" t="s">
        <v>685</v>
      </c>
      <c r="E64" s="198" t="s">
        <v>6</v>
      </c>
      <c r="F64" s="198" t="s">
        <v>686</v>
      </c>
      <c r="G64" s="198" t="s">
        <v>856</v>
      </c>
      <c r="H64" s="198" t="s">
        <v>7</v>
      </c>
      <c r="I64" s="198">
        <v>34</v>
      </c>
      <c r="J64" s="199">
        <v>6.97</v>
      </c>
      <c r="K64" s="200">
        <v>0</v>
      </c>
      <c r="L64" s="201">
        <v>110.46</v>
      </c>
      <c r="M64" s="198">
        <v>5</v>
      </c>
      <c r="N64" s="202">
        <v>45980</v>
      </c>
      <c r="O64" s="198">
        <v>0</v>
      </c>
      <c r="P64" s="202">
        <v>0</v>
      </c>
      <c r="Q64"/>
    </row>
    <row r="65" spans="1:17" hidden="1">
      <c r="A65" s="198">
        <v>1001</v>
      </c>
      <c r="B65" s="198" t="s">
        <v>689</v>
      </c>
      <c r="C65" s="198" t="s">
        <v>684</v>
      </c>
      <c r="D65" s="198" t="s">
        <v>685</v>
      </c>
      <c r="E65" s="198" t="s">
        <v>6</v>
      </c>
      <c r="F65" s="198" t="s">
        <v>686</v>
      </c>
      <c r="G65" s="198" t="s">
        <v>718</v>
      </c>
      <c r="H65" s="198" t="s">
        <v>7</v>
      </c>
      <c r="I65" s="198">
        <v>34</v>
      </c>
      <c r="J65" s="199">
        <v>6.97</v>
      </c>
      <c r="K65" s="200">
        <v>0</v>
      </c>
      <c r="L65" s="201">
        <v>11461.98</v>
      </c>
      <c r="M65" s="198">
        <v>166</v>
      </c>
      <c r="N65" s="202">
        <v>45980</v>
      </c>
      <c r="O65" s="198">
        <v>0</v>
      </c>
      <c r="P65" s="202">
        <v>0</v>
      </c>
      <c r="Q65"/>
    </row>
    <row r="66" spans="1:17" hidden="1">
      <c r="A66" s="198">
        <v>1001</v>
      </c>
      <c r="B66" s="198" t="s">
        <v>689</v>
      </c>
      <c r="C66" s="198" t="s">
        <v>684</v>
      </c>
      <c r="D66" s="198" t="s">
        <v>685</v>
      </c>
      <c r="E66" s="198" t="s">
        <v>6</v>
      </c>
      <c r="F66" s="198" t="s">
        <v>686</v>
      </c>
      <c r="G66" s="198" t="s">
        <v>857</v>
      </c>
      <c r="H66" s="198" t="s">
        <v>7</v>
      </c>
      <c r="I66" s="198">
        <v>34</v>
      </c>
      <c r="J66" s="199">
        <v>6.97</v>
      </c>
      <c r="K66" s="200">
        <v>0</v>
      </c>
      <c r="L66" s="201">
        <v>22.98</v>
      </c>
      <c r="M66" s="198">
        <v>4</v>
      </c>
      <c r="N66" s="202">
        <v>45980</v>
      </c>
      <c r="O66" s="198">
        <v>0</v>
      </c>
      <c r="P66" s="202">
        <v>0</v>
      </c>
      <c r="Q66"/>
    </row>
    <row r="67" spans="1:17" hidden="1">
      <c r="A67" s="198">
        <v>1001</v>
      </c>
      <c r="B67" s="198" t="s">
        <v>689</v>
      </c>
      <c r="C67" s="198" t="s">
        <v>684</v>
      </c>
      <c r="D67" s="198" t="s">
        <v>685</v>
      </c>
      <c r="E67" s="198" t="s">
        <v>6</v>
      </c>
      <c r="F67" s="198" t="s">
        <v>686</v>
      </c>
      <c r="G67" s="198" t="s">
        <v>5493</v>
      </c>
      <c r="H67" s="198" t="s">
        <v>7</v>
      </c>
      <c r="I67" s="198">
        <v>34</v>
      </c>
      <c r="J67" s="199">
        <v>6.97</v>
      </c>
      <c r="K67" s="200">
        <v>0</v>
      </c>
      <c r="L67" s="201">
        <v>11.49</v>
      </c>
      <c r="M67" s="198">
        <v>1</v>
      </c>
      <c r="N67" s="202">
        <v>45980</v>
      </c>
      <c r="O67" s="198">
        <v>0</v>
      </c>
      <c r="P67" s="202">
        <v>0</v>
      </c>
      <c r="Q67"/>
    </row>
    <row r="68" spans="1:17" hidden="1">
      <c r="A68" s="198">
        <v>1001</v>
      </c>
      <c r="B68" s="198" t="s">
        <v>689</v>
      </c>
      <c r="C68" s="198" t="s">
        <v>684</v>
      </c>
      <c r="D68" s="198" t="s">
        <v>685</v>
      </c>
      <c r="E68" s="198" t="s">
        <v>6</v>
      </c>
      <c r="F68" s="198" t="s">
        <v>686</v>
      </c>
      <c r="G68" s="198" t="s">
        <v>5494</v>
      </c>
      <c r="H68" s="198" t="s">
        <v>7</v>
      </c>
      <c r="I68" s="198">
        <v>34</v>
      </c>
      <c r="J68" s="199">
        <v>6.97</v>
      </c>
      <c r="K68" s="200">
        <v>0</v>
      </c>
      <c r="L68" s="201">
        <v>15</v>
      </c>
      <c r="M68" s="198">
        <v>2</v>
      </c>
      <c r="N68" s="202">
        <v>45980</v>
      </c>
      <c r="O68" s="198">
        <v>0</v>
      </c>
      <c r="P68" s="202">
        <v>0</v>
      </c>
      <c r="Q68"/>
    </row>
    <row r="69" spans="1:17" hidden="1">
      <c r="A69" s="198">
        <v>1001</v>
      </c>
      <c r="B69" s="198" t="s">
        <v>689</v>
      </c>
      <c r="C69" s="198" t="s">
        <v>684</v>
      </c>
      <c r="D69" s="198" t="s">
        <v>685</v>
      </c>
      <c r="E69" s="198" t="s">
        <v>6</v>
      </c>
      <c r="F69" s="198" t="s">
        <v>686</v>
      </c>
      <c r="G69" s="198" t="s">
        <v>858</v>
      </c>
      <c r="H69" s="198" t="s">
        <v>7</v>
      </c>
      <c r="I69" s="198">
        <v>34</v>
      </c>
      <c r="J69" s="199">
        <v>6.97</v>
      </c>
      <c r="K69" s="200">
        <v>0</v>
      </c>
      <c r="L69" s="201">
        <v>2806.52</v>
      </c>
      <c r="M69" s="198">
        <v>229</v>
      </c>
      <c r="N69" s="202">
        <v>45980</v>
      </c>
      <c r="O69" s="198">
        <v>0</v>
      </c>
      <c r="P69" s="202">
        <v>0</v>
      </c>
      <c r="Q69"/>
    </row>
    <row r="70" spans="1:17" hidden="1">
      <c r="A70" s="198">
        <v>1001</v>
      </c>
      <c r="B70" s="198" t="s">
        <v>689</v>
      </c>
      <c r="C70" s="198" t="s">
        <v>684</v>
      </c>
      <c r="D70" s="198" t="s">
        <v>685</v>
      </c>
      <c r="E70" s="198" t="s">
        <v>6</v>
      </c>
      <c r="F70" s="198" t="s">
        <v>686</v>
      </c>
      <c r="G70" s="198" t="s">
        <v>859</v>
      </c>
      <c r="H70" s="198" t="s">
        <v>7</v>
      </c>
      <c r="I70" s="198">
        <v>34</v>
      </c>
      <c r="J70" s="199">
        <v>6.97</v>
      </c>
      <c r="K70" s="200">
        <v>0</v>
      </c>
      <c r="L70" s="201">
        <v>10.19</v>
      </c>
      <c r="M70" s="198">
        <v>1</v>
      </c>
      <c r="N70" s="202">
        <v>45980</v>
      </c>
      <c r="O70" s="198">
        <v>0</v>
      </c>
      <c r="P70" s="202">
        <v>0</v>
      </c>
      <c r="Q70"/>
    </row>
    <row r="71" spans="1:17" hidden="1">
      <c r="A71" s="198">
        <v>1001</v>
      </c>
      <c r="B71" s="198" t="s">
        <v>689</v>
      </c>
      <c r="C71" s="198" t="s">
        <v>684</v>
      </c>
      <c r="D71" s="198" t="s">
        <v>685</v>
      </c>
      <c r="E71" s="198" t="s">
        <v>6</v>
      </c>
      <c r="F71" s="198" t="s">
        <v>686</v>
      </c>
      <c r="G71" s="198" t="s">
        <v>5495</v>
      </c>
      <c r="H71" s="198" t="s">
        <v>7</v>
      </c>
      <c r="I71" s="198">
        <v>34</v>
      </c>
      <c r="J71" s="199">
        <v>6.97</v>
      </c>
      <c r="K71" s="200">
        <v>0</v>
      </c>
      <c r="L71" s="201">
        <v>134.31</v>
      </c>
      <c r="M71" s="198">
        <v>4</v>
      </c>
      <c r="N71" s="202">
        <v>45980</v>
      </c>
      <c r="O71" s="198">
        <v>0</v>
      </c>
      <c r="P71" s="202">
        <v>0</v>
      </c>
      <c r="Q71"/>
    </row>
    <row r="72" spans="1:17" hidden="1">
      <c r="A72" s="198">
        <v>1001</v>
      </c>
      <c r="B72" s="198" t="s">
        <v>689</v>
      </c>
      <c r="C72" s="198" t="s">
        <v>684</v>
      </c>
      <c r="D72" s="198" t="s">
        <v>685</v>
      </c>
      <c r="E72" s="198" t="s">
        <v>6</v>
      </c>
      <c r="F72" s="198" t="s">
        <v>686</v>
      </c>
      <c r="G72" s="198" t="s">
        <v>860</v>
      </c>
      <c r="H72" s="198" t="s">
        <v>7</v>
      </c>
      <c r="I72" s="198">
        <v>34</v>
      </c>
      <c r="J72" s="199">
        <v>6.97</v>
      </c>
      <c r="K72" s="200">
        <v>0</v>
      </c>
      <c r="L72" s="201">
        <v>33.82</v>
      </c>
      <c r="M72" s="198">
        <v>6</v>
      </c>
      <c r="N72" s="202">
        <v>45980</v>
      </c>
      <c r="O72" s="198">
        <v>0</v>
      </c>
      <c r="P72" s="202">
        <v>0</v>
      </c>
      <c r="Q72"/>
    </row>
    <row r="73" spans="1:17" hidden="1">
      <c r="A73" s="198">
        <v>1001</v>
      </c>
      <c r="B73" s="198" t="s">
        <v>689</v>
      </c>
      <c r="C73" s="198" t="s">
        <v>684</v>
      </c>
      <c r="D73" s="198" t="s">
        <v>685</v>
      </c>
      <c r="E73" s="198" t="s">
        <v>6</v>
      </c>
      <c r="F73" s="198" t="s">
        <v>686</v>
      </c>
      <c r="G73" s="198" t="s">
        <v>5496</v>
      </c>
      <c r="H73" s="198" t="s">
        <v>7</v>
      </c>
      <c r="I73" s="198">
        <v>34</v>
      </c>
      <c r="J73" s="199">
        <v>6.97</v>
      </c>
      <c r="K73" s="200">
        <v>0</v>
      </c>
      <c r="L73" s="201">
        <v>178.21</v>
      </c>
      <c r="M73" s="198">
        <v>1</v>
      </c>
      <c r="N73" s="202">
        <v>45980</v>
      </c>
      <c r="O73" s="198">
        <v>0</v>
      </c>
      <c r="P73" s="202">
        <v>0</v>
      </c>
      <c r="Q73"/>
    </row>
    <row r="74" spans="1:17" hidden="1">
      <c r="A74" s="198">
        <v>1001</v>
      </c>
      <c r="B74" s="198" t="s">
        <v>689</v>
      </c>
      <c r="C74" s="198" t="s">
        <v>684</v>
      </c>
      <c r="D74" s="198" t="s">
        <v>685</v>
      </c>
      <c r="E74" s="198" t="s">
        <v>6</v>
      </c>
      <c r="F74" s="198" t="s">
        <v>686</v>
      </c>
      <c r="G74" s="198" t="s">
        <v>5497</v>
      </c>
      <c r="H74" s="198" t="s">
        <v>8</v>
      </c>
      <c r="I74" s="198">
        <v>34</v>
      </c>
      <c r="J74" s="199">
        <v>6.85</v>
      </c>
      <c r="K74" s="200">
        <v>58.39</v>
      </c>
      <c r="L74" s="201">
        <v>0</v>
      </c>
      <c r="M74" s="198">
        <v>1</v>
      </c>
      <c r="N74" s="202">
        <v>45980</v>
      </c>
      <c r="O74" s="198">
        <v>0</v>
      </c>
      <c r="P74" s="202">
        <v>0</v>
      </c>
      <c r="Q74"/>
    </row>
    <row r="75" spans="1:17" hidden="1">
      <c r="A75" s="198">
        <v>1001</v>
      </c>
      <c r="B75" s="198" t="s">
        <v>689</v>
      </c>
      <c r="C75" s="198" t="s">
        <v>684</v>
      </c>
      <c r="D75" s="198" t="s">
        <v>685</v>
      </c>
      <c r="E75" s="198" t="s">
        <v>6</v>
      </c>
      <c r="F75" s="198" t="s">
        <v>686</v>
      </c>
      <c r="G75" s="198" t="s">
        <v>861</v>
      </c>
      <c r="H75" s="198" t="s">
        <v>7</v>
      </c>
      <c r="I75" s="198">
        <v>34</v>
      </c>
      <c r="J75" s="199">
        <v>6.97</v>
      </c>
      <c r="K75" s="200">
        <v>0</v>
      </c>
      <c r="L75" s="201">
        <v>7.99</v>
      </c>
      <c r="M75" s="198">
        <v>1</v>
      </c>
      <c r="N75" s="202">
        <v>45980</v>
      </c>
      <c r="O75" s="198">
        <v>0</v>
      </c>
      <c r="P75" s="202">
        <v>0</v>
      </c>
      <c r="Q75"/>
    </row>
    <row r="76" spans="1:17" hidden="1">
      <c r="A76" s="198">
        <v>1001</v>
      </c>
      <c r="B76" s="198" t="s">
        <v>689</v>
      </c>
      <c r="C76" s="198" t="s">
        <v>684</v>
      </c>
      <c r="D76" s="198" t="s">
        <v>685</v>
      </c>
      <c r="E76" s="198" t="s">
        <v>6</v>
      </c>
      <c r="F76" s="198" t="s">
        <v>686</v>
      </c>
      <c r="G76" s="198" t="s">
        <v>5498</v>
      </c>
      <c r="H76" s="198" t="s">
        <v>7</v>
      </c>
      <c r="I76" s="198">
        <v>34</v>
      </c>
      <c r="J76" s="199">
        <v>6.97</v>
      </c>
      <c r="K76" s="200">
        <v>0</v>
      </c>
      <c r="L76" s="201">
        <v>7.99</v>
      </c>
      <c r="M76" s="198">
        <v>1</v>
      </c>
      <c r="N76" s="202">
        <v>45980</v>
      </c>
      <c r="O76" s="198">
        <v>0</v>
      </c>
      <c r="P76" s="202">
        <v>0</v>
      </c>
      <c r="Q76"/>
    </row>
    <row r="77" spans="1:17" hidden="1">
      <c r="A77" s="198">
        <v>1001</v>
      </c>
      <c r="B77" s="198" t="s">
        <v>689</v>
      </c>
      <c r="C77" s="198" t="s">
        <v>684</v>
      </c>
      <c r="D77" s="198" t="s">
        <v>685</v>
      </c>
      <c r="E77" s="198" t="s">
        <v>6</v>
      </c>
      <c r="F77" s="198" t="s">
        <v>686</v>
      </c>
      <c r="G77" s="198" t="s">
        <v>862</v>
      </c>
      <c r="H77" s="198" t="s">
        <v>7</v>
      </c>
      <c r="I77" s="198">
        <v>34</v>
      </c>
      <c r="J77" s="199">
        <v>6.97</v>
      </c>
      <c r="K77" s="200">
        <v>0</v>
      </c>
      <c r="L77" s="201">
        <v>3.97</v>
      </c>
      <c r="M77" s="198">
        <v>3</v>
      </c>
      <c r="N77" s="202">
        <v>45980</v>
      </c>
      <c r="O77" s="198">
        <v>0</v>
      </c>
      <c r="P77" s="202">
        <v>0</v>
      </c>
      <c r="Q77"/>
    </row>
    <row r="78" spans="1:17" hidden="1">
      <c r="A78" s="198">
        <v>1001</v>
      </c>
      <c r="B78" s="198" t="s">
        <v>689</v>
      </c>
      <c r="C78" s="198" t="s">
        <v>684</v>
      </c>
      <c r="D78" s="198" t="s">
        <v>685</v>
      </c>
      <c r="E78" s="198" t="s">
        <v>6</v>
      </c>
      <c r="F78" s="198" t="s">
        <v>686</v>
      </c>
      <c r="G78" s="198" t="s">
        <v>863</v>
      </c>
      <c r="H78" s="198" t="s">
        <v>8</v>
      </c>
      <c r="I78" s="198">
        <v>34</v>
      </c>
      <c r="J78" s="199">
        <v>6.86</v>
      </c>
      <c r="K78" s="200">
        <v>10000</v>
      </c>
      <c r="L78" s="201">
        <v>0</v>
      </c>
      <c r="M78" s="198">
        <v>1</v>
      </c>
      <c r="N78" s="202">
        <v>45980</v>
      </c>
      <c r="O78" s="198">
        <v>0</v>
      </c>
      <c r="P78" s="202">
        <v>0</v>
      </c>
      <c r="Q78"/>
    </row>
    <row r="79" spans="1:17" hidden="1">
      <c r="A79" s="198">
        <v>1001</v>
      </c>
      <c r="B79" s="198" t="s">
        <v>689</v>
      </c>
      <c r="C79" s="198" t="s">
        <v>684</v>
      </c>
      <c r="D79" s="198" t="s">
        <v>685</v>
      </c>
      <c r="E79" s="198" t="s">
        <v>6</v>
      </c>
      <c r="F79" s="198" t="s">
        <v>686</v>
      </c>
      <c r="G79" s="198" t="s">
        <v>5499</v>
      </c>
      <c r="H79" s="198" t="s">
        <v>8</v>
      </c>
      <c r="I79" s="198">
        <v>34</v>
      </c>
      <c r="J79" s="199">
        <v>6.85</v>
      </c>
      <c r="K79" s="200">
        <v>2065.69</v>
      </c>
      <c r="L79" s="201">
        <v>0</v>
      </c>
      <c r="M79" s="198">
        <v>2</v>
      </c>
      <c r="N79" s="202">
        <v>45980</v>
      </c>
      <c r="O79" s="198">
        <v>0</v>
      </c>
      <c r="P79" s="202">
        <v>0</v>
      </c>
      <c r="Q79"/>
    </row>
    <row r="80" spans="1:17" hidden="1">
      <c r="A80" s="198">
        <v>1001</v>
      </c>
      <c r="B80" s="198" t="s">
        <v>689</v>
      </c>
      <c r="C80" s="198" t="s">
        <v>684</v>
      </c>
      <c r="D80" s="198" t="s">
        <v>685</v>
      </c>
      <c r="E80" s="198" t="s">
        <v>6</v>
      </c>
      <c r="F80" s="198" t="s">
        <v>686</v>
      </c>
      <c r="G80" s="198" t="s">
        <v>864</v>
      </c>
      <c r="H80" s="198" t="s">
        <v>7</v>
      </c>
      <c r="I80" s="198">
        <v>34</v>
      </c>
      <c r="J80" s="199">
        <v>6.97</v>
      </c>
      <c r="K80" s="200">
        <v>0</v>
      </c>
      <c r="L80" s="201">
        <v>84.64</v>
      </c>
      <c r="M80" s="198">
        <v>3</v>
      </c>
      <c r="N80" s="202">
        <v>45980</v>
      </c>
      <c r="O80" s="198">
        <v>0</v>
      </c>
      <c r="P80" s="202">
        <v>0</v>
      </c>
      <c r="Q80"/>
    </row>
    <row r="81" spans="1:17" hidden="1">
      <c r="A81" s="198">
        <v>1001</v>
      </c>
      <c r="B81" s="198" t="s">
        <v>689</v>
      </c>
      <c r="C81" s="198" t="s">
        <v>684</v>
      </c>
      <c r="D81" s="198" t="s">
        <v>685</v>
      </c>
      <c r="E81" s="198" t="s">
        <v>6</v>
      </c>
      <c r="F81" s="198" t="s">
        <v>686</v>
      </c>
      <c r="G81" s="198" t="s">
        <v>865</v>
      </c>
      <c r="H81" s="198" t="s">
        <v>8</v>
      </c>
      <c r="I81" s="198">
        <v>34</v>
      </c>
      <c r="J81" s="199">
        <v>6.85</v>
      </c>
      <c r="K81" s="200">
        <v>1369.86</v>
      </c>
      <c r="L81" s="201">
        <v>0</v>
      </c>
      <c r="M81" s="198">
        <v>12</v>
      </c>
      <c r="N81" s="202">
        <v>45980</v>
      </c>
      <c r="O81" s="198">
        <v>0</v>
      </c>
      <c r="P81" s="202">
        <v>0</v>
      </c>
      <c r="Q81"/>
    </row>
    <row r="82" spans="1:17" hidden="1">
      <c r="A82" s="198">
        <v>1001</v>
      </c>
      <c r="B82" s="198" t="s">
        <v>689</v>
      </c>
      <c r="C82" s="198" t="s">
        <v>684</v>
      </c>
      <c r="D82" s="198" t="s">
        <v>685</v>
      </c>
      <c r="E82" s="198" t="s">
        <v>6</v>
      </c>
      <c r="F82" s="198" t="s">
        <v>686</v>
      </c>
      <c r="G82" s="198" t="s">
        <v>866</v>
      </c>
      <c r="H82" s="198" t="s">
        <v>8</v>
      </c>
      <c r="I82" s="198">
        <v>34</v>
      </c>
      <c r="J82" s="199">
        <v>6.85</v>
      </c>
      <c r="K82" s="200">
        <v>0</v>
      </c>
      <c r="L82" s="201">
        <v>0</v>
      </c>
      <c r="M82" s="198">
        <v>4</v>
      </c>
      <c r="N82" s="202">
        <v>45980</v>
      </c>
      <c r="O82" s="198">
        <v>0</v>
      </c>
      <c r="P82" s="202">
        <v>0</v>
      </c>
      <c r="Q82"/>
    </row>
    <row r="83" spans="1:17" hidden="1">
      <c r="A83" s="198">
        <v>1001</v>
      </c>
      <c r="B83" s="198" t="s">
        <v>689</v>
      </c>
      <c r="C83" s="198" t="s">
        <v>684</v>
      </c>
      <c r="D83" s="198" t="s">
        <v>685</v>
      </c>
      <c r="E83" s="198" t="s">
        <v>6</v>
      </c>
      <c r="F83" s="198" t="s">
        <v>686</v>
      </c>
      <c r="G83" s="198" t="s">
        <v>867</v>
      </c>
      <c r="H83" s="198" t="s">
        <v>8</v>
      </c>
      <c r="I83" s="198">
        <v>34</v>
      </c>
      <c r="J83" s="199">
        <v>6.85</v>
      </c>
      <c r="K83" s="200">
        <v>4640.74</v>
      </c>
      <c r="L83" s="201">
        <v>0</v>
      </c>
      <c r="M83" s="198">
        <v>10</v>
      </c>
      <c r="N83" s="202">
        <v>45980</v>
      </c>
      <c r="O83" s="198">
        <v>0</v>
      </c>
      <c r="P83" s="202">
        <v>0</v>
      </c>
      <c r="Q83"/>
    </row>
    <row r="84" spans="1:17" hidden="1">
      <c r="A84" s="198">
        <v>1001</v>
      </c>
      <c r="B84" s="198" t="s">
        <v>689</v>
      </c>
      <c r="C84" s="198" t="s">
        <v>684</v>
      </c>
      <c r="D84" s="198" t="s">
        <v>685</v>
      </c>
      <c r="E84" s="198" t="s">
        <v>6</v>
      </c>
      <c r="F84" s="198" t="s">
        <v>686</v>
      </c>
      <c r="G84" s="198" t="s">
        <v>868</v>
      </c>
      <c r="H84" s="198" t="s">
        <v>8</v>
      </c>
      <c r="I84" s="198">
        <v>34</v>
      </c>
      <c r="J84" s="199">
        <v>6.85</v>
      </c>
      <c r="K84" s="200">
        <v>51.09</v>
      </c>
      <c r="L84" s="201">
        <v>0</v>
      </c>
      <c r="M84" s="198">
        <v>1</v>
      </c>
      <c r="N84" s="202">
        <v>45980</v>
      </c>
      <c r="O84" s="198">
        <v>0</v>
      </c>
      <c r="P84" s="202">
        <v>0</v>
      </c>
      <c r="Q84"/>
    </row>
    <row r="85" spans="1:17" hidden="1">
      <c r="A85" s="198">
        <v>1001</v>
      </c>
      <c r="B85" s="198" t="s">
        <v>689</v>
      </c>
      <c r="C85" s="198" t="s">
        <v>684</v>
      </c>
      <c r="D85" s="198" t="s">
        <v>685</v>
      </c>
      <c r="E85" s="198" t="s">
        <v>6</v>
      </c>
      <c r="F85" s="198" t="s">
        <v>686</v>
      </c>
      <c r="G85" s="198" t="s">
        <v>869</v>
      </c>
      <c r="H85" s="198" t="s">
        <v>8</v>
      </c>
      <c r="I85" s="198">
        <v>34</v>
      </c>
      <c r="J85" s="199">
        <v>6.85</v>
      </c>
      <c r="K85" s="200">
        <v>30</v>
      </c>
      <c r="L85" s="201">
        <v>0</v>
      </c>
      <c r="M85" s="198">
        <v>1</v>
      </c>
      <c r="N85" s="202">
        <v>45980</v>
      </c>
      <c r="O85" s="198">
        <v>0</v>
      </c>
      <c r="P85" s="202">
        <v>0</v>
      </c>
      <c r="Q85"/>
    </row>
    <row r="86" spans="1:17" hidden="1">
      <c r="A86" s="198">
        <v>1001</v>
      </c>
      <c r="B86" s="198" t="s">
        <v>689</v>
      </c>
      <c r="C86" s="198" t="s">
        <v>684</v>
      </c>
      <c r="D86" s="198" t="s">
        <v>685</v>
      </c>
      <c r="E86" s="198" t="s">
        <v>6</v>
      </c>
      <c r="F86" s="198" t="s">
        <v>686</v>
      </c>
      <c r="G86" s="198" t="s">
        <v>870</v>
      </c>
      <c r="H86" s="198" t="s">
        <v>8</v>
      </c>
      <c r="I86" s="198">
        <v>34</v>
      </c>
      <c r="J86" s="199">
        <v>6.85</v>
      </c>
      <c r="K86" s="200">
        <v>227.46</v>
      </c>
      <c r="L86" s="201">
        <v>0</v>
      </c>
      <c r="M86" s="198">
        <v>4</v>
      </c>
      <c r="N86" s="202">
        <v>45980</v>
      </c>
      <c r="O86" s="198">
        <v>0</v>
      </c>
      <c r="P86" s="202">
        <v>0</v>
      </c>
      <c r="Q86"/>
    </row>
    <row r="87" spans="1:17" hidden="1">
      <c r="A87" s="198">
        <v>1001</v>
      </c>
      <c r="B87" s="198" t="s">
        <v>689</v>
      </c>
      <c r="C87" s="198" t="s">
        <v>684</v>
      </c>
      <c r="D87" s="198" t="s">
        <v>685</v>
      </c>
      <c r="E87" s="198" t="s">
        <v>6</v>
      </c>
      <c r="F87" s="198" t="s">
        <v>686</v>
      </c>
      <c r="G87" s="198" t="s">
        <v>871</v>
      </c>
      <c r="H87" s="198" t="s">
        <v>8</v>
      </c>
      <c r="I87" s="198">
        <v>34</v>
      </c>
      <c r="J87" s="199">
        <v>6.85</v>
      </c>
      <c r="K87" s="200">
        <v>269.20999999999998</v>
      </c>
      <c r="L87" s="201">
        <v>0</v>
      </c>
      <c r="M87" s="198">
        <v>2</v>
      </c>
      <c r="N87" s="202">
        <v>45980</v>
      </c>
      <c r="O87" s="198">
        <v>0</v>
      </c>
      <c r="P87" s="202">
        <v>0</v>
      </c>
      <c r="Q87"/>
    </row>
    <row r="88" spans="1:17" hidden="1">
      <c r="A88" s="198">
        <v>1001</v>
      </c>
      <c r="B88" s="198" t="s">
        <v>689</v>
      </c>
      <c r="C88" s="198" t="s">
        <v>684</v>
      </c>
      <c r="D88" s="198" t="s">
        <v>685</v>
      </c>
      <c r="E88" s="198" t="s">
        <v>6</v>
      </c>
      <c r="F88" s="198" t="s">
        <v>686</v>
      </c>
      <c r="G88" s="198" t="s">
        <v>872</v>
      </c>
      <c r="H88" s="198" t="s">
        <v>8</v>
      </c>
      <c r="I88" s="198">
        <v>34</v>
      </c>
      <c r="J88" s="199">
        <v>6.85</v>
      </c>
      <c r="K88" s="200">
        <v>525</v>
      </c>
      <c r="L88" s="201">
        <v>0</v>
      </c>
      <c r="M88" s="198">
        <v>1</v>
      </c>
      <c r="N88" s="202">
        <v>45980</v>
      </c>
      <c r="O88" s="198">
        <v>0</v>
      </c>
      <c r="P88" s="202">
        <v>0</v>
      </c>
      <c r="Q88"/>
    </row>
    <row r="89" spans="1:17" hidden="1">
      <c r="A89" s="198">
        <v>1001</v>
      </c>
      <c r="B89" s="198" t="s">
        <v>689</v>
      </c>
      <c r="C89" s="198" t="s">
        <v>684</v>
      </c>
      <c r="D89" s="198" t="s">
        <v>685</v>
      </c>
      <c r="E89" s="198" t="s">
        <v>6</v>
      </c>
      <c r="F89" s="198" t="s">
        <v>686</v>
      </c>
      <c r="G89" s="198" t="s">
        <v>873</v>
      </c>
      <c r="H89" s="198" t="s">
        <v>8</v>
      </c>
      <c r="I89" s="198">
        <v>34</v>
      </c>
      <c r="J89" s="199">
        <v>6.85</v>
      </c>
      <c r="K89" s="200">
        <v>21.9</v>
      </c>
      <c r="L89" s="201">
        <v>0</v>
      </c>
      <c r="M89" s="198">
        <v>1</v>
      </c>
      <c r="N89" s="202">
        <v>45980</v>
      </c>
      <c r="O89" s="198">
        <v>0</v>
      </c>
      <c r="P89" s="202">
        <v>0</v>
      </c>
      <c r="Q89"/>
    </row>
    <row r="90" spans="1:17" hidden="1">
      <c r="A90" s="198">
        <v>1001</v>
      </c>
      <c r="B90" s="198" t="s">
        <v>689</v>
      </c>
      <c r="C90" s="198" t="s">
        <v>684</v>
      </c>
      <c r="D90" s="198" t="s">
        <v>685</v>
      </c>
      <c r="E90" s="198" t="s">
        <v>6</v>
      </c>
      <c r="F90" s="198" t="s">
        <v>686</v>
      </c>
      <c r="G90" s="198" t="s">
        <v>874</v>
      </c>
      <c r="H90" s="198" t="s">
        <v>7</v>
      </c>
      <c r="I90" s="198">
        <v>34</v>
      </c>
      <c r="J90" s="199">
        <v>6.97</v>
      </c>
      <c r="K90" s="200">
        <v>0</v>
      </c>
      <c r="L90" s="201">
        <v>5.99</v>
      </c>
      <c r="M90" s="198">
        <v>1</v>
      </c>
      <c r="N90" s="202">
        <v>45980</v>
      </c>
      <c r="O90" s="198">
        <v>0</v>
      </c>
      <c r="P90" s="202">
        <v>0</v>
      </c>
      <c r="Q90"/>
    </row>
    <row r="91" spans="1:17" hidden="1">
      <c r="A91" s="198">
        <v>1001</v>
      </c>
      <c r="B91" s="198" t="s">
        <v>689</v>
      </c>
      <c r="C91" s="198" t="s">
        <v>684</v>
      </c>
      <c r="D91" s="198" t="s">
        <v>685</v>
      </c>
      <c r="E91" s="198" t="s">
        <v>6</v>
      </c>
      <c r="F91" s="198" t="s">
        <v>686</v>
      </c>
      <c r="G91" s="198" t="s">
        <v>5500</v>
      </c>
      <c r="H91" s="198" t="s">
        <v>7</v>
      </c>
      <c r="I91" s="198">
        <v>34</v>
      </c>
      <c r="J91" s="199">
        <v>6.97</v>
      </c>
      <c r="K91" s="200">
        <v>0</v>
      </c>
      <c r="L91" s="201">
        <v>26290.94</v>
      </c>
      <c r="M91" s="198">
        <v>1</v>
      </c>
      <c r="N91" s="202">
        <v>45980</v>
      </c>
      <c r="O91" s="198">
        <v>0</v>
      </c>
      <c r="P91" s="202">
        <v>0</v>
      </c>
      <c r="Q91"/>
    </row>
    <row r="92" spans="1:17" hidden="1">
      <c r="A92" s="198">
        <v>1001</v>
      </c>
      <c r="B92" s="198" t="s">
        <v>689</v>
      </c>
      <c r="C92" s="198" t="s">
        <v>684</v>
      </c>
      <c r="D92" s="198" t="s">
        <v>685</v>
      </c>
      <c r="E92" s="198" t="s">
        <v>6</v>
      </c>
      <c r="F92" s="198" t="s">
        <v>686</v>
      </c>
      <c r="G92" s="198" t="s">
        <v>5501</v>
      </c>
      <c r="H92" s="198" t="s">
        <v>7</v>
      </c>
      <c r="I92" s="198">
        <v>34</v>
      </c>
      <c r="J92" s="199">
        <v>6.97</v>
      </c>
      <c r="K92" s="200">
        <v>0</v>
      </c>
      <c r="L92" s="201">
        <v>11.49</v>
      </c>
      <c r="M92" s="198">
        <v>1</v>
      </c>
      <c r="N92" s="202">
        <v>45980</v>
      </c>
      <c r="O92" s="198">
        <v>0</v>
      </c>
      <c r="P92" s="202">
        <v>0</v>
      </c>
      <c r="Q92"/>
    </row>
    <row r="93" spans="1:17" hidden="1">
      <c r="A93" s="198">
        <v>1001</v>
      </c>
      <c r="B93" s="198" t="s">
        <v>689</v>
      </c>
      <c r="C93" s="198" t="s">
        <v>684</v>
      </c>
      <c r="D93" s="198" t="s">
        <v>685</v>
      </c>
      <c r="E93" s="198" t="s">
        <v>6</v>
      </c>
      <c r="F93" s="198" t="s">
        <v>686</v>
      </c>
      <c r="G93" s="198" t="s">
        <v>5502</v>
      </c>
      <c r="H93" s="198" t="s">
        <v>7</v>
      </c>
      <c r="I93" s="198">
        <v>34</v>
      </c>
      <c r="J93" s="199">
        <v>6.97</v>
      </c>
      <c r="K93" s="200">
        <v>0</v>
      </c>
      <c r="L93" s="201">
        <v>7112.69</v>
      </c>
      <c r="M93" s="198">
        <v>2</v>
      </c>
      <c r="N93" s="202">
        <v>45980</v>
      </c>
      <c r="O93" s="198">
        <v>0</v>
      </c>
      <c r="P93" s="202">
        <v>0</v>
      </c>
      <c r="Q93"/>
    </row>
    <row r="94" spans="1:17" hidden="1">
      <c r="A94" s="198">
        <v>1001</v>
      </c>
      <c r="B94" s="198" t="s">
        <v>689</v>
      </c>
      <c r="C94" s="198" t="s">
        <v>684</v>
      </c>
      <c r="D94" s="198" t="s">
        <v>685</v>
      </c>
      <c r="E94" s="198" t="s">
        <v>6</v>
      </c>
      <c r="F94" s="198" t="s">
        <v>686</v>
      </c>
      <c r="G94" s="198" t="s">
        <v>5503</v>
      </c>
      <c r="H94" s="198" t="s">
        <v>7</v>
      </c>
      <c r="I94" s="198">
        <v>34</v>
      </c>
      <c r="J94" s="199">
        <v>6.97</v>
      </c>
      <c r="K94" s="200">
        <v>0</v>
      </c>
      <c r="L94" s="201">
        <v>44199.62</v>
      </c>
      <c r="M94" s="198">
        <v>1</v>
      </c>
      <c r="N94" s="202">
        <v>45980</v>
      </c>
      <c r="O94" s="198">
        <v>0</v>
      </c>
      <c r="P94" s="202">
        <v>0</v>
      </c>
      <c r="Q94"/>
    </row>
    <row r="95" spans="1:17" hidden="1">
      <c r="A95" s="198">
        <v>1001</v>
      </c>
      <c r="B95" s="198" t="s">
        <v>689</v>
      </c>
      <c r="C95" s="198" t="s">
        <v>684</v>
      </c>
      <c r="D95" s="198" t="s">
        <v>685</v>
      </c>
      <c r="E95" s="198" t="s">
        <v>6</v>
      </c>
      <c r="F95" s="198" t="s">
        <v>686</v>
      </c>
      <c r="G95" s="198" t="s">
        <v>5504</v>
      </c>
      <c r="H95" s="198" t="s">
        <v>7</v>
      </c>
      <c r="I95" s="198">
        <v>34</v>
      </c>
      <c r="J95" s="199">
        <v>6.97</v>
      </c>
      <c r="K95" s="200">
        <v>0</v>
      </c>
      <c r="L95" s="201">
        <v>6.49</v>
      </c>
      <c r="M95" s="198">
        <v>1</v>
      </c>
      <c r="N95" s="202">
        <v>45980</v>
      </c>
      <c r="O95" s="198">
        <v>0</v>
      </c>
      <c r="P95" s="202">
        <v>0</v>
      </c>
      <c r="Q95"/>
    </row>
    <row r="96" spans="1:17" hidden="1">
      <c r="A96" s="198">
        <v>1001</v>
      </c>
      <c r="B96" s="198" t="s">
        <v>689</v>
      </c>
      <c r="C96" s="198" t="s">
        <v>684</v>
      </c>
      <c r="D96" s="198" t="s">
        <v>685</v>
      </c>
      <c r="E96" s="198" t="s">
        <v>6</v>
      </c>
      <c r="F96" s="198" t="s">
        <v>686</v>
      </c>
      <c r="G96" s="198" t="s">
        <v>5537</v>
      </c>
      <c r="H96" s="198" t="s">
        <v>7</v>
      </c>
      <c r="I96" s="198">
        <v>34</v>
      </c>
      <c r="J96" s="199">
        <v>6.97</v>
      </c>
      <c r="K96" s="200">
        <v>0</v>
      </c>
      <c r="L96" s="201">
        <v>10.98</v>
      </c>
      <c r="M96" s="198">
        <v>1</v>
      </c>
      <c r="N96" s="202">
        <v>45980</v>
      </c>
      <c r="O96" s="198">
        <v>0</v>
      </c>
      <c r="P96" s="202">
        <v>0</v>
      </c>
      <c r="Q96"/>
    </row>
    <row r="97" spans="1:17" hidden="1">
      <c r="A97" s="198">
        <v>1001</v>
      </c>
      <c r="B97" s="198" t="s">
        <v>689</v>
      </c>
      <c r="C97" s="198" t="s">
        <v>684</v>
      </c>
      <c r="D97" s="198" t="s">
        <v>685</v>
      </c>
      <c r="E97" s="198" t="s">
        <v>6</v>
      </c>
      <c r="F97" s="198" t="s">
        <v>686</v>
      </c>
      <c r="G97" s="198" t="s">
        <v>5538</v>
      </c>
      <c r="H97" s="198" t="s">
        <v>7</v>
      </c>
      <c r="I97" s="198">
        <v>34</v>
      </c>
      <c r="J97" s="199">
        <v>6.97</v>
      </c>
      <c r="K97" s="200">
        <v>0</v>
      </c>
      <c r="L97" s="201">
        <v>65</v>
      </c>
      <c r="M97" s="198">
        <v>1</v>
      </c>
      <c r="N97" s="202">
        <v>45980</v>
      </c>
      <c r="O97" s="198">
        <v>0</v>
      </c>
      <c r="P97" s="202">
        <v>0</v>
      </c>
      <c r="Q97"/>
    </row>
    <row r="98" spans="1:17" hidden="1">
      <c r="A98" s="198">
        <v>1001</v>
      </c>
      <c r="B98" s="198" t="s">
        <v>689</v>
      </c>
      <c r="C98" s="198" t="s">
        <v>684</v>
      </c>
      <c r="D98" s="198" t="s">
        <v>685</v>
      </c>
      <c r="E98" s="198" t="s">
        <v>6</v>
      </c>
      <c r="F98" s="198" t="s">
        <v>686</v>
      </c>
      <c r="G98" s="198" t="s">
        <v>5539</v>
      </c>
      <c r="H98" s="198" t="s">
        <v>7</v>
      </c>
      <c r="I98" s="198">
        <v>34</v>
      </c>
      <c r="J98" s="199">
        <v>6.97</v>
      </c>
      <c r="K98" s="200">
        <v>0</v>
      </c>
      <c r="L98" s="201">
        <v>16.989999999999998</v>
      </c>
      <c r="M98" s="198">
        <v>1</v>
      </c>
      <c r="N98" s="202">
        <v>45980</v>
      </c>
      <c r="O98" s="198">
        <v>0</v>
      </c>
      <c r="P98" s="202">
        <v>0</v>
      </c>
      <c r="Q98"/>
    </row>
    <row r="99" spans="1:17" hidden="1">
      <c r="A99" s="198">
        <v>1001</v>
      </c>
      <c r="B99" s="198" t="s">
        <v>689</v>
      </c>
      <c r="C99" s="198" t="s">
        <v>684</v>
      </c>
      <c r="D99" s="198" t="s">
        <v>685</v>
      </c>
      <c r="E99" s="198" t="s">
        <v>6</v>
      </c>
      <c r="F99" s="198" t="s">
        <v>686</v>
      </c>
      <c r="G99" s="198" t="s">
        <v>5540</v>
      </c>
      <c r="H99" s="198" t="s">
        <v>7</v>
      </c>
      <c r="I99" s="198">
        <v>34</v>
      </c>
      <c r="J99" s="199">
        <v>6.97</v>
      </c>
      <c r="K99" s="200">
        <v>0</v>
      </c>
      <c r="L99" s="201">
        <v>0.99</v>
      </c>
      <c r="M99" s="198">
        <v>1</v>
      </c>
      <c r="N99" s="202">
        <v>45980</v>
      </c>
      <c r="O99" s="198">
        <v>0</v>
      </c>
      <c r="P99" s="202">
        <v>0</v>
      </c>
      <c r="Q99"/>
    </row>
    <row r="100" spans="1:17" hidden="1">
      <c r="A100" s="198">
        <v>1001</v>
      </c>
      <c r="B100" s="198" t="s">
        <v>689</v>
      </c>
      <c r="C100" s="198" t="s">
        <v>684</v>
      </c>
      <c r="D100" s="198" t="s">
        <v>685</v>
      </c>
      <c r="E100" s="198" t="s">
        <v>6</v>
      </c>
      <c r="F100" s="198" t="s">
        <v>686</v>
      </c>
      <c r="G100" s="198" t="s">
        <v>5541</v>
      </c>
      <c r="H100" s="198" t="s">
        <v>7</v>
      </c>
      <c r="I100" s="198">
        <v>34</v>
      </c>
      <c r="J100" s="199">
        <v>6.97</v>
      </c>
      <c r="K100" s="200">
        <v>0</v>
      </c>
      <c r="L100" s="201">
        <v>8.98</v>
      </c>
      <c r="M100" s="198">
        <v>1</v>
      </c>
      <c r="N100" s="202">
        <v>45980</v>
      </c>
      <c r="O100" s="198">
        <v>0</v>
      </c>
      <c r="P100" s="202">
        <v>0</v>
      </c>
      <c r="Q100"/>
    </row>
    <row r="101" spans="1:17" hidden="1">
      <c r="A101" s="198">
        <v>1001</v>
      </c>
      <c r="B101" s="198" t="s">
        <v>689</v>
      </c>
      <c r="C101" s="198" t="s">
        <v>684</v>
      </c>
      <c r="D101" s="198" t="s">
        <v>685</v>
      </c>
      <c r="E101" s="198" t="s">
        <v>6</v>
      </c>
      <c r="F101" s="198" t="s">
        <v>686</v>
      </c>
      <c r="G101" s="198" t="s">
        <v>5542</v>
      </c>
      <c r="H101" s="198" t="s">
        <v>7</v>
      </c>
      <c r="I101" s="198">
        <v>34</v>
      </c>
      <c r="J101" s="199">
        <v>6.97</v>
      </c>
      <c r="K101" s="200">
        <v>0</v>
      </c>
      <c r="L101" s="201">
        <v>3.99</v>
      </c>
      <c r="M101" s="198">
        <v>1</v>
      </c>
      <c r="N101" s="202">
        <v>45980</v>
      </c>
      <c r="O101" s="198">
        <v>0</v>
      </c>
      <c r="P101" s="202">
        <v>0</v>
      </c>
      <c r="Q101"/>
    </row>
    <row r="102" spans="1:17" hidden="1">
      <c r="A102" s="198">
        <v>1001</v>
      </c>
      <c r="B102" s="198" t="s">
        <v>689</v>
      </c>
      <c r="C102" s="198" t="s">
        <v>684</v>
      </c>
      <c r="D102" s="198" t="s">
        <v>685</v>
      </c>
      <c r="E102" s="198" t="s">
        <v>6</v>
      </c>
      <c r="F102" s="198" t="s">
        <v>686</v>
      </c>
      <c r="G102" s="198" t="s">
        <v>5543</v>
      </c>
      <c r="H102" s="198" t="s">
        <v>7</v>
      </c>
      <c r="I102" s="198">
        <v>34</v>
      </c>
      <c r="J102" s="199">
        <v>6.97</v>
      </c>
      <c r="K102" s="200">
        <v>0</v>
      </c>
      <c r="L102" s="201">
        <v>37.979999999999997</v>
      </c>
      <c r="M102" s="198">
        <v>2</v>
      </c>
      <c r="N102" s="202">
        <v>45980</v>
      </c>
      <c r="O102" s="198">
        <v>0</v>
      </c>
      <c r="P102" s="202">
        <v>0</v>
      </c>
      <c r="Q102"/>
    </row>
    <row r="103" spans="1:17" hidden="1">
      <c r="A103" s="198">
        <v>1001</v>
      </c>
      <c r="B103" s="198" t="s">
        <v>689</v>
      </c>
      <c r="C103" s="198" t="s">
        <v>684</v>
      </c>
      <c r="D103" s="198" t="s">
        <v>685</v>
      </c>
      <c r="E103" s="198" t="s">
        <v>6</v>
      </c>
      <c r="F103" s="198" t="s">
        <v>686</v>
      </c>
      <c r="G103" s="198" t="s">
        <v>875</v>
      </c>
      <c r="H103" s="198" t="s">
        <v>7</v>
      </c>
      <c r="I103" s="198">
        <v>34</v>
      </c>
      <c r="J103" s="199">
        <v>6.97</v>
      </c>
      <c r="K103" s="200">
        <v>0</v>
      </c>
      <c r="L103" s="201">
        <v>1193.7</v>
      </c>
      <c r="M103" s="198">
        <v>1</v>
      </c>
      <c r="N103" s="202">
        <v>45980</v>
      </c>
      <c r="O103" s="198">
        <v>0</v>
      </c>
      <c r="P103" s="202">
        <v>0</v>
      </c>
      <c r="Q103"/>
    </row>
    <row r="104" spans="1:17" hidden="1">
      <c r="A104" s="198">
        <v>1001</v>
      </c>
      <c r="B104" s="198" t="s">
        <v>689</v>
      </c>
      <c r="C104" s="198" t="s">
        <v>684</v>
      </c>
      <c r="D104" s="198" t="s">
        <v>685</v>
      </c>
      <c r="E104" s="198" t="s">
        <v>28</v>
      </c>
      <c r="F104" s="198" t="s">
        <v>686</v>
      </c>
      <c r="G104" s="198" t="s">
        <v>930</v>
      </c>
      <c r="H104" s="198" t="s">
        <v>7</v>
      </c>
      <c r="I104" s="198">
        <v>34</v>
      </c>
      <c r="J104" s="199">
        <v>6.86</v>
      </c>
      <c r="K104" s="200">
        <v>0</v>
      </c>
      <c r="L104" s="201">
        <v>250.77</v>
      </c>
      <c r="M104" s="198">
        <v>39</v>
      </c>
      <c r="N104" s="202">
        <v>45980</v>
      </c>
      <c r="O104" s="198">
        <v>0</v>
      </c>
      <c r="P104" s="202">
        <v>0</v>
      </c>
      <c r="Q104"/>
    </row>
    <row r="105" spans="1:17" hidden="1">
      <c r="A105" s="198">
        <v>1001</v>
      </c>
      <c r="B105" s="198" t="s">
        <v>689</v>
      </c>
      <c r="C105" s="198" t="s">
        <v>684</v>
      </c>
      <c r="D105" s="198" t="s">
        <v>685</v>
      </c>
      <c r="E105" s="198" t="s">
        <v>28</v>
      </c>
      <c r="F105" s="198" t="s">
        <v>686</v>
      </c>
      <c r="G105" s="198" t="s">
        <v>931</v>
      </c>
      <c r="H105" s="198" t="s">
        <v>8</v>
      </c>
      <c r="I105" s="198">
        <v>34</v>
      </c>
      <c r="J105" s="199">
        <v>8.1999999999999993</v>
      </c>
      <c r="K105" s="200">
        <v>7.55</v>
      </c>
      <c r="L105" s="201">
        <v>0</v>
      </c>
      <c r="M105" s="198">
        <v>1</v>
      </c>
      <c r="N105" s="202">
        <v>45980</v>
      </c>
      <c r="O105" s="198">
        <v>0</v>
      </c>
      <c r="P105" s="202">
        <v>0</v>
      </c>
      <c r="Q105"/>
    </row>
    <row r="106" spans="1:17" hidden="1">
      <c r="A106" s="198">
        <v>1001</v>
      </c>
      <c r="B106" s="198" t="s">
        <v>689</v>
      </c>
      <c r="C106" s="198" t="s">
        <v>684</v>
      </c>
      <c r="D106" s="198" t="s">
        <v>685</v>
      </c>
      <c r="E106" s="198" t="s">
        <v>28</v>
      </c>
      <c r="F106" s="198" t="s">
        <v>686</v>
      </c>
      <c r="G106" s="198" t="s">
        <v>933</v>
      </c>
      <c r="H106" s="198" t="s">
        <v>8</v>
      </c>
      <c r="I106" s="198">
        <v>34</v>
      </c>
      <c r="J106" s="199">
        <v>6.86</v>
      </c>
      <c r="K106" s="200">
        <v>25729.9</v>
      </c>
      <c r="L106" s="201">
        <v>0</v>
      </c>
      <c r="M106" s="198">
        <v>17</v>
      </c>
      <c r="N106" s="202">
        <v>45980</v>
      </c>
      <c r="O106" s="198">
        <v>0</v>
      </c>
      <c r="P106" s="202">
        <v>0</v>
      </c>
      <c r="Q106"/>
    </row>
    <row r="107" spans="1:17" hidden="1">
      <c r="A107" s="198">
        <v>1001</v>
      </c>
      <c r="B107" s="198" t="s">
        <v>689</v>
      </c>
      <c r="C107" s="198" t="s">
        <v>684</v>
      </c>
      <c r="D107" s="198" t="s">
        <v>685</v>
      </c>
      <c r="E107" s="198" t="s">
        <v>28</v>
      </c>
      <c r="F107" s="198" t="s">
        <v>686</v>
      </c>
      <c r="G107" s="198" t="s">
        <v>934</v>
      </c>
      <c r="H107" s="198" t="s">
        <v>8</v>
      </c>
      <c r="I107" s="198">
        <v>34</v>
      </c>
      <c r="J107" s="199">
        <v>8</v>
      </c>
      <c r="K107" s="200">
        <v>51200</v>
      </c>
      <c r="L107" s="201">
        <v>0</v>
      </c>
      <c r="M107" s="198">
        <v>1</v>
      </c>
      <c r="N107" s="202">
        <v>45980</v>
      </c>
      <c r="O107" s="198">
        <v>0</v>
      </c>
      <c r="P107" s="202">
        <v>0</v>
      </c>
      <c r="Q107"/>
    </row>
    <row r="108" spans="1:17" hidden="1">
      <c r="A108" s="198">
        <v>1001</v>
      </c>
      <c r="B108" s="198" t="s">
        <v>689</v>
      </c>
      <c r="C108" s="198" t="s">
        <v>684</v>
      </c>
      <c r="D108" s="198" t="s">
        <v>685</v>
      </c>
      <c r="E108" s="198" t="s">
        <v>28</v>
      </c>
      <c r="F108" s="198" t="s">
        <v>686</v>
      </c>
      <c r="G108" s="198" t="s">
        <v>935</v>
      </c>
      <c r="H108" s="198" t="s">
        <v>8</v>
      </c>
      <c r="I108" s="198">
        <v>34</v>
      </c>
      <c r="J108" s="199">
        <v>6.97</v>
      </c>
      <c r="K108" s="200">
        <v>1208837.3799999999</v>
      </c>
      <c r="L108" s="201">
        <v>0</v>
      </c>
      <c r="M108" s="198">
        <v>3</v>
      </c>
      <c r="N108" s="202">
        <v>45980</v>
      </c>
      <c r="O108" s="198">
        <v>0</v>
      </c>
      <c r="P108" s="202">
        <v>0</v>
      </c>
      <c r="Q108"/>
    </row>
    <row r="109" spans="1:17" hidden="1">
      <c r="A109" s="198">
        <v>1001</v>
      </c>
      <c r="B109" s="198" t="s">
        <v>689</v>
      </c>
      <c r="C109" s="198" t="s">
        <v>684</v>
      </c>
      <c r="D109" s="198" t="s">
        <v>685</v>
      </c>
      <c r="E109" s="198" t="s">
        <v>28</v>
      </c>
      <c r="F109" s="198" t="s">
        <v>686</v>
      </c>
      <c r="G109" s="198" t="s">
        <v>936</v>
      </c>
      <c r="H109" s="198" t="s">
        <v>8</v>
      </c>
      <c r="I109" s="198">
        <v>34</v>
      </c>
      <c r="J109" s="199">
        <v>7.1</v>
      </c>
      <c r="K109" s="200">
        <v>42114</v>
      </c>
      <c r="L109" s="201">
        <v>0</v>
      </c>
      <c r="M109" s="198">
        <v>1</v>
      </c>
      <c r="N109" s="202">
        <v>45980</v>
      </c>
      <c r="O109" s="198">
        <v>0</v>
      </c>
      <c r="P109" s="202">
        <v>0</v>
      </c>
      <c r="Q109"/>
    </row>
    <row r="110" spans="1:17" hidden="1">
      <c r="A110" s="198">
        <v>1001</v>
      </c>
      <c r="B110" s="198" t="s">
        <v>689</v>
      </c>
      <c r="C110" s="198" t="s">
        <v>684</v>
      </c>
      <c r="D110" s="198" t="s">
        <v>685</v>
      </c>
      <c r="E110" s="198" t="s">
        <v>28</v>
      </c>
      <c r="F110" s="198" t="s">
        <v>686</v>
      </c>
      <c r="G110" s="198" t="s">
        <v>937</v>
      </c>
      <c r="H110" s="198" t="s">
        <v>8</v>
      </c>
      <c r="I110" s="198">
        <v>34</v>
      </c>
      <c r="J110" s="199">
        <v>7</v>
      </c>
      <c r="K110" s="200">
        <v>10000</v>
      </c>
      <c r="L110" s="201">
        <v>0</v>
      </c>
      <c r="M110" s="198">
        <v>1</v>
      </c>
      <c r="N110" s="202">
        <v>45980</v>
      </c>
      <c r="O110" s="198">
        <v>0</v>
      </c>
      <c r="P110" s="202">
        <v>0</v>
      </c>
      <c r="Q110"/>
    </row>
    <row r="111" spans="1:17" hidden="1">
      <c r="A111" s="198">
        <v>1001</v>
      </c>
      <c r="B111" s="198" t="s">
        <v>690</v>
      </c>
      <c r="C111" s="198" t="s">
        <v>684</v>
      </c>
      <c r="D111" s="198" t="s">
        <v>685</v>
      </c>
      <c r="E111" s="198" t="s">
        <v>6</v>
      </c>
      <c r="F111" s="198" t="s">
        <v>686</v>
      </c>
      <c r="G111" s="198" t="s">
        <v>5506</v>
      </c>
      <c r="H111" s="198" t="s">
        <v>7</v>
      </c>
      <c r="I111" s="198">
        <v>34</v>
      </c>
      <c r="J111" s="199">
        <v>6.97</v>
      </c>
      <c r="K111" s="200">
        <v>0</v>
      </c>
      <c r="L111" s="201">
        <v>7.99</v>
      </c>
      <c r="M111" s="198">
        <v>1</v>
      </c>
      <c r="N111" s="202">
        <v>45980</v>
      </c>
      <c r="O111" s="198">
        <v>0</v>
      </c>
      <c r="P111" s="202">
        <v>0</v>
      </c>
      <c r="Q111"/>
    </row>
    <row r="112" spans="1:17" hidden="1">
      <c r="A112" s="198">
        <v>1001</v>
      </c>
      <c r="B112" s="198" t="s">
        <v>690</v>
      </c>
      <c r="C112" s="198" t="s">
        <v>684</v>
      </c>
      <c r="D112" s="198" t="s">
        <v>685</v>
      </c>
      <c r="E112" s="198" t="s">
        <v>6</v>
      </c>
      <c r="F112" s="198" t="s">
        <v>686</v>
      </c>
      <c r="G112" s="198" t="s">
        <v>810</v>
      </c>
      <c r="H112" s="198" t="s">
        <v>7</v>
      </c>
      <c r="I112" s="198">
        <v>34</v>
      </c>
      <c r="J112" s="199">
        <v>6.97</v>
      </c>
      <c r="K112" s="200">
        <v>0</v>
      </c>
      <c r="L112" s="201">
        <v>4.99</v>
      </c>
      <c r="M112" s="198">
        <v>1</v>
      </c>
      <c r="N112" s="202">
        <v>45980</v>
      </c>
      <c r="O112" s="198">
        <v>0</v>
      </c>
      <c r="P112" s="202">
        <v>0</v>
      </c>
      <c r="Q112"/>
    </row>
    <row r="113" spans="1:17" hidden="1">
      <c r="A113" s="198">
        <v>1001</v>
      </c>
      <c r="B113" s="198" t="s">
        <v>690</v>
      </c>
      <c r="C113" s="198" t="s">
        <v>684</v>
      </c>
      <c r="D113" s="198" t="s">
        <v>685</v>
      </c>
      <c r="E113" s="198" t="s">
        <v>6</v>
      </c>
      <c r="F113" s="198" t="s">
        <v>686</v>
      </c>
      <c r="G113" s="198" t="s">
        <v>5507</v>
      </c>
      <c r="H113" s="198" t="s">
        <v>7</v>
      </c>
      <c r="I113" s="198">
        <v>34</v>
      </c>
      <c r="J113" s="199">
        <v>6.97</v>
      </c>
      <c r="K113" s="200">
        <v>0</v>
      </c>
      <c r="L113" s="201">
        <v>14.99</v>
      </c>
      <c r="M113" s="198">
        <v>1</v>
      </c>
      <c r="N113" s="202">
        <v>45980</v>
      </c>
      <c r="O113" s="198">
        <v>0</v>
      </c>
      <c r="P113" s="202">
        <v>0</v>
      </c>
      <c r="Q113"/>
    </row>
    <row r="114" spans="1:17" hidden="1">
      <c r="A114" s="198">
        <v>1001</v>
      </c>
      <c r="B114" s="198" t="s">
        <v>690</v>
      </c>
      <c r="C114" s="198" t="s">
        <v>684</v>
      </c>
      <c r="D114" s="198" t="s">
        <v>685</v>
      </c>
      <c r="E114" s="198" t="s">
        <v>6</v>
      </c>
      <c r="F114" s="198" t="s">
        <v>686</v>
      </c>
      <c r="G114" s="198" t="s">
        <v>5508</v>
      </c>
      <c r="H114" s="198" t="s">
        <v>7</v>
      </c>
      <c r="I114" s="198">
        <v>34</v>
      </c>
      <c r="J114" s="199">
        <v>6.97</v>
      </c>
      <c r="K114" s="200">
        <v>0</v>
      </c>
      <c r="L114" s="201">
        <v>11.82</v>
      </c>
      <c r="M114" s="198">
        <v>2</v>
      </c>
      <c r="N114" s="202">
        <v>45980</v>
      </c>
      <c r="O114" s="198">
        <v>0</v>
      </c>
      <c r="P114" s="202">
        <v>0</v>
      </c>
      <c r="Q114"/>
    </row>
    <row r="115" spans="1:17" hidden="1">
      <c r="A115" s="198">
        <v>1001</v>
      </c>
      <c r="B115" s="198" t="s">
        <v>690</v>
      </c>
      <c r="C115" s="198" t="s">
        <v>684</v>
      </c>
      <c r="D115" s="198" t="s">
        <v>685</v>
      </c>
      <c r="E115" s="198" t="s">
        <v>6</v>
      </c>
      <c r="F115" s="198" t="s">
        <v>686</v>
      </c>
      <c r="G115" s="198" t="s">
        <v>811</v>
      </c>
      <c r="H115" s="198" t="s">
        <v>7</v>
      </c>
      <c r="I115" s="198">
        <v>34</v>
      </c>
      <c r="J115" s="199">
        <v>6.97</v>
      </c>
      <c r="K115" s="200">
        <v>0</v>
      </c>
      <c r="L115" s="201">
        <v>10.98</v>
      </c>
      <c r="M115" s="198">
        <v>1</v>
      </c>
      <c r="N115" s="202">
        <v>45980</v>
      </c>
      <c r="O115" s="198">
        <v>0</v>
      </c>
      <c r="P115" s="202">
        <v>0</v>
      </c>
      <c r="Q115"/>
    </row>
    <row r="116" spans="1:17" hidden="1">
      <c r="A116" s="198">
        <v>1001</v>
      </c>
      <c r="B116" s="198" t="s">
        <v>690</v>
      </c>
      <c r="C116" s="198" t="s">
        <v>684</v>
      </c>
      <c r="D116" s="198" t="s">
        <v>685</v>
      </c>
      <c r="E116" s="198" t="s">
        <v>6</v>
      </c>
      <c r="F116" s="198" t="s">
        <v>686</v>
      </c>
      <c r="G116" s="198" t="s">
        <v>5509</v>
      </c>
      <c r="H116" s="198" t="s">
        <v>7</v>
      </c>
      <c r="I116" s="198">
        <v>34</v>
      </c>
      <c r="J116" s="199">
        <v>6.97</v>
      </c>
      <c r="K116" s="200">
        <v>0</v>
      </c>
      <c r="L116" s="201">
        <v>29.25</v>
      </c>
      <c r="M116" s="198">
        <v>1</v>
      </c>
      <c r="N116" s="202">
        <v>45980</v>
      </c>
      <c r="O116" s="198">
        <v>0</v>
      </c>
      <c r="P116" s="202">
        <v>0</v>
      </c>
      <c r="Q116"/>
    </row>
    <row r="117" spans="1:17" hidden="1">
      <c r="A117" s="198">
        <v>1001</v>
      </c>
      <c r="B117" s="198" t="s">
        <v>690</v>
      </c>
      <c r="C117" s="198" t="s">
        <v>684</v>
      </c>
      <c r="D117" s="198" t="s">
        <v>685</v>
      </c>
      <c r="E117" s="198" t="s">
        <v>6</v>
      </c>
      <c r="F117" s="198" t="s">
        <v>686</v>
      </c>
      <c r="G117" s="198" t="s">
        <v>812</v>
      </c>
      <c r="H117" s="198" t="s">
        <v>7</v>
      </c>
      <c r="I117" s="198">
        <v>34</v>
      </c>
      <c r="J117" s="199">
        <v>6.97</v>
      </c>
      <c r="K117" s="200">
        <v>0</v>
      </c>
      <c r="L117" s="201">
        <v>29146</v>
      </c>
      <c r="M117" s="198">
        <v>1</v>
      </c>
      <c r="N117" s="202">
        <v>45980</v>
      </c>
      <c r="O117" s="198">
        <v>0</v>
      </c>
      <c r="P117" s="202">
        <v>0</v>
      </c>
      <c r="Q117"/>
    </row>
    <row r="118" spans="1:17" hidden="1">
      <c r="A118" s="198">
        <v>1001</v>
      </c>
      <c r="B118" s="198" t="s">
        <v>690</v>
      </c>
      <c r="C118" s="198" t="s">
        <v>684</v>
      </c>
      <c r="D118" s="198" t="s">
        <v>685</v>
      </c>
      <c r="E118" s="198" t="s">
        <v>6</v>
      </c>
      <c r="F118" s="198" t="s">
        <v>686</v>
      </c>
      <c r="G118" s="198" t="s">
        <v>5510</v>
      </c>
      <c r="H118" s="198" t="s">
        <v>7</v>
      </c>
      <c r="I118" s="198">
        <v>34</v>
      </c>
      <c r="J118" s="199">
        <v>6.97</v>
      </c>
      <c r="K118" s="200">
        <v>0</v>
      </c>
      <c r="L118" s="201">
        <v>53.27</v>
      </c>
      <c r="M118" s="198">
        <v>7</v>
      </c>
      <c r="N118" s="202">
        <v>45980</v>
      </c>
      <c r="O118" s="198">
        <v>0</v>
      </c>
      <c r="P118" s="202">
        <v>0</v>
      </c>
      <c r="Q118"/>
    </row>
    <row r="119" spans="1:17" hidden="1">
      <c r="A119" s="198">
        <v>1001</v>
      </c>
      <c r="B119" s="198" t="s">
        <v>690</v>
      </c>
      <c r="C119" s="198" t="s">
        <v>684</v>
      </c>
      <c r="D119" s="198" t="s">
        <v>685</v>
      </c>
      <c r="E119" s="198" t="s">
        <v>6</v>
      </c>
      <c r="F119" s="198" t="s">
        <v>686</v>
      </c>
      <c r="G119" s="198" t="s">
        <v>813</v>
      </c>
      <c r="H119" s="198" t="s">
        <v>7</v>
      </c>
      <c r="I119" s="198">
        <v>34</v>
      </c>
      <c r="J119" s="199">
        <v>6.97</v>
      </c>
      <c r="K119" s="200">
        <v>0</v>
      </c>
      <c r="L119" s="201">
        <v>197.16</v>
      </c>
      <c r="M119" s="198">
        <v>9</v>
      </c>
      <c r="N119" s="202">
        <v>45980</v>
      </c>
      <c r="O119" s="198">
        <v>0</v>
      </c>
      <c r="P119" s="202">
        <v>0</v>
      </c>
      <c r="Q119"/>
    </row>
    <row r="120" spans="1:17" hidden="1">
      <c r="A120" s="198">
        <v>1001</v>
      </c>
      <c r="B120" s="198" t="s">
        <v>690</v>
      </c>
      <c r="C120" s="198" t="s">
        <v>684</v>
      </c>
      <c r="D120" s="198" t="s">
        <v>685</v>
      </c>
      <c r="E120" s="198" t="s">
        <v>6</v>
      </c>
      <c r="F120" s="198" t="s">
        <v>686</v>
      </c>
      <c r="G120" s="198" t="s">
        <v>5511</v>
      </c>
      <c r="H120" s="198" t="s">
        <v>7</v>
      </c>
      <c r="I120" s="198">
        <v>34</v>
      </c>
      <c r="J120" s="199">
        <v>6.97</v>
      </c>
      <c r="K120" s="200">
        <v>0</v>
      </c>
      <c r="L120" s="201">
        <v>0.99</v>
      </c>
      <c r="M120" s="198">
        <v>1</v>
      </c>
      <c r="N120" s="202">
        <v>45980</v>
      </c>
      <c r="O120" s="198">
        <v>0</v>
      </c>
      <c r="P120" s="202">
        <v>0</v>
      </c>
      <c r="Q120"/>
    </row>
    <row r="121" spans="1:17" hidden="1">
      <c r="A121" s="198">
        <v>1001</v>
      </c>
      <c r="B121" s="198" t="s">
        <v>690</v>
      </c>
      <c r="C121" s="198" t="s">
        <v>684</v>
      </c>
      <c r="D121" s="198" t="s">
        <v>685</v>
      </c>
      <c r="E121" s="198" t="s">
        <v>6</v>
      </c>
      <c r="F121" s="198" t="s">
        <v>686</v>
      </c>
      <c r="G121" s="198" t="s">
        <v>5512</v>
      </c>
      <c r="H121" s="198" t="s">
        <v>7</v>
      </c>
      <c r="I121" s="198">
        <v>34</v>
      </c>
      <c r="J121" s="199">
        <v>6.97</v>
      </c>
      <c r="K121" s="200">
        <v>0</v>
      </c>
      <c r="L121" s="201">
        <v>9.99</v>
      </c>
      <c r="M121" s="198">
        <v>2</v>
      </c>
      <c r="N121" s="202">
        <v>45980</v>
      </c>
      <c r="O121" s="198">
        <v>0</v>
      </c>
      <c r="P121" s="202">
        <v>0</v>
      </c>
      <c r="Q121"/>
    </row>
    <row r="122" spans="1:17" hidden="1">
      <c r="A122" s="198">
        <v>1001</v>
      </c>
      <c r="B122" s="198" t="s">
        <v>690</v>
      </c>
      <c r="C122" s="198" t="s">
        <v>684</v>
      </c>
      <c r="D122" s="198" t="s">
        <v>685</v>
      </c>
      <c r="E122" s="198" t="s">
        <v>6</v>
      </c>
      <c r="F122" s="198" t="s">
        <v>686</v>
      </c>
      <c r="G122" s="198" t="s">
        <v>5513</v>
      </c>
      <c r="H122" s="198" t="s">
        <v>7</v>
      </c>
      <c r="I122" s="198">
        <v>34</v>
      </c>
      <c r="J122" s="199">
        <v>6.97</v>
      </c>
      <c r="K122" s="200">
        <v>0</v>
      </c>
      <c r="L122" s="201">
        <v>5.99</v>
      </c>
      <c r="M122" s="198">
        <v>1</v>
      </c>
      <c r="N122" s="202">
        <v>45980</v>
      </c>
      <c r="O122" s="198">
        <v>0</v>
      </c>
      <c r="P122" s="202">
        <v>0</v>
      </c>
      <c r="Q122"/>
    </row>
    <row r="123" spans="1:17" hidden="1">
      <c r="A123" s="198">
        <v>1001</v>
      </c>
      <c r="B123" s="198" t="s">
        <v>690</v>
      </c>
      <c r="C123" s="198" t="s">
        <v>684</v>
      </c>
      <c r="D123" s="198" t="s">
        <v>685</v>
      </c>
      <c r="E123" s="198" t="s">
        <v>6</v>
      </c>
      <c r="F123" s="198" t="s">
        <v>686</v>
      </c>
      <c r="G123" s="198" t="s">
        <v>5514</v>
      </c>
      <c r="H123" s="198" t="s">
        <v>7</v>
      </c>
      <c r="I123" s="198">
        <v>34</v>
      </c>
      <c r="J123" s="199">
        <v>6.97</v>
      </c>
      <c r="K123" s="200">
        <v>0</v>
      </c>
      <c r="L123" s="201">
        <v>7.99</v>
      </c>
      <c r="M123" s="198">
        <v>1</v>
      </c>
      <c r="N123" s="202">
        <v>45980</v>
      </c>
      <c r="O123" s="198">
        <v>0</v>
      </c>
      <c r="P123" s="202">
        <v>0</v>
      </c>
      <c r="Q123"/>
    </row>
    <row r="124" spans="1:17" hidden="1">
      <c r="A124" s="198">
        <v>1001</v>
      </c>
      <c r="B124" s="198" t="s">
        <v>690</v>
      </c>
      <c r="C124" s="198" t="s">
        <v>684</v>
      </c>
      <c r="D124" s="198" t="s">
        <v>685</v>
      </c>
      <c r="E124" s="198" t="s">
        <v>6</v>
      </c>
      <c r="F124" s="198" t="s">
        <v>686</v>
      </c>
      <c r="G124" s="198" t="s">
        <v>5515</v>
      </c>
      <c r="H124" s="198" t="s">
        <v>7</v>
      </c>
      <c r="I124" s="198">
        <v>34</v>
      </c>
      <c r="J124" s="199">
        <v>6.97</v>
      </c>
      <c r="K124" s="200">
        <v>0</v>
      </c>
      <c r="L124" s="201">
        <v>6.49</v>
      </c>
      <c r="M124" s="198">
        <v>1</v>
      </c>
      <c r="N124" s="202">
        <v>45980</v>
      </c>
      <c r="O124" s="198">
        <v>0</v>
      </c>
      <c r="P124" s="202">
        <v>0</v>
      </c>
      <c r="Q124"/>
    </row>
    <row r="125" spans="1:17" hidden="1">
      <c r="A125" s="198">
        <v>1001</v>
      </c>
      <c r="B125" s="198" t="s">
        <v>690</v>
      </c>
      <c r="C125" s="198" t="s">
        <v>684</v>
      </c>
      <c r="D125" s="198" t="s">
        <v>685</v>
      </c>
      <c r="E125" s="198" t="s">
        <v>6</v>
      </c>
      <c r="F125" s="198" t="s">
        <v>686</v>
      </c>
      <c r="G125" s="198" t="s">
        <v>814</v>
      </c>
      <c r="H125" s="198" t="s">
        <v>7</v>
      </c>
      <c r="I125" s="198">
        <v>34</v>
      </c>
      <c r="J125" s="199">
        <v>6.97</v>
      </c>
      <c r="K125" s="200">
        <v>0</v>
      </c>
      <c r="L125" s="201">
        <v>2118.21</v>
      </c>
      <c r="M125" s="198">
        <v>149</v>
      </c>
      <c r="N125" s="202">
        <v>45980</v>
      </c>
      <c r="O125" s="198">
        <v>0</v>
      </c>
      <c r="P125" s="202">
        <v>0</v>
      </c>
      <c r="Q125"/>
    </row>
    <row r="126" spans="1:17" hidden="1">
      <c r="A126" s="198">
        <v>1001</v>
      </c>
      <c r="B126" s="198" t="s">
        <v>690</v>
      </c>
      <c r="C126" s="198" t="s">
        <v>684</v>
      </c>
      <c r="D126" s="198" t="s">
        <v>685</v>
      </c>
      <c r="E126" s="198" t="s">
        <v>6</v>
      </c>
      <c r="F126" s="198" t="s">
        <v>686</v>
      </c>
      <c r="G126" s="198" t="s">
        <v>5516</v>
      </c>
      <c r="H126" s="198" t="s">
        <v>7</v>
      </c>
      <c r="I126" s="198">
        <v>34</v>
      </c>
      <c r="J126" s="199">
        <v>6.97</v>
      </c>
      <c r="K126" s="200">
        <v>0</v>
      </c>
      <c r="L126" s="201">
        <v>19.48</v>
      </c>
      <c r="M126" s="198">
        <v>2</v>
      </c>
      <c r="N126" s="202">
        <v>45980</v>
      </c>
      <c r="O126" s="198">
        <v>0</v>
      </c>
      <c r="P126" s="202">
        <v>0</v>
      </c>
      <c r="Q126"/>
    </row>
    <row r="127" spans="1:17" hidden="1">
      <c r="A127" s="198">
        <v>1001</v>
      </c>
      <c r="B127" s="198" t="s">
        <v>690</v>
      </c>
      <c r="C127" s="198" t="s">
        <v>684</v>
      </c>
      <c r="D127" s="198" t="s">
        <v>685</v>
      </c>
      <c r="E127" s="198" t="s">
        <v>6</v>
      </c>
      <c r="F127" s="198" t="s">
        <v>686</v>
      </c>
      <c r="G127" s="198" t="s">
        <v>815</v>
      </c>
      <c r="H127" s="198" t="s">
        <v>7</v>
      </c>
      <c r="I127" s="198">
        <v>34</v>
      </c>
      <c r="J127" s="199">
        <v>6.97</v>
      </c>
      <c r="K127" s="200">
        <v>0</v>
      </c>
      <c r="L127" s="201">
        <v>4862.45</v>
      </c>
      <c r="M127" s="198">
        <v>467</v>
      </c>
      <c r="N127" s="202">
        <v>45980</v>
      </c>
      <c r="O127" s="198">
        <v>0</v>
      </c>
      <c r="P127" s="202">
        <v>0</v>
      </c>
      <c r="Q127"/>
    </row>
    <row r="128" spans="1:17" hidden="1">
      <c r="A128" s="198">
        <v>1001</v>
      </c>
      <c r="B128" s="198" t="s">
        <v>690</v>
      </c>
      <c r="C128" s="198" t="s">
        <v>684</v>
      </c>
      <c r="D128" s="198" t="s">
        <v>685</v>
      </c>
      <c r="E128" s="198" t="s">
        <v>6</v>
      </c>
      <c r="F128" s="198" t="s">
        <v>686</v>
      </c>
      <c r="G128" s="198" t="s">
        <v>816</v>
      </c>
      <c r="H128" s="198" t="s">
        <v>7</v>
      </c>
      <c r="I128" s="198">
        <v>34</v>
      </c>
      <c r="J128" s="199">
        <v>6.97</v>
      </c>
      <c r="K128" s="200">
        <v>0</v>
      </c>
      <c r="L128" s="201">
        <v>2.99</v>
      </c>
      <c r="M128" s="198">
        <v>5</v>
      </c>
      <c r="N128" s="202">
        <v>45980</v>
      </c>
      <c r="O128" s="198">
        <v>0</v>
      </c>
      <c r="P128" s="202">
        <v>0</v>
      </c>
      <c r="Q128"/>
    </row>
    <row r="129" spans="1:17" hidden="1">
      <c r="A129" s="198">
        <v>1001</v>
      </c>
      <c r="B129" s="198" t="s">
        <v>690</v>
      </c>
      <c r="C129" s="198" t="s">
        <v>684</v>
      </c>
      <c r="D129" s="198" t="s">
        <v>685</v>
      </c>
      <c r="E129" s="198" t="s">
        <v>6</v>
      </c>
      <c r="F129" s="198" t="s">
        <v>686</v>
      </c>
      <c r="G129" s="198" t="s">
        <v>5517</v>
      </c>
      <c r="H129" s="198" t="s">
        <v>7</v>
      </c>
      <c r="I129" s="198">
        <v>34</v>
      </c>
      <c r="J129" s="199">
        <v>6.97</v>
      </c>
      <c r="K129" s="200">
        <v>0</v>
      </c>
      <c r="L129" s="201">
        <v>35.94</v>
      </c>
      <c r="M129" s="198">
        <v>3</v>
      </c>
      <c r="N129" s="202">
        <v>45980</v>
      </c>
      <c r="O129" s="198">
        <v>0</v>
      </c>
      <c r="P129" s="202">
        <v>0</v>
      </c>
      <c r="Q129"/>
    </row>
    <row r="130" spans="1:17" hidden="1">
      <c r="A130" s="198">
        <v>1001</v>
      </c>
      <c r="B130" s="198" t="s">
        <v>690</v>
      </c>
      <c r="C130" s="198" t="s">
        <v>684</v>
      </c>
      <c r="D130" s="198" t="s">
        <v>685</v>
      </c>
      <c r="E130" s="198" t="s">
        <v>6</v>
      </c>
      <c r="F130" s="198" t="s">
        <v>686</v>
      </c>
      <c r="G130" s="198" t="s">
        <v>5518</v>
      </c>
      <c r="H130" s="198" t="s">
        <v>7</v>
      </c>
      <c r="I130" s="198">
        <v>34</v>
      </c>
      <c r="J130" s="199">
        <v>6.97</v>
      </c>
      <c r="K130" s="200">
        <v>0</v>
      </c>
      <c r="L130" s="201">
        <v>98</v>
      </c>
      <c r="M130" s="198">
        <v>1</v>
      </c>
      <c r="N130" s="202">
        <v>45980</v>
      </c>
      <c r="O130" s="198">
        <v>0</v>
      </c>
      <c r="P130" s="202">
        <v>0</v>
      </c>
      <c r="Q130"/>
    </row>
    <row r="131" spans="1:17" hidden="1">
      <c r="A131" s="198">
        <v>1001</v>
      </c>
      <c r="B131" s="198" t="s">
        <v>690</v>
      </c>
      <c r="C131" s="198" t="s">
        <v>684</v>
      </c>
      <c r="D131" s="198" t="s">
        <v>685</v>
      </c>
      <c r="E131" s="198" t="s">
        <v>6</v>
      </c>
      <c r="F131" s="198" t="s">
        <v>686</v>
      </c>
      <c r="G131" s="198" t="s">
        <v>5519</v>
      </c>
      <c r="H131" s="198" t="s">
        <v>7</v>
      </c>
      <c r="I131" s="198">
        <v>34</v>
      </c>
      <c r="J131" s="199">
        <v>6.97</v>
      </c>
      <c r="K131" s="200">
        <v>0</v>
      </c>
      <c r="L131" s="201">
        <v>3448.24</v>
      </c>
      <c r="M131" s="198">
        <v>244</v>
      </c>
      <c r="N131" s="202">
        <v>45980</v>
      </c>
      <c r="O131" s="198">
        <v>0</v>
      </c>
      <c r="P131" s="202">
        <v>0</v>
      </c>
      <c r="Q131"/>
    </row>
    <row r="132" spans="1:17" hidden="1">
      <c r="A132" s="198">
        <v>1001</v>
      </c>
      <c r="B132" s="198" t="s">
        <v>690</v>
      </c>
      <c r="C132" s="198" t="s">
        <v>684</v>
      </c>
      <c r="D132" s="198" t="s">
        <v>685</v>
      </c>
      <c r="E132" s="198" t="s">
        <v>6</v>
      </c>
      <c r="F132" s="198" t="s">
        <v>686</v>
      </c>
      <c r="G132" s="198" t="s">
        <v>817</v>
      </c>
      <c r="H132" s="198" t="s">
        <v>7</v>
      </c>
      <c r="I132" s="198">
        <v>34</v>
      </c>
      <c r="J132" s="199">
        <v>6.97</v>
      </c>
      <c r="K132" s="200">
        <v>0</v>
      </c>
      <c r="L132" s="201">
        <v>6.49</v>
      </c>
      <c r="M132" s="198">
        <v>1</v>
      </c>
      <c r="N132" s="202">
        <v>45980</v>
      </c>
      <c r="O132" s="198">
        <v>0</v>
      </c>
      <c r="P132" s="202">
        <v>0</v>
      </c>
      <c r="Q132"/>
    </row>
    <row r="133" spans="1:17" hidden="1">
      <c r="A133" s="198">
        <v>1001</v>
      </c>
      <c r="B133" s="198" t="s">
        <v>690</v>
      </c>
      <c r="C133" s="198" t="s">
        <v>684</v>
      </c>
      <c r="D133" s="198" t="s">
        <v>685</v>
      </c>
      <c r="E133" s="198" t="s">
        <v>6</v>
      </c>
      <c r="F133" s="198" t="s">
        <v>686</v>
      </c>
      <c r="G133" s="198" t="s">
        <v>818</v>
      </c>
      <c r="H133" s="198" t="s">
        <v>7</v>
      </c>
      <c r="I133" s="198">
        <v>34</v>
      </c>
      <c r="J133" s="199">
        <v>6.97</v>
      </c>
      <c r="K133" s="200">
        <v>0</v>
      </c>
      <c r="L133" s="201">
        <v>24.31</v>
      </c>
      <c r="M133" s="198">
        <v>2</v>
      </c>
      <c r="N133" s="202">
        <v>45980</v>
      </c>
      <c r="O133" s="198">
        <v>0</v>
      </c>
      <c r="P133" s="202">
        <v>0</v>
      </c>
      <c r="Q133"/>
    </row>
    <row r="134" spans="1:17" hidden="1">
      <c r="A134" s="198">
        <v>1001</v>
      </c>
      <c r="B134" s="198" t="s">
        <v>690</v>
      </c>
      <c r="C134" s="198" t="s">
        <v>684</v>
      </c>
      <c r="D134" s="198" t="s">
        <v>685</v>
      </c>
      <c r="E134" s="198" t="s">
        <v>6</v>
      </c>
      <c r="F134" s="198" t="s">
        <v>686</v>
      </c>
      <c r="G134" s="198" t="s">
        <v>5520</v>
      </c>
      <c r="H134" s="198" t="s">
        <v>7</v>
      </c>
      <c r="I134" s="198">
        <v>34</v>
      </c>
      <c r="J134" s="199">
        <v>6.97</v>
      </c>
      <c r="K134" s="200">
        <v>0</v>
      </c>
      <c r="L134" s="201">
        <v>100</v>
      </c>
      <c r="M134" s="198">
        <v>1</v>
      </c>
      <c r="N134" s="202">
        <v>45980</v>
      </c>
      <c r="O134" s="198">
        <v>0</v>
      </c>
      <c r="P134" s="202">
        <v>0</v>
      </c>
      <c r="Q134"/>
    </row>
    <row r="135" spans="1:17" hidden="1">
      <c r="A135" s="198">
        <v>1001</v>
      </c>
      <c r="B135" s="198" t="s">
        <v>690</v>
      </c>
      <c r="C135" s="198" t="s">
        <v>684</v>
      </c>
      <c r="D135" s="198" t="s">
        <v>685</v>
      </c>
      <c r="E135" s="198" t="s">
        <v>6</v>
      </c>
      <c r="F135" s="198" t="s">
        <v>686</v>
      </c>
      <c r="G135" s="198" t="s">
        <v>819</v>
      </c>
      <c r="H135" s="198" t="s">
        <v>7</v>
      </c>
      <c r="I135" s="198">
        <v>34</v>
      </c>
      <c r="J135" s="199">
        <v>6.97</v>
      </c>
      <c r="K135" s="200">
        <v>0</v>
      </c>
      <c r="L135" s="201">
        <v>5.99</v>
      </c>
      <c r="M135" s="198">
        <v>1</v>
      </c>
      <c r="N135" s="202">
        <v>45980</v>
      </c>
      <c r="O135" s="198">
        <v>0</v>
      </c>
      <c r="P135" s="202">
        <v>0</v>
      </c>
      <c r="Q135"/>
    </row>
    <row r="136" spans="1:17" hidden="1">
      <c r="A136" s="198">
        <v>1001</v>
      </c>
      <c r="B136" s="198" t="s">
        <v>690</v>
      </c>
      <c r="C136" s="198" t="s">
        <v>684</v>
      </c>
      <c r="D136" s="198" t="s">
        <v>685</v>
      </c>
      <c r="E136" s="198" t="s">
        <v>6</v>
      </c>
      <c r="F136" s="198" t="s">
        <v>686</v>
      </c>
      <c r="G136" s="198" t="s">
        <v>820</v>
      </c>
      <c r="H136" s="198" t="s">
        <v>7</v>
      </c>
      <c r="I136" s="198">
        <v>34</v>
      </c>
      <c r="J136" s="199">
        <v>6.97</v>
      </c>
      <c r="K136" s="200">
        <v>0</v>
      </c>
      <c r="L136" s="201">
        <v>7.99</v>
      </c>
      <c r="M136" s="198">
        <v>1</v>
      </c>
      <c r="N136" s="202">
        <v>45980</v>
      </c>
      <c r="O136" s="198">
        <v>0</v>
      </c>
      <c r="P136" s="202">
        <v>0</v>
      </c>
      <c r="Q136"/>
    </row>
    <row r="137" spans="1:17" hidden="1">
      <c r="A137" s="198">
        <v>1001</v>
      </c>
      <c r="B137" s="198" t="s">
        <v>690</v>
      </c>
      <c r="C137" s="198" t="s">
        <v>684</v>
      </c>
      <c r="D137" s="198" t="s">
        <v>685</v>
      </c>
      <c r="E137" s="198" t="s">
        <v>6</v>
      </c>
      <c r="F137" s="198" t="s">
        <v>686</v>
      </c>
      <c r="G137" s="198" t="s">
        <v>4596</v>
      </c>
      <c r="H137" s="198" t="s">
        <v>7</v>
      </c>
      <c r="I137" s="198">
        <v>34</v>
      </c>
      <c r="J137" s="199">
        <v>6.97</v>
      </c>
      <c r="K137" s="200">
        <v>0</v>
      </c>
      <c r="L137" s="201">
        <v>49651.16</v>
      </c>
      <c r="M137" s="198">
        <v>1</v>
      </c>
      <c r="N137" s="202">
        <v>45980</v>
      </c>
      <c r="O137" s="198">
        <v>0</v>
      </c>
      <c r="P137" s="202">
        <v>0</v>
      </c>
      <c r="Q137"/>
    </row>
    <row r="138" spans="1:17" hidden="1">
      <c r="A138" s="198">
        <v>1001</v>
      </c>
      <c r="B138" s="198" t="s">
        <v>690</v>
      </c>
      <c r="C138" s="198" t="s">
        <v>684</v>
      </c>
      <c r="D138" s="198" t="s">
        <v>685</v>
      </c>
      <c r="E138" s="198" t="s">
        <v>6</v>
      </c>
      <c r="F138" s="198" t="s">
        <v>686</v>
      </c>
      <c r="G138" s="198" t="s">
        <v>821</v>
      </c>
      <c r="H138" s="198" t="s">
        <v>7</v>
      </c>
      <c r="I138" s="198">
        <v>34</v>
      </c>
      <c r="J138" s="199">
        <v>6.97</v>
      </c>
      <c r="K138" s="200">
        <v>0</v>
      </c>
      <c r="L138" s="201">
        <v>3.49</v>
      </c>
      <c r="M138" s="198">
        <v>1</v>
      </c>
      <c r="N138" s="202">
        <v>45980</v>
      </c>
      <c r="O138" s="198">
        <v>0</v>
      </c>
      <c r="P138" s="202">
        <v>0</v>
      </c>
      <c r="Q138"/>
    </row>
    <row r="139" spans="1:17" hidden="1">
      <c r="A139" s="198">
        <v>1001</v>
      </c>
      <c r="B139" s="198" t="s">
        <v>690</v>
      </c>
      <c r="C139" s="198" t="s">
        <v>684</v>
      </c>
      <c r="D139" s="198" t="s">
        <v>685</v>
      </c>
      <c r="E139" s="198" t="s">
        <v>6</v>
      </c>
      <c r="F139" s="198" t="s">
        <v>686</v>
      </c>
      <c r="G139" s="198" t="s">
        <v>822</v>
      </c>
      <c r="H139" s="198" t="s">
        <v>7</v>
      </c>
      <c r="I139" s="198">
        <v>34</v>
      </c>
      <c r="J139" s="199">
        <v>6.97</v>
      </c>
      <c r="K139" s="200">
        <v>0</v>
      </c>
      <c r="L139" s="201">
        <v>5.99</v>
      </c>
      <c r="M139" s="198">
        <v>1</v>
      </c>
      <c r="N139" s="202">
        <v>45980</v>
      </c>
      <c r="O139" s="198">
        <v>0</v>
      </c>
      <c r="P139" s="202">
        <v>0</v>
      </c>
      <c r="Q139"/>
    </row>
    <row r="140" spans="1:17" hidden="1">
      <c r="A140" s="198">
        <v>1001</v>
      </c>
      <c r="B140" s="198" t="s">
        <v>690</v>
      </c>
      <c r="C140" s="198" t="s">
        <v>684</v>
      </c>
      <c r="D140" s="198" t="s">
        <v>685</v>
      </c>
      <c r="E140" s="198" t="s">
        <v>6</v>
      </c>
      <c r="F140" s="198" t="s">
        <v>686</v>
      </c>
      <c r="G140" s="198" t="s">
        <v>823</v>
      </c>
      <c r="H140" s="198" t="s">
        <v>7</v>
      </c>
      <c r="I140" s="198">
        <v>34</v>
      </c>
      <c r="J140" s="199">
        <v>6.97</v>
      </c>
      <c r="K140" s="200">
        <v>0</v>
      </c>
      <c r="L140" s="201">
        <v>0.99</v>
      </c>
      <c r="M140" s="198">
        <v>1</v>
      </c>
      <c r="N140" s="202">
        <v>45980</v>
      </c>
      <c r="O140" s="198">
        <v>0</v>
      </c>
      <c r="P140" s="202">
        <v>0</v>
      </c>
      <c r="Q140"/>
    </row>
    <row r="141" spans="1:17" hidden="1">
      <c r="A141" s="198">
        <v>1001</v>
      </c>
      <c r="B141" s="198" t="s">
        <v>690</v>
      </c>
      <c r="C141" s="198" t="s">
        <v>684</v>
      </c>
      <c r="D141" s="198" t="s">
        <v>685</v>
      </c>
      <c r="E141" s="198" t="s">
        <v>6</v>
      </c>
      <c r="F141" s="198" t="s">
        <v>686</v>
      </c>
      <c r="G141" s="198" t="s">
        <v>5521</v>
      </c>
      <c r="H141" s="198" t="s">
        <v>7</v>
      </c>
      <c r="I141" s="198">
        <v>34</v>
      </c>
      <c r="J141" s="199">
        <v>6.97</v>
      </c>
      <c r="K141" s="200">
        <v>0</v>
      </c>
      <c r="L141" s="201">
        <v>20</v>
      </c>
      <c r="M141" s="198">
        <v>1</v>
      </c>
      <c r="N141" s="202">
        <v>45980</v>
      </c>
      <c r="O141" s="198">
        <v>0</v>
      </c>
      <c r="P141" s="202">
        <v>0</v>
      </c>
      <c r="Q141"/>
    </row>
    <row r="142" spans="1:17" hidden="1">
      <c r="A142" s="198">
        <v>1001</v>
      </c>
      <c r="B142" s="198" t="s">
        <v>690</v>
      </c>
      <c r="C142" s="198" t="s">
        <v>684</v>
      </c>
      <c r="D142" s="198" t="s">
        <v>685</v>
      </c>
      <c r="E142" s="198" t="s">
        <v>6</v>
      </c>
      <c r="F142" s="198" t="s">
        <v>686</v>
      </c>
      <c r="G142" s="198" t="s">
        <v>5522</v>
      </c>
      <c r="H142" s="198" t="s">
        <v>7</v>
      </c>
      <c r="I142" s="198">
        <v>34</v>
      </c>
      <c r="J142" s="199">
        <v>6.97</v>
      </c>
      <c r="K142" s="200">
        <v>0</v>
      </c>
      <c r="L142" s="201">
        <v>7.99</v>
      </c>
      <c r="M142" s="198">
        <v>1</v>
      </c>
      <c r="N142" s="202">
        <v>45980</v>
      </c>
      <c r="O142" s="198">
        <v>0</v>
      </c>
      <c r="P142" s="202">
        <v>0</v>
      </c>
      <c r="Q142"/>
    </row>
    <row r="143" spans="1:17" hidden="1">
      <c r="A143" s="198">
        <v>1001</v>
      </c>
      <c r="B143" s="198" t="s">
        <v>690</v>
      </c>
      <c r="C143" s="198" t="s">
        <v>684</v>
      </c>
      <c r="D143" s="198" t="s">
        <v>685</v>
      </c>
      <c r="E143" s="198" t="s">
        <v>6</v>
      </c>
      <c r="F143" s="198" t="s">
        <v>686</v>
      </c>
      <c r="G143" s="198" t="s">
        <v>824</v>
      </c>
      <c r="H143" s="198" t="s">
        <v>8</v>
      </c>
      <c r="I143" s="198">
        <v>34</v>
      </c>
      <c r="J143" s="199">
        <v>6.85</v>
      </c>
      <c r="K143" s="200">
        <v>348.91</v>
      </c>
      <c r="L143" s="201">
        <v>0</v>
      </c>
      <c r="M143" s="198">
        <v>2</v>
      </c>
      <c r="N143" s="202">
        <v>45980</v>
      </c>
      <c r="O143" s="198">
        <v>0</v>
      </c>
      <c r="P143" s="202">
        <v>0</v>
      </c>
      <c r="Q143"/>
    </row>
    <row r="144" spans="1:17" hidden="1">
      <c r="A144" s="198">
        <v>1001</v>
      </c>
      <c r="B144" s="198" t="s">
        <v>690</v>
      </c>
      <c r="C144" s="198" t="s">
        <v>684</v>
      </c>
      <c r="D144" s="198" t="s">
        <v>685</v>
      </c>
      <c r="E144" s="198" t="s">
        <v>6</v>
      </c>
      <c r="F144" s="198" t="s">
        <v>686</v>
      </c>
      <c r="G144" s="198" t="s">
        <v>5523</v>
      </c>
      <c r="H144" s="198" t="s">
        <v>7</v>
      </c>
      <c r="I144" s="198">
        <v>34</v>
      </c>
      <c r="J144" s="199">
        <v>6.97</v>
      </c>
      <c r="K144" s="200">
        <v>0</v>
      </c>
      <c r="L144" s="201">
        <v>25.97</v>
      </c>
      <c r="M144" s="198">
        <v>3</v>
      </c>
      <c r="N144" s="202">
        <v>45980</v>
      </c>
      <c r="O144" s="198">
        <v>0</v>
      </c>
      <c r="P144" s="202">
        <v>0</v>
      </c>
      <c r="Q144"/>
    </row>
    <row r="145" spans="1:17" hidden="1">
      <c r="A145" s="198">
        <v>1001</v>
      </c>
      <c r="B145" s="198" t="s">
        <v>690</v>
      </c>
      <c r="C145" s="198" t="s">
        <v>684</v>
      </c>
      <c r="D145" s="198" t="s">
        <v>685</v>
      </c>
      <c r="E145" s="198" t="s">
        <v>6</v>
      </c>
      <c r="F145" s="198" t="s">
        <v>686</v>
      </c>
      <c r="G145" s="198" t="s">
        <v>5524</v>
      </c>
      <c r="H145" s="198" t="s">
        <v>8</v>
      </c>
      <c r="I145" s="198">
        <v>34</v>
      </c>
      <c r="J145" s="199">
        <v>6.85</v>
      </c>
      <c r="K145" s="200">
        <v>7.3</v>
      </c>
      <c r="L145" s="201">
        <v>0</v>
      </c>
      <c r="M145" s="198">
        <v>1</v>
      </c>
      <c r="N145" s="202">
        <v>45980</v>
      </c>
      <c r="O145" s="198">
        <v>0</v>
      </c>
      <c r="P145" s="202">
        <v>0</v>
      </c>
      <c r="Q145"/>
    </row>
    <row r="146" spans="1:17" hidden="1">
      <c r="A146" s="198">
        <v>1001</v>
      </c>
      <c r="B146" s="198" t="s">
        <v>690</v>
      </c>
      <c r="C146" s="198" t="s">
        <v>684</v>
      </c>
      <c r="D146" s="198" t="s">
        <v>685</v>
      </c>
      <c r="E146" s="198" t="s">
        <v>6</v>
      </c>
      <c r="F146" s="198" t="s">
        <v>686</v>
      </c>
      <c r="G146" s="198" t="s">
        <v>4597</v>
      </c>
      <c r="H146" s="198" t="s">
        <v>8</v>
      </c>
      <c r="I146" s="198">
        <v>34</v>
      </c>
      <c r="J146" s="199">
        <v>6.85</v>
      </c>
      <c r="K146" s="200">
        <v>2500</v>
      </c>
      <c r="L146" s="201">
        <v>0</v>
      </c>
      <c r="M146" s="198">
        <v>1</v>
      </c>
      <c r="N146" s="202">
        <v>45980</v>
      </c>
      <c r="O146" s="198">
        <v>0</v>
      </c>
      <c r="P146" s="202">
        <v>0</v>
      </c>
      <c r="Q146"/>
    </row>
    <row r="147" spans="1:17" hidden="1">
      <c r="A147" s="198">
        <v>1001</v>
      </c>
      <c r="B147" s="198" t="s">
        <v>690</v>
      </c>
      <c r="C147" s="198" t="s">
        <v>684</v>
      </c>
      <c r="D147" s="198" t="s">
        <v>685</v>
      </c>
      <c r="E147" s="198" t="s">
        <v>6</v>
      </c>
      <c r="F147" s="198" t="s">
        <v>686</v>
      </c>
      <c r="G147" s="198" t="s">
        <v>5525</v>
      </c>
      <c r="H147" s="198" t="s">
        <v>8</v>
      </c>
      <c r="I147" s="198">
        <v>34</v>
      </c>
      <c r="J147" s="199">
        <v>6.85</v>
      </c>
      <c r="K147" s="200">
        <v>214.02</v>
      </c>
      <c r="L147" s="201">
        <v>0</v>
      </c>
      <c r="M147" s="198">
        <v>2</v>
      </c>
      <c r="N147" s="202">
        <v>45980</v>
      </c>
      <c r="O147" s="198">
        <v>0</v>
      </c>
      <c r="P147" s="202">
        <v>0</v>
      </c>
      <c r="Q147"/>
    </row>
    <row r="148" spans="1:17" hidden="1">
      <c r="A148" s="198">
        <v>1001</v>
      </c>
      <c r="B148" s="198" t="s">
        <v>690</v>
      </c>
      <c r="C148" s="198" t="s">
        <v>684</v>
      </c>
      <c r="D148" s="198" t="s">
        <v>685</v>
      </c>
      <c r="E148" s="198" t="s">
        <v>6</v>
      </c>
      <c r="F148" s="198" t="s">
        <v>686</v>
      </c>
      <c r="G148" s="198" t="s">
        <v>825</v>
      </c>
      <c r="H148" s="198" t="s">
        <v>8</v>
      </c>
      <c r="I148" s="198">
        <v>34</v>
      </c>
      <c r="J148" s="199">
        <v>6.85</v>
      </c>
      <c r="K148" s="200">
        <v>8.25</v>
      </c>
      <c r="L148" s="201">
        <v>0</v>
      </c>
      <c r="M148" s="198">
        <v>1</v>
      </c>
      <c r="N148" s="202">
        <v>45980</v>
      </c>
      <c r="O148" s="198">
        <v>0</v>
      </c>
      <c r="P148" s="202">
        <v>0</v>
      </c>
      <c r="Q148"/>
    </row>
    <row r="149" spans="1:17" hidden="1">
      <c r="A149" s="198">
        <v>1001</v>
      </c>
      <c r="B149" s="198" t="s">
        <v>690</v>
      </c>
      <c r="C149" s="198" t="s">
        <v>684</v>
      </c>
      <c r="D149" s="198" t="s">
        <v>685</v>
      </c>
      <c r="E149" s="198" t="s">
        <v>6</v>
      </c>
      <c r="F149" s="198" t="s">
        <v>686</v>
      </c>
      <c r="G149" s="198" t="s">
        <v>826</v>
      </c>
      <c r="H149" s="198" t="s">
        <v>8</v>
      </c>
      <c r="I149" s="198">
        <v>34</v>
      </c>
      <c r="J149" s="199">
        <v>6.85</v>
      </c>
      <c r="K149" s="200">
        <v>41.03</v>
      </c>
      <c r="L149" s="201">
        <v>0</v>
      </c>
      <c r="M149" s="198">
        <v>5</v>
      </c>
      <c r="N149" s="202">
        <v>45980</v>
      </c>
      <c r="O149" s="198">
        <v>0</v>
      </c>
      <c r="P149" s="202">
        <v>0</v>
      </c>
      <c r="Q149"/>
    </row>
    <row r="150" spans="1:17" hidden="1">
      <c r="A150" s="198">
        <v>1001</v>
      </c>
      <c r="B150" s="198" t="s">
        <v>690</v>
      </c>
      <c r="C150" s="198" t="s">
        <v>684</v>
      </c>
      <c r="D150" s="198" t="s">
        <v>685</v>
      </c>
      <c r="E150" s="198" t="s">
        <v>6</v>
      </c>
      <c r="F150" s="198" t="s">
        <v>686</v>
      </c>
      <c r="G150" s="198" t="s">
        <v>827</v>
      </c>
      <c r="H150" s="198" t="s">
        <v>7</v>
      </c>
      <c r="I150" s="198">
        <v>34</v>
      </c>
      <c r="J150" s="199">
        <v>6.97</v>
      </c>
      <c r="K150" s="200">
        <v>0</v>
      </c>
      <c r="L150" s="201">
        <v>42.67</v>
      </c>
      <c r="M150" s="198">
        <v>4</v>
      </c>
      <c r="N150" s="202">
        <v>45980</v>
      </c>
      <c r="O150" s="198">
        <v>0</v>
      </c>
      <c r="P150" s="202">
        <v>0</v>
      </c>
      <c r="Q150"/>
    </row>
    <row r="151" spans="1:17" hidden="1">
      <c r="A151" s="198">
        <v>1001</v>
      </c>
      <c r="B151" s="198" t="s">
        <v>690</v>
      </c>
      <c r="C151" s="198" t="s">
        <v>684</v>
      </c>
      <c r="D151" s="198" t="s">
        <v>685</v>
      </c>
      <c r="E151" s="198" t="s">
        <v>6</v>
      </c>
      <c r="F151" s="198" t="s">
        <v>686</v>
      </c>
      <c r="G151" s="198" t="s">
        <v>4598</v>
      </c>
      <c r="H151" s="198" t="s">
        <v>8</v>
      </c>
      <c r="I151" s="198">
        <v>34</v>
      </c>
      <c r="J151" s="199">
        <v>6.85</v>
      </c>
      <c r="K151" s="200">
        <v>161.76</v>
      </c>
      <c r="L151" s="201">
        <v>0</v>
      </c>
      <c r="M151" s="198">
        <v>5</v>
      </c>
      <c r="N151" s="202">
        <v>45980</v>
      </c>
      <c r="O151" s="198">
        <v>0</v>
      </c>
      <c r="P151" s="202">
        <v>0</v>
      </c>
      <c r="Q151"/>
    </row>
    <row r="152" spans="1:17" hidden="1">
      <c r="A152" s="198">
        <v>1001</v>
      </c>
      <c r="B152" s="198" t="s">
        <v>690</v>
      </c>
      <c r="C152" s="198" t="s">
        <v>684</v>
      </c>
      <c r="D152" s="198" t="s">
        <v>685</v>
      </c>
      <c r="E152" s="198" t="s">
        <v>6</v>
      </c>
      <c r="F152" s="198" t="s">
        <v>686</v>
      </c>
      <c r="G152" s="198" t="s">
        <v>5526</v>
      </c>
      <c r="H152" s="198" t="s">
        <v>7</v>
      </c>
      <c r="I152" s="198">
        <v>34</v>
      </c>
      <c r="J152" s="199">
        <v>6.97</v>
      </c>
      <c r="K152" s="200">
        <v>0</v>
      </c>
      <c r="L152" s="201">
        <v>0</v>
      </c>
      <c r="M152" s="198">
        <v>2</v>
      </c>
      <c r="N152" s="202">
        <v>45980</v>
      </c>
      <c r="O152" s="198">
        <v>0</v>
      </c>
      <c r="P152" s="202">
        <v>0</v>
      </c>
      <c r="Q152"/>
    </row>
    <row r="153" spans="1:17" hidden="1">
      <c r="A153" s="198">
        <v>1001</v>
      </c>
      <c r="B153" s="198" t="s">
        <v>690</v>
      </c>
      <c r="C153" s="198" t="s">
        <v>684</v>
      </c>
      <c r="D153" s="198" t="s">
        <v>685</v>
      </c>
      <c r="E153" s="198" t="s">
        <v>6</v>
      </c>
      <c r="F153" s="198" t="s">
        <v>686</v>
      </c>
      <c r="G153" s="198" t="s">
        <v>5527</v>
      </c>
      <c r="H153" s="198" t="s">
        <v>8</v>
      </c>
      <c r="I153" s="198">
        <v>34</v>
      </c>
      <c r="J153" s="199">
        <v>6.85</v>
      </c>
      <c r="K153" s="200">
        <v>87.59</v>
      </c>
      <c r="L153" s="201">
        <v>0</v>
      </c>
      <c r="M153" s="198">
        <v>1</v>
      </c>
      <c r="N153" s="202">
        <v>45980</v>
      </c>
      <c r="O153" s="198">
        <v>0</v>
      </c>
      <c r="P153" s="202">
        <v>0</v>
      </c>
      <c r="Q153"/>
    </row>
    <row r="154" spans="1:17" hidden="1">
      <c r="A154" s="198">
        <v>1001</v>
      </c>
      <c r="B154" s="198" t="s">
        <v>690</v>
      </c>
      <c r="C154" s="198" t="s">
        <v>684</v>
      </c>
      <c r="D154" s="198" t="s">
        <v>685</v>
      </c>
      <c r="E154" s="198" t="s">
        <v>6</v>
      </c>
      <c r="F154" s="198" t="s">
        <v>686</v>
      </c>
      <c r="G154" s="198" t="s">
        <v>828</v>
      </c>
      <c r="H154" s="198" t="s">
        <v>8</v>
      </c>
      <c r="I154" s="198">
        <v>34</v>
      </c>
      <c r="J154" s="199">
        <v>6.85</v>
      </c>
      <c r="K154" s="200">
        <v>568.69000000000005</v>
      </c>
      <c r="L154" s="201">
        <v>0</v>
      </c>
      <c r="M154" s="198">
        <v>4</v>
      </c>
      <c r="N154" s="202">
        <v>45980</v>
      </c>
      <c r="O154" s="198">
        <v>0</v>
      </c>
      <c r="P154" s="202">
        <v>0</v>
      </c>
      <c r="Q154"/>
    </row>
    <row r="155" spans="1:17" hidden="1">
      <c r="A155" s="198">
        <v>1001</v>
      </c>
      <c r="B155" s="198" t="s">
        <v>690</v>
      </c>
      <c r="C155" s="198" t="s">
        <v>684</v>
      </c>
      <c r="D155" s="198" t="s">
        <v>685</v>
      </c>
      <c r="E155" s="198" t="s">
        <v>6</v>
      </c>
      <c r="F155" s="198" t="s">
        <v>686</v>
      </c>
      <c r="G155" s="198" t="s">
        <v>5528</v>
      </c>
      <c r="H155" s="198" t="s">
        <v>8</v>
      </c>
      <c r="I155" s="198">
        <v>34</v>
      </c>
      <c r="J155" s="199">
        <v>6.85</v>
      </c>
      <c r="K155" s="200">
        <v>154.74</v>
      </c>
      <c r="L155" s="201">
        <v>0</v>
      </c>
      <c r="M155" s="198">
        <v>4</v>
      </c>
      <c r="N155" s="202">
        <v>45980</v>
      </c>
      <c r="O155" s="198">
        <v>0</v>
      </c>
      <c r="P155" s="202">
        <v>0</v>
      </c>
      <c r="Q155"/>
    </row>
    <row r="156" spans="1:17" hidden="1">
      <c r="A156" s="198">
        <v>1001</v>
      </c>
      <c r="B156" s="198" t="s">
        <v>690</v>
      </c>
      <c r="C156" s="198" t="s">
        <v>684</v>
      </c>
      <c r="D156" s="198" t="s">
        <v>685</v>
      </c>
      <c r="E156" s="198" t="s">
        <v>6</v>
      </c>
      <c r="F156" s="198" t="s">
        <v>686</v>
      </c>
      <c r="G156" s="198" t="s">
        <v>5529</v>
      </c>
      <c r="H156" s="198" t="s">
        <v>8</v>
      </c>
      <c r="I156" s="198">
        <v>34</v>
      </c>
      <c r="J156" s="199">
        <v>6.85</v>
      </c>
      <c r="K156" s="200">
        <v>430.42</v>
      </c>
      <c r="L156" s="201">
        <v>0</v>
      </c>
      <c r="M156" s="198">
        <v>6</v>
      </c>
      <c r="N156" s="202">
        <v>45980</v>
      </c>
      <c r="O156" s="198">
        <v>0</v>
      </c>
      <c r="P156" s="202">
        <v>0</v>
      </c>
      <c r="Q156"/>
    </row>
    <row r="157" spans="1:17" hidden="1">
      <c r="A157" s="198">
        <v>1001</v>
      </c>
      <c r="B157" s="198" t="s">
        <v>690</v>
      </c>
      <c r="C157" s="198" t="s">
        <v>684</v>
      </c>
      <c r="D157" s="198" t="s">
        <v>685</v>
      </c>
      <c r="E157" s="198" t="s">
        <v>6</v>
      </c>
      <c r="F157" s="198" t="s">
        <v>686</v>
      </c>
      <c r="G157" s="198" t="s">
        <v>5530</v>
      </c>
      <c r="H157" s="198" t="s">
        <v>7</v>
      </c>
      <c r="I157" s="198">
        <v>34</v>
      </c>
      <c r="J157" s="199">
        <v>6.97</v>
      </c>
      <c r="K157" s="200">
        <v>0</v>
      </c>
      <c r="L157" s="201">
        <v>49.27</v>
      </c>
      <c r="M157" s="198">
        <v>5</v>
      </c>
      <c r="N157" s="202">
        <v>45980</v>
      </c>
      <c r="O157" s="198">
        <v>0</v>
      </c>
      <c r="P157" s="202">
        <v>0</v>
      </c>
      <c r="Q157"/>
    </row>
    <row r="158" spans="1:17" hidden="1">
      <c r="A158" s="198">
        <v>1001</v>
      </c>
      <c r="B158" s="198" t="s">
        <v>690</v>
      </c>
      <c r="C158" s="198" t="s">
        <v>684</v>
      </c>
      <c r="D158" s="198" t="s">
        <v>685</v>
      </c>
      <c r="E158" s="198" t="s">
        <v>6</v>
      </c>
      <c r="F158" s="198" t="s">
        <v>686</v>
      </c>
      <c r="G158" s="198" t="s">
        <v>5531</v>
      </c>
      <c r="H158" s="198" t="s">
        <v>7</v>
      </c>
      <c r="I158" s="198">
        <v>34</v>
      </c>
      <c r="J158" s="199">
        <v>6.97</v>
      </c>
      <c r="K158" s="200">
        <v>0</v>
      </c>
      <c r="L158" s="201">
        <v>994.5</v>
      </c>
      <c r="M158" s="198">
        <v>99</v>
      </c>
      <c r="N158" s="202">
        <v>45980</v>
      </c>
      <c r="O158" s="198">
        <v>0</v>
      </c>
      <c r="P158" s="202">
        <v>0</v>
      </c>
      <c r="Q158"/>
    </row>
    <row r="159" spans="1:17" hidden="1">
      <c r="A159" s="198">
        <v>1001</v>
      </c>
      <c r="B159" s="198" t="s">
        <v>690</v>
      </c>
      <c r="C159" s="198" t="s">
        <v>684</v>
      </c>
      <c r="D159" s="198" t="s">
        <v>685</v>
      </c>
      <c r="E159" s="198" t="s">
        <v>6</v>
      </c>
      <c r="F159" s="198" t="s">
        <v>686</v>
      </c>
      <c r="G159" s="198" t="s">
        <v>5532</v>
      </c>
      <c r="H159" s="198" t="s">
        <v>8</v>
      </c>
      <c r="I159" s="198">
        <v>34</v>
      </c>
      <c r="J159" s="199">
        <v>6.85</v>
      </c>
      <c r="K159" s="200">
        <v>315.04000000000002</v>
      </c>
      <c r="L159" s="201">
        <v>0</v>
      </c>
      <c r="M159" s="198">
        <v>1</v>
      </c>
      <c r="N159" s="202">
        <v>45980</v>
      </c>
      <c r="O159" s="198">
        <v>0</v>
      </c>
      <c r="P159" s="202">
        <v>0</v>
      </c>
      <c r="Q159"/>
    </row>
    <row r="160" spans="1:17" hidden="1">
      <c r="A160" s="198">
        <v>1001</v>
      </c>
      <c r="B160" s="198" t="s">
        <v>690</v>
      </c>
      <c r="C160" s="198" t="s">
        <v>684</v>
      </c>
      <c r="D160" s="198" t="s">
        <v>685</v>
      </c>
      <c r="E160" s="198" t="s">
        <v>6</v>
      </c>
      <c r="F160" s="198" t="s">
        <v>686</v>
      </c>
      <c r="G160" s="198" t="s">
        <v>4599</v>
      </c>
      <c r="H160" s="198" t="s">
        <v>7</v>
      </c>
      <c r="I160" s="198">
        <v>34</v>
      </c>
      <c r="J160" s="199">
        <v>6.97</v>
      </c>
      <c r="K160" s="200">
        <v>0</v>
      </c>
      <c r="L160" s="201">
        <v>100</v>
      </c>
      <c r="M160" s="198">
        <v>1</v>
      </c>
      <c r="N160" s="202">
        <v>45980</v>
      </c>
      <c r="O160" s="198">
        <v>0</v>
      </c>
      <c r="P160" s="202">
        <v>0</v>
      </c>
      <c r="Q160"/>
    </row>
    <row r="161" spans="1:17" hidden="1">
      <c r="A161" s="198">
        <v>1001</v>
      </c>
      <c r="B161" s="198" t="s">
        <v>690</v>
      </c>
      <c r="C161" s="198" t="s">
        <v>684</v>
      </c>
      <c r="D161" s="198" t="s">
        <v>685</v>
      </c>
      <c r="E161" s="198" t="s">
        <v>6</v>
      </c>
      <c r="F161" s="198" t="s">
        <v>686</v>
      </c>
      <c r="G161" s="198" t="s">
        <v>5533</v>
      </c>
      <c r="H161" s="198" t="s">
        <v>7</v>
      </c>
      <c r="I161" s="198">
        <v>34</v>
      </c>
      <c r="J161" s="199">
        <v>6.97</v>
      </c>
      <c r="K161" s="200">
        <v>0</v>
      </c>
      <c r="L161" s="201">
        <v>5</v>
      </c>
      <c r="M161" s="198">
        <v>1</v>
      </c>
      <c r="N161" s="202">
        <v>45980</v>
      </c>
      <c r="O161" s="198">
        <v>0</v>
      </c>
      <c r="P161" s="202">
        <v>0</v>
      </c>
      <c r="Q161"/>
    </row>
    <row r="162" spans="1:17" hidden="1">
      <c r="A162" s="198">
        <v>1001</v>
      </c>
      <c r="B162" s="198" t="s">
        <v>690</v>
      </c>
      <c r="C162" s="198" t="s">
        <v>684</v>
      </c>
      <c r="D162" s="198" t="s">
        <v>685</v>
      </c>
      <c r="E162" s="198" t="s">
        <v>6</v>
      </c>
      <c r="F162" s="198" t="s">
        <v>686</v>
      </c>
      <c r="G162" s="198" t="s">
        <v>829</v>
      </c>
      <c r="H162" s="198" t="s">
        <v>7</v>
      </c>
      <c r="I162" s="198">
        <v>34</v>
      </c>
      <c r="J162" s="199">
        <v>6.97</v>
      </c>
      <c r="K162" s="200">
        <v>0</v>
      </c>
      <c r="L162" s="201">
        <v>127.99</v>
      </c>
      <c r="M162" s="198">
        <v>3</v>
      </c>
      <c r="N162" s="202">
        <v>45980</v>
      </c>
      <c r="O162" s="198">
        <v>0</v>
      </c>
      <c r="P162" s="202">
        <v>0</v>
      </c>
      <c r="Q162"/>
    </row>
    <row r="163" spans="1:17" hidden="1">
      <c r="A163" s="198">
        <v>1001</v>
      </c>
      <c r="B163" s="198" t="s">
        <v>690</v>
      </c>
      <c r="C163" s="198" t="s">
        <v>684</v>
      </c>
      <c r="D163" s="198" t="s">
        <v>685</v>
      </c>
      <c r="E163" s="198" t="s">
        <v>6</v>
      </c>
      <c r="F163" s="198" t="s">
        <v>686</v>
      </c>
      <c r="G163" s="198" t="s">
        <v>5534</v>
      </c>
      <c r="H163" s="198" t="s">
        <v>7</v>
      </c>
      <c r="I163" s="198">
        <v>34</v>
      </c>
      <c r="J163" s="199">
        <v>6.97</v>
      </c>
      <c r="K163" s="200">
        <v>0</v>
      </c>
      <c r="L163" s="201">
        <v>9.99</v>
      </c>
      <c r="M163" s="198">
        <v>1</v>
      </c>
      <c r="N163" s="202">
        <v>45980</v>
      </c>
      <c r="O163" s="198">
        <v>0</v>
      </c>
      <c r="P163" s="202">
        <v>0</v>
      </c>
      <c r="Q163"/>
    </row>
    <row r="164" spans="1:17" hidden="1">
      <c r="A164" s="198">
        <v>1001</v>
      </c>
      <c r="B164" s="198" t="s">
        <v>690</v>
      </c>
      <c r="C164" s="198" t="s">
        <v>684</v>
      </c>
      <c r="D164" s="198" t="s">
        <v>685</v>
      </c>
      <c r="E164" s="198" t="s">
        <v>6</v>
      </c>
      <c r="F164" s="198" t="s">
        <v>686</v>
      </c>
      <c r="G164" s="198" t="s">
        <v>5535</v>
      </c>
      <c r="H164" s="198" t="s">
        <v>7</v>
      </c>
      <c r="I164" s="198">
        <v>34</v>
      </c>
      <c r="J164" s="199">
        <v>6.97</v>
      </c>
      <c r="K164" s="200">
        <v>0</v>
      </c>
      <c r="L164" s="201">
        <v>66393.100000000006</v>
      </c>
      <c r="M164" s="198">
        <v>1</v>
      </c>
      <c r="N164" s="202">
        <v>45980</v>
      </c>
      <c r="O164" s="198">
        <v>0</v>
      </c>
      <c r="P164" s="202">
        <v>0</v>
      </c>
      <c r="Q164"/>
    </row>
    <row r="165" spans="1:17" hidden="1">
      <c r="A165" s="198">
        <v>1001</v>
      </c>
      <c r="B165" s="198" t="s">
        <v>690</v>
      </c>
      <c r="C165" s="198" t="s">
        <v>684</v>
      </c>
      <c r="D165" s="198" t="s">
        <v>685</v>
      </c>
      <c r="E165" s="198" t="s">
        <v>6</v>
      </c>
      <c r="F165" s="198" t="s">
        <v>686</v>
      </c>
      <c r="G165" s="198" t="s">
        <v>830</v>
      </c>
      <c r="H165" s="198" t="s">
        <v>7</v>
      </c>
      <c r="I165" s="198">
        <v>34</v>
      </c>
      <c r="J165" s="199">
        <v>6.97</v>
      </c>
      <c r="K165" s="200">
        <v>0</v>
      </c>
      <c r="L165" s="201">
        <v>7.99</v>
      </c>
      <c r="M165" s="198">
        <v>3</v>
      </c>
      <c r="N165" s="202">
        <v>45980</v>
      </c>
      <c r="O165" s="198">
        <v>0</v>
      </c>
      <c r="P165" s="202">
        <v>0</v>
      </c>
      <c r="Q165"/>
    </row>
    <row r="166" spans="1:17" hidden="1">
      <c r="A166" s="198">
        <v>1001</v>
      </c>
      <c r="B166" s="198" t="s">
        <v>690</v>
      </c>
      <c r="C166" s="198" t="s">
        <v>684</v>
      </c>
      <c r="D166" s="198" t="s">
        <v>685</v>
      </c>
      <c r="E166" s="198" t="s">
        <v>6</v>
      </c>
      <c r="F166" s="198" t="s">
        <v>686</v>
      </c>
      <c r="G166" s="198" t="s">
        <v>831</v>
      </c>
      <c r="H166" s="198" t="s">
        <v>7</v>
      </c>
      <c r="I166" s="198">
        <v>34</v>
      </c>
      <c r="J166" s="199">
        <v>6.97</v>
      </c>
      <c r="K166" s="200">
        <v>0</v>
      </c>
      <c r="L166" s="201">
        <v>7.99</v>
      </c>
      <c r="M166" s="198">
        <v>1</v>
      </c>
      <c r="N166" s="202">
        <v>45980</v>
      </c>
      <c r="O166" s="198">
        <v>0</v>
      </c>
      <c r="P166" s="202">
        <v>0</v>
      </c>
      <c r="Q166"/>
    </row>
    <row r="167" spans="1:17" hidden="1">
      <c r="A167" s="198">
        <v>1001</v>
      </c>
      <c r="B167" s="198" t="s">
        <v>690</v>
      </c>
      <c r="C167" s="198" t="s">
        <v>684</v>
      </c>
      <c r="D167" s="198" t="s">
        <v>685</v>
      </c>
      <c r="E167" s="198" t="s">
        <v>6</v>
      </c>
      <c r="F167" s="198" t="s">
        <v>686</v>
      </c>
      <c r="G167" s="198" t="s">
        <v>5536</v>
      </c>
      <c r="H167" s="198" t="s">
        <v>7</v>
      </c>
      <c r="I167" s="198">
        <v>34</v>
      </c>
      <c r="J167" s="199">
        <v>6.97</v>
      </c>
      <c r="K167" s="200">
        <v>0</v>
      </c>
      <c r="L167" s="201">
        <v>5.99</v>
      </c>
      <c r="M167" s="198">
        <v>1</v>
      </c>
      <c r="N167" s="202">
        <v>45980</v>
      </c>
      <c r="O167" s="198">
        <v>0</v>
      </c>
      <c r="P167" s="202">
        <v>0</v>
      </c>
      <c r="Q167"/>
    </row>
    <row r="168" spans="1:17" hidden="1">
      <c r="A168" s="198">
        <v>1001</v>
      </c>
      <c r="B168" s="198" t="s">
        <v>690</v>
      </c>
      <c r="C168" s="198" t="s">
        <v>684</v>
      </c>
      <c r="D168" s="198" t="s">
        <v>685</v>
      </c>
      <c r="E168" s="198" t="s">
        <v>6</v>
      </c>
      <c r="F168" s="198" t="s">
        <v>686</v>
      </c>
      <c r="G168" s="198" t="s">
        <v>832</v>
      </c>
      <c r="H168" s="198" t="s">
        <v>7</v>
      </c>
      <c r="I168" s="198">
        <v>34</v>
      </c>
      <c r="J168" s="199">
        <v>6.97</v>
      </c>
      <c r="K168" s="200">
        <v>0</v>
      </c>
      <c r="L168" s="201">
        <v>5.99</v>
      </c>
      <c r="M168" s="198">
        <v>1</v>
      </c>
      <c r="N168" s="202">
        <v>45980</v>
      </c>
      <c r="O168" s="198">
        <v>0</v>
      </c>
      <c r="P168" s="202">
        <v>0</v>
      </c>
      <c r="Q168"/>
    </row>
    <row r="169" spans="1:17" hidden="1">
      <c r="A169" s="198">
        <v>1001</v>
      </c>
      <c r="B169" s="198" t="s">
        <v>690</v>
      </c>
      <c r="C169" s="198" t="s">
        <v>684</v>
      </c>
      <c r="D169" s="198" t="s">
        <v>685</v>
      </c>
      <c r="E169" s="198" t="s">
        <v>6</v>
      </c>
      <c r="F169" s="198" t="s">
        <v>686</v>
      </c>
      <c r="G169" s="198" t="s">
        <v>833</v>
      </c>
      <c r="H169" s="198" t="s">
        <v>7</v>
      </c>
      <c r="I169" s="198">
        <v>34</v>
      </c>
      <c r="J169" s="199">
        <v>6.97</v>
      </c>
      <c r="K169" s="200">
        <v>0</v>
      </c>
      <c r="L169" s="201">
        <v>36750</v>
      </c>
      <c r="M169" s="198">
        <v>1</v>
      </c>
      <c r="N169" s="202">
        <v>45980</v>
      </c>
      <c r="O169" s="198">
        <v>0</v>
      </c>
      <c r="P169" s="202">
        <v>0</v>
      </c>
      <c r="Q169"/>
    </row>
    <row r="170" spans="1:17" hidden="1">
      <c r="A170" s="198">
        <v>1001</v>
      </c>
      <c r="B170" s="198" t="s">
        <v>690</v>
      </c>
      <c r="C170" s="198" t="s">
        <v>684</v>
      </c>
      <c r="D170" s="198" t="s">
        <v>685</v>
      </c>
      <c r="E170" s="198" t="s">
        <v>6</v>
      </c>
      <c r="F170" s="198" t="s">
        <v>686</v>
      </c>
      <c r="G170" s="198" t="s">
        <v>834</v>
      </c>
      <c r="H170" s="198" t="s">
        <v>7</v>
      </c>
      <c r="I170" s="198">
        <v>34</v>
      </c>
      <c r="J170" s="199">
        <v>6.97</v>
      </c>
      <c r="K170" s="200">
        <v>0</v>
      </c>
      <c r="L170" s="201">
        <v>2.99</v>
      </c>
      <c r="M170" s="198">
        <v>1</v>
      </c>
      <c r="N170" s="202">
        <v>45980</v>
      </c>
      <c r="O170" s="198">
        <v>0</v>
      </c>
      <c r="P170" s="202">
        <v>0</v>
      </c>
      <c r="Q170"/>
    </row>
    <row r="171" spans="1:17" hidden="1">
      <c r="A171" s="198">
        <v>1001</v>
      </c>
      <c r="B171" s="198" t="s">
        <v>690</v>
      </c>
      <c r="C171" s="198" t="s">
        <v>684</v>
      </c>
      <c r="D171" s="198" t="s">
        <v>685</v>
      </c>
      <c r="E171" s="198" t="s">
        <v>6</v>
      </c>
      <c r="F171" s="198" t="s">
        <v>686</v>
      </c>
      <c r="G171" s="198" t="s">
        <v>835</v>
      </c>
      <c r="H171" s="198" t="s">
        <v>7</v>
      </c>
      <c r="I171" s="198">
        <v>34</v>
      </c>
      <c r="J171" s="199">
        <v>6.97</v>
      </c>
      <c r="K171" s="200">
        <v>0</v>
      </c>
      <c r="L171" s="201">
        <v>5.99</v>
      </c>
      <c r="M171" s="198">
        <v>1</v>
      </c>
      <c r="N171" s="202">
        <v>45980</v>
      </c>
      <c r="O171" s="198">
        <v>0</v>
      </c>
      <c r="P171" s="202">
        <v>0</v>
      </c>
      <c r="Q171"/>
    </row>
    <row r="172" spans="1:17" hidden="1">
      <c r="A172" s="198">
        <v>1001</v>
      </c>
      <c r="B172" s="198" t="s">
        <v>690</v>
      </c>
      <c r="C172" s="198" t="s">
        <v>684</v>
      </c>
      <c r="D172" s="198" t="s">
        <v>685</v>
      </c>
      <c r="E172" s="198" t="s">
        <v>6</v>
      </c>
      <c r="F172" s="198" t="s">
        <v>686</v>
      </c>
      <c r="G172" s="198" t="s">
        <v>836</v>
      </c>
      <c r="H172" s="198" t="s">
        <v>7</v>
      </c>
      <c r="I172" s="198">
        <v>34</v>
      </c>
      <c r="J172" s="199">
        <v>6.97</v>
      </c>
      <c r="K172" s="200">
        <v>0</v>
      </c>
      <c r="L172" s="201">
        <v>174.99</v>
      </c>
      <c r="M172" s="198">
        <v>4</v>
      </c>
      <c r="N172" s="202">
        <v>45980</v>
      </c>
      <c r="O172" s="198">
        <v>0</v>
      </c>
      <c r="P172" s="202">
        <v>0</v>
      </c>
      <c r="Q172"/>
    </row>
    <row r="173" spans="1:17" hidden="1">
      <c r="A173" s="198">
        <v>1001</v>
      </c>
      <c r="B173" s="198" t="s">
        <v>690</v>
      </c>
      <c r="C173" s="198" t="s">
        <v>684</v>
      </c>
      <c r="D173" s="198" t="s">
        <v>685</v>
      </c>
      <c r="E173" s="198" t="s">
        <v>6</v>
      </c>
      <c r="F173" s="198" t="s">
        <v>686</v>
      </c>
      <c r="G173" s="198" t="s">
        <v>837</v>
      </c>
      <c r="H173" s="198" t="s">
        <v>7</v>
      </c>
      <c r="I173" s="198">
        <v>34</v>
      </c>
      <c r="J173" s="199">
        <v>6.97</v>
      </c>
      <c r="K173" s="200">
        <v>0</v>
      </c>
      <c r="L173" s="201">
        <v>17.989999999999998</v>
      </c>
      <c r="M173" s="198">
        <v>2</v>
      </c>
      <c r="N173" s="202">
        <v>45980</v>
      </c>
      <c r="O173" s="198">
        <v>0</v>
      </c>
      <c r="P173" s="202">
        <v>0</v>
      </c>
      <c r="Q173"/>
    </row>
    <row r="174" spans="1:17" hidden="1">
      <c r="A174" s="198">
        <v>1001</v>
      </c>
      <c r="B174" s="198" t="s">
        <v>690</v>
      </c>
      <c r="C174" s="198" t="s">
        <v>684</v>
      </c>
      <c r="D174" s="198" t="s">
        <v>685</v>
      </c>
      <c r="E174" s="198" t="s">
        <v>6</v>
      </c>
      <c r="F174" s="198" t="s">
        <v>686</v>
      </c>
      <c r="G174" s="198" t="s">
        <v>838</v>
      </c>
      <c r="H174" s="198" t="s">
        <v>7</v>
      </c>
      <c r="I174" s="198">
        <v>34</v>
      </c>
      <c r="J174" s="199">
        <v>6.97</v>
      </c>
      <c r="K174" s="200">
        <v>0</v>
      </c>
      <c r="L174" s="201">
        <v>19.97</v>
      </c>
      <c r="M174" s="198">
        <v>3</v>
      </c>
      <c r="N174" s="202">
        <v>45980</v>
      </c>
      <c r="O174" s="198">
        <v>0</v>
      </c>
      <c r="P174" s="202">
        <v>0</v>
      </c>
      <c r="Q174"/>
    </row>
    <row r="175" spans="1:17" hidden="1">
      <c r="A175" s="198">
        <v>1001</v>
      </c>
      <c r="B175" s="198" t="s">
        <v>690</v>
      </c>
      <c r="C175" s="198" t="s">
        <v>684</v>
      </c>
      <c r="D175" s="198" t="s">
        <v>685</v>
      </c>
      <c r="E175" s="198" t="s">
        <v>6</v>
      </c>
      <c r="F175" s="198" t="s">
        <v>686</v>
      </c>
      <c r="G175" s="198" t="s">
        <v>839</v>
      </c>
      <c r="H175" s="198" t="s">
        <v>7</v>
      </c>
      <c r="I175" s="198">
        <v>34</v>
      </c>
      <c r="J175" s="199">
        <v>6.97</v>
      </c>
      <c r="K175" s="200">
        <v>0</v>
      </c>
      <c r="L175" s="201">
        <v>25480</v>
      </c>
      <c r="M175" s="198">
        <v>1</v>
      </c>
      <c r="N175" s="202">
        <v>45980</v>
      </c>
      <c r="O175" s="198">
        <v>0</v>
      </c>
      <c r="P175" s="202">
        <v>0</v>
      </c>
      <c r="Q175"/>
    </row>
    <row r="176" spans="1:17" hidden="1">
      <c r="A176" s="198">
        <v>1001</v>
      </c>
      <c r="B176" s="198" t="s">
        <v>690</v>
      </c>
      <c r="C176" s="198" t="s">
        <v>684</v>
      </c>
      <c r="D176" s="198" t="s">
        <v>685</v>
      </c>
      <c r="E176" s="198" t="s">
        <v>6</v>
      </c>
      <c r="F176" s="198" t="s">
        <v>686</v>
      </c>
      <c r="G176" s="198" t="s">
        <v>840</v>
      </c>
      <c r="H176" s="198" t="s">
        <v>7</v>
      </c>
      <c r="I176" s="198">
        <v>34</v>
      </c>
      <c r="J176" s="199">
        <v>6.97</v>
      </c>
      <c r="K176" s="200">
        <v>0</v>
      </c>
      <c r="L176" s="201">
        <v>16027.06</v>
      </c>
      <c r="M176" s="198">
        <v>1</v>
      </c>
      <c r="N176" s="202">
        <v>45980</v>
      </c>
      <c r="O176" s="198">
        <v>0</v>
      </c>
      <c r="P176" s="202">
        <v>0</v>
      </c>
      <c r="Q176"/>
    </row>
    <row r="177" spans="1:17" hidden="1">
      <c r="A177" s="198">
        <v>1001</v>
      </c>
      <c r="B177" s="198" t="s">
        <v>690</v>
      </c>
      <c r="C177" s="198" t="s">
        <v>684</v>
      </c>
      <c r="D177" s="198" t="s">
        <v>685</v>
      </c>
      <c r="E177" s="198" t="s">
        <v>6</v>
      </c>
      <c r="F177" s="198" t="s">
        <v>686</v>
      </c>
      <c r="G177" s="198" t="s">
        <v>841</v>
      </c>
      <c r="H177" s="198" t="s">
        <v>7</v>
      </c>
      <c r="I177" s="198">
        <v>34</v>
      </c>
      <c r="J177" s="199">
        <v>6.97</v>
      </c>
      <c r="K177" s="200">
        <v>0</v>
      </c>
      <c r="L177" s="201">
        <v>20</v>
      </c>
      <c r="M177" s="198">
        <v>1</v>
      </c>
      <c r="N177" s="202">
        <v>45980</v>
      </c>
      <c r="O177" s="198">
        <v>0</v>
      </c>
      <c r="P177" s="202">
        <v>0</v>
      </c>
      <c r="Q177"/>
    </row>
    <row r="178" spans="1:17" hidden="1">
      <c r="A178" s="198">
        <v>1001</v>
      </c>
      <c r="B178" s="198" t="s">
        <v>690</v>
      </c>
      <c r="C178" s="198" t="s">
        <v>684</v>
      </c>
      <c r="D178" s="198" t="s">
        <v>685</v>
      </c>
      <c r="E178" s="198" t="s">
        <v>28</v>
      </c>
      <c r="F178" s="198" t="s">
        <v>686</v>
      </c>
      <c r="G178" s="198" t="s">
        <v>4767</v>
      </c>
      <c r="H178" s="198" t="s">
        <v>8</v>
      </c>
      <c r="I178" s="198">
        <v>34</v>
      </c>
      <c r="J178" s="199">
        <v>6.95</v>
      </c>
      <c r="K178" s="200">
        <v>600</v>
      </c>
      <c r="L178" s="201">
        <v>0</v>
      </c>
      <c r="M178" s="198">
        <v>2</v>
      </c>
      <c r="N178" s="202">
        <v>45980</v>
      </c>
      <c r="O178" s="198">
        <v>0</v>
      </c>
      <c r="P178" s="202">
        <v>0</v>
      </c>
      <c r="Q178"/>
    </row>
    <row r="179" spans="1:17" hidden="1">
      <c r="A179" s="198">
        <v>1001</v>
      </c>
      <c r="B179" s="198" t="s">
        <v>690</v>
      </c>
      <c r="C179" s="198" t="s">
        <v>684</v>
      </c>
      <c r="D179" s="198" t="s">
        <v>685</v>
      </c>
      <c r="E179" s="198" t="s">
        <v>28</v>
      </c>
      <c r="F179" s="198" t="s">
        <v>686</v>
      </c>
      <c r="G179" s="198" t="s">
        <v>938</v>
      </c>
      <c r="H179" s="198" t="s">
        <v>8</v>
      </c>
      <c r="I179" s="198">
        <v>34</v>
      </c>
      <c r="J179" s="199">
        <v>6.96</v>
      </c>
      <c r="K179" s="200">
        <v>411618.96</v>
      </c>
      <c r="L179" s="201">
        <v>0</v>
      </c>
      <c r="M179" s="198">
        <v>1</v>
      </c>
      <c r="N179" s="202">
        <v>45980</v>
      </c>
      <c r="O179" s="198">
        <v>0</v>
      </c>
      <c r="P179" s="202">
        <v>0</v>
      </c>
      <c r="Q179"/>
    </row>
    <row r="180" spans="1:17" hidden="1">
      <c r="A180" s="198">
        <v>1001</v>
      </c>
      <c r="B180" s="198" t="s">
        <v>690</v>
      </c>
      <c r="C180" s="198" t="s">
        <v>684</v>
      </c>
      <c r="D180" s="198" t="s">
        <v>685</v>
      </c>
      <c r="E180" s="198" t="s">
        <v>28</v>
      </c>
      <c r="F180" s="198" t="s">
        <v>686</v>
      </c>
      <c r="G180" s="198" t="s">
        <v>940</v>
      </c>
      <c r="H180" s="198" t="s">
        <v>8</v>
      </c>
      <c r="I180" s="198">
        <v>34</v>
      </c>
      <c r="J180" s="199">
        <v>6.94</v>
      </c>
      <c r="K180" s="200">
        <v>3000</v>
      </c>
      <c r="L180" s="201">
        <v>0</v>
      </c>
      <c r="M180" s="198">
        <v>1</v>
      </c>
      <c r="N180" s="202">
        <v>45980</v>
      </c>
      <c r="O180" s="198">
        <v>0</v>
      </c>
      <c r="P180" s="202">
        <v>0</v>
      </c>
      <c r="Q180"/>
    </row>
    <row r="181" spans="1:17" hidden="1">
      <c r="A181" s="198">
        <v>1001</v>
      </c>
      <c r="B181" s="198" t="s">
        <v>690</v>
      </c>
      <c r="C181" s="198" t="s">
        <v>684</v>
      </c>
      <c r="D181" s="198" t="s">
        <v>685</v>
      </c>
      <c r="E181" s="198" t="s">
        <v>28</v>
      </c>
      <c r="F181" s="198" t="s">
        <v>686</v>
      </c>
      <c r="G181" s="198" t="s">
        <v>941</v>
      </c>
      <c r="H181" s="198" t="s">
        <v>8</v>
      </c>
      <c r="I181" s="198">
        <v>34</v>
      </c>
      <c r="J181" s="199">
        <v>8</v>
      </c>
      <c r="K181" s="200">
        <v>15008.01</v>
      </c>
      <c r="L181" s="201">
        <v>0</v>
      </c>
      <c r="M181" s="198">
        <v>1</v>
      </c>
      <c r="N181" s="202">
        <v>45980</v>
      </c>
      <c r="O181" s="198">
        <v>0</v>
      </c>
      <c r="P181" s="202">
        <v>0</v>
      </c>
      <c r="Q181"/>
    </row>
    <row r="182" spans="1:17" hidden="1">
      <c r="A182" s="198">
        <v>1001</v>
      </c>
      <c r="B182" s="198" t="s">
        <v>690</v>
      </c>
      <c r="C182" s="198" t="s">
        <v>684</v>
      </c>
      <c r="D182" s="198" t="s">
        <v>685</v>
      </c>
      <c r="E182" s="198" t="s">
        <v>28</v>
      </c>
      <c r="F182" s="198" t="s">
        <v>686</v>
      </c>
      <c r="G182" s="198" t="s">
        <v>942</v>
      </c>
      <c r="H182" s="198" t="s">
        <v>8</v>
      </c>
      <c r="I182" s="198">
        <v>34</v>
      </c>
      <c r="J182" s="199">
        <v>8.5</v>
      </c>
      <c r="K182" s="200">
        <v>7000</v>
      </c>
      <c r="L182" s="201">
        <v>0</v>
      </c>
      <c r="M182" s="198">
        <v>1</v>
      </c>
      <c r="N182" s="202">
        <v>45980</v>
      </c>
      <c r="O182" s="198">
        <v>0</v>
      </c>
      <c r="P182" s="202">
        <v>0</v>
      </c>
      <c r="Q182"/>
    </row>
    <row r="183" spans="1:17" hidden="1">
      <c r="A183" s="198">
        <v>1001</v>
      </c>
      <c r="B183" s="198" t="s">
        <v>690</v>
      </c>
      <c r="C183" s="198" t="s">
        <v>684</v>
      </c>
      <c r="D183" s="198" t="s">
        <v>685</v>
      </c>
      <c r="E183" s="198" t="s">
        <v>28</v>
      </c>
      <c r="F183" s="198" t="s">
        <v>686</v>
      </c>
      <c r="G183" s="198" t="s">
        <v>943</v>
      </c>
      <c r="H183" s="198" t="s">
        <v>8</v>
      </c>
      <c r="I183" s="198">
        <v>34</v>
      </c>
      <c r="J183" s="199">
        <v>7.5</v>
      </c>
      <c r="K183" s="200">
        <v>1000</v>
      </c>
      <c r="L183" s="201">
        <v>0</v>
      </c>
      <c r="M183" s="198">
        <v>1</v>
      </c>
      <c r="N183" s="202">
        <v>45980</v>
      </c>
      <c r="O183" s="198">
        <v>0</v>
      </c>
      <c r="P183" s="202">
        <v>0</v>
      </c>
      <c r="Q183"/>
    </row>
    <row r="184" spans="1:17" hidden="1">
      <c r="A184" s="198">
        <v>1001</v>
      </c>
      <c r="B184" s="198" t="s">
        <v>690</v>
      </c>
      <c r="C184" s="198" t="s">
        <v>684</v>
      </c>
      <c r="D184" s="198" t="s">
        <v>685</v>
      </c>
      <c r="E184" s="198" t="s">
        <v>28</v>
      </c>
      <c r="F184" s="198" t="s">
        <v>686</v>
      </c>
      <c r="G184" s="198" t="s">
        <v>944</v>
      </c>
      <c r="H184" s="198" t="s">
        <v>8</v>
      </c>
      <c r="I184" s="198">
        <v>34</v>
      </c>
      <c r="J184" s="199">
        <v>6.86</v>
      </c>
      <c r="K184" s="200">
        <v>18.149999999999999</v>
      </c>
      <c r="L184" s="201">
        <v>0</v>
      </c>
      <c r="M184" s="198">
        <v>10</v>
      </c>
      <c r="N184" s="202">
        <v>45980</v>
      </c>
      <c r="O184" s="198">
        <v>0</v>
      </c>
      <c r="P184" s="202">
        <v>0</v>
      </c>
      <c r="Q184"/>
    </row>
    <row r="185" spans="1:17" hidden="1">
      <c r="A185" s="198">
        <v>1001</v>
      </c>
      <c r="B185" s="198" t="s">
        <v>690</v>
      </c>
      <c r="C185" s="198" t="s">
        <v>684</v>
      </c>
      <c r="D185" s="198" t="s">
        <v>685</v>
      </c>
      <c r="E185" s="198" t="s">
        <v>28</v>
      </c>
      <c r="F185" s="198" t="s">
        <v>686</v>
      </c>
      <c r="G185" s="198" t="s">
        <v>945</v>
      </c>
      <c r="H185" s="198" t="s">
        <v>7</v>
      </c>
      <c r="I185" s="198">
        <v>34</v>
      </c>
      <c r="J185" s="199">
        <v>6.86</v>
      </c>
      <c r="K185" s="200">
        <v>0</v>
      </c>
      <c r="L185" s="201">
        <v>1524.59</v>
      </c>
      <c r="M185" s="198">
        <v>94</v>
      </c>
      <c r="N185" s="202">
        <v>45980</v>
      </c>
      <c r="O185" s="198">
        <v>0</v>
      </c>
      <c r="P185" s="202">
        <v>0</v>
      </c>
      <c r="Q185"/>
    </row>
    <row r="186" spans="1:17" hidden="1">
      <c r="A186" s="198">
        <v>1001</v>
      </c>
      <c r="B186" s="198" t="s">
        <v>690</v>
      </c>
      <c r="C186" s="198" t="s">
        <v>684</v>
      </c>
      <c r="D186" s="198" t="s">
        <v>685</v>
      </c>
      <c r="E186" s="198" t="s">
        <v>28</v>
      </c>
      <c r="F186" s="198" t="s">
        <v>686</v>
      </c>
      <c r="G186" s="198" t="s">
        <v>946</v>
      </c>
      <c r="H186" s="198" t="s">
        <v>8</v>
      </c>
      <c r="I186" s="198">
        <v>34</v>
      </c>
      <c r="J186" s="199">
        <v>6.97</v>
      </c>
      <c r="K186" s="200">
        <v>17436.57</v>
      </c>
      <c r="L186" s="201">
        <v>0</v>
      </c>
      <c r="M186" s="198">
        <v>2</v>
      </c>
      <c r="N186" s="202">
        <v>45980</v>
      </c>
      <c r="O186" s="198">
        <v>0</v>
      </c>
      <c r="P186" s="202">
        <v>0</v>
      </c>
      <c r="Q186"/>
    </row>
    <row r="187" spans="1:17" hidden="1">
      <c r="A187" s="198">
        <v>1001</v>
      </c>
      <c r="B187" s="198" t="s">
        <v>691</v>
      </c>
      <c r="C187" s="198" t="s">
        <v>684</v>
      </c>
      <c r="D187" s="198" t="s">
        <v>685</v>
      </c>
      <c r="E187" s="198" t="s">
        <v>6</v>
      </c>
      <c r="F187" s="198" t="s">
        <v>686</v>
      </c>
      <c r="G187" s="198" t="s">
        <v>842</v>
      </c>
      <c r="H187" s="198" t="s">
        <v>8</v>
      </c>
      <c r="I187" s="198">
        <v>34</v>
      </c>
      <c r="J187" s="199">
        <v>6.85</v>
      </c>
      <c r="K187" s="200">
        <v>15000</v>
      </c>
      <c r="L187" s="201">
        <v>0</v>
      </c>
      <c r="M187" s="198">
        <v>1</v>
      </c>
      <c r="N187" s="202">
        <v>45980</v>
      </c>
      <c r="O187" s="198">
        <v>0</v>
      </c>
      <c r="P187" s="202">
        <v>0</v>
      </c>
      <c r="Q187"/>
    </row>
    <row r="188" spans="1:17" hidden="1">
      <c r="A188" s="198">
        <v>1001</v>
      </c>
      <c r="B188" s="198" t="s">
        <v>691</v>
      </c>
      <c r="C188" s="198" t="s">
        <v>684</v>
      </c>
      <c r="D188" s="198" t="s">
        <v>685</v>
      </c>
      <c r="E188" s="198" t="s">
        <v>6</v>
      </c>
      <c r="F188" s="198" t="s">
        <v>686</v>
      </c>
      <c r="G188" s="198" t="s">
        <v>4600</v>
      </c>
      <c r="H188" s="198" t="s">
        <v>7</v>
      </c>
      <c r="I188" s="198">
        <v>34</v>
      </c>
      <c r="J188" s="199">
        <v>6.97</v>
      </c>
      <c r="K188" s="200">
        <v>0</v>
      </c>
      <c r="L188" s="201">
        <v>14.99</v>
      </c>
      <c r="M188" s="198">
        <v>1</v>
      </c>
      <c r="N188" s="202">
        <v>45980</v>
      </c>
      <c r="O188" s="198">
        <v>0</v>
      </c>
      <c r="P188" s="202">
        <v>0</v>
      </c>
      <c r="Q188"/>
    </row>
    <row r="189" spans="1:17" hidden="1">
      <c r="A189" s="198">
        <v>1001</v>
      </c>
      <c r="B189" s="198" t="s">
        <v>691</v>
      </c>
      <c r="C189" s="198" t="s">
        <v>684</v>
      </c>
      <c r="D189" s="198" t="s">
        <v>685</v>
      </c>
      <c r="E189" s="198" t="s">
        <v>6</v>
      </c>
      <c r="F189" s="198" t="s">
        <v>686</v>
      </c>
      <c r="G189" s="198" t="s">
        <v>4601</v>
      </c>
      <c r="H189" s="198" t="s">
        <v>8</v>
      </c>
      <c r="I189" s="198">
        <v>34</v>
      </c>
      <c r="J189" s="199">
        <v>6.85</v>
      </c>
      <c r="K189" s="200">
        <v>145.83000000000001</v>
      </c>
      <c r="L189" s="201">
        <v>0</v>
      </c>
      <c r="M189" s="198">
        <v>3</v>
      </c>
      <c r="N189" s="202">
        <v>45980</v>
      </c>
      <c r="O189" s="198">
        <v>0</v>
      </c>
      <c r="P189" s="202">
        <v>0</v>
      </c>
      <c r="Q189"/>
    </row>
    <row r="190" spans="1:17" hidden="1">
      <c r="A190" s="198">
        <v>1001</v>
      </c>
      <c r="B190" s="198" t="s">
        <v>691</v>
      </c>
      <c r="C190" s="198" t="s">
        <v>684</v>
      </c>
      <c r="D190" s="198" t="s">
        <v>685</v>
      </c>
      <c r="E190" s="198" t="s">
        <v>6</v>
      </c>
      <c r="F190" s="198" t="s">
        <v>686</v>
      </c>
      <c r="G190" s="198" t="s">
        <v>843</v>
      </c>
      <c r="H190" s="198" t="s">
        <v>8</v>
      </c>
      <c r="I190" s="198">
        <v>34</v>
      </c>
      <c r="J190" s="199">
        <v>6.85</v>
      </c>
      <c r="K190" s="200">
        <v>32.119999999999997</v>
      </c>
      <c r="L190" s="201">
        <v>0</v>
      </c>
      <c r="M190" s="198">
        <v>3</v>
      </c>
      <c r="N190" s="202">
        <v>45980</v>
      </c>
      <c r="O190" s="198">
        <v>0</v>
      </c>
      <c r="P190" s="202">
        <v>0</v>
      </c>
      <c r="Q190"/>
    </row>
    <row r="191" spans="1:17" hidden="1">
      <c r="A191" s="198">
        <v>1001</v>
      </c>
      <c r="B191" s="198" t="s">
        <v>691</v>
      </c>
      <c r="C191" s="198" t="s">
        <v>684</v>
      </c>
      <c r="D191" s="198" t="s">
        <v>685</v>
      </c>
      <c r="E191" s="198" t="s">
        <v>6</v>
      </c>
      <c r="F191" s="198" t="s">
        <v>686</v>
      </c>
      <c r="G191" s="198" t="s">
        <v>4602</v>
      </c>
      <c r="H191" s="198" t="s">
        <v>8</v>
      </c>
      <c r="I191" s="198">
        <v>34</v>
      </c>
      <c r="J191" s="199">
        <v>6.85</v>
      </c>
      <c r="K191" s="200">
        <v>383.21</v>
      </c>
      <c r="L191" s="201">
        <v>0</v>
      </c>
      <c r="M191" s="198">
        <v>1</v>
      </c>
      <c r="N191" s="202">
        <v>45980</v>
      </c>
      <c r="O191" s="198">
        <v>0</v>
      </c>
      <c r="P191" s="202">
        <v>0</v>
      </c>
      <c r="Q191"/>
    </row>
    <row r="192" spans="1:17" hidden="1">
      <c r="A192" s="198">
        <v>1001</v>
      </c>
      <c r="B192" s="198" t="s">
        <v>691</v>
      </c>
      <c r="C192" s="198" t="s">
        <v>684</v>
      </c>
      <c r="D192" s="198" t="s">
        <v>685</v>
      </c>
      <c r="E192" s="198" t="s">
        <v>6</v>
      </c>
      <c r="F192" s="198" t="s">
        <v>686</v>
      </c>
      <c r="G192" s="198" t="s">
        <v>4603</v>
      </c>
      <c r="H192" s="198" t="s">
        <v>8</v>
      </c>
      <c r="I192" s="198">
        <v>34</v>
      </c>
      <c r="J192" s="199">
        <v>6.85</v>
      </c>
      <c r="K192" s="200">
        <v>751.83</v>
      </c>
      <c r="L192" s="201">
        <v>0</v>
      </c>
      <c r="M192" s="198">
        <v>2</v>
      </c>
      <c r="N192" s="202">
        <v>45980</v>
      </c>
      <c r="O192" s="198">
        <v>0</v>
      </c>
      <c r="P192" s="202">
        <v>0</v>
      </c>
      <c r="Q192"/>
    </row>
    <row r="193" spans="1:17" hidden="1">
      <c r="A193" s="198">
        <v>1001</v>
      </c>
      <c r="B193" s="198" t="s">
        <v>691</v>
      </c>
      <c r="C193" s="198" t="s">
        <v>684</v>
      </c>
      <c r="D193" s="198" t="s">
        <v>685</v>
      </c>
      <c r="E193" s="198" t="s">
        <v>6</v>
      </c>
      <c r="F193" s="198" t="s">
        <v>686</v>
      </c>
      <c r="G193" s="198" t="s">
        <v>844</v>
      </c>
      <c r="H193" s="198" t="s">
        <v>7</v>
      </c>
      <c r="I193" s="198">
        <v>34</v>
      </c>
      <c r="J193" s="199">
        <v>6.97</v>
      </c>
      <c r="K193" s="200">
        <v>0</v>
      </c>
      <c r="L193" s="201">
        <v>18.989999999999998</v>
      </c>
      <c r="M193" s="198">
        <v>1</v>
      </c>
      <c r="N193" s="202">
        <v>45980</v>
      </c>
      <c r="O193" s="198">
        <v>0</v>
      </c>
      <c r="P193" s="202">
        <v>0</v>
      </c>
      <c r="Q193"/>
    </row>
    <row r="194" spans="1:17" hidden="1">
      <c r="A194" s="198">
        <v>1001</v>
      </c>
      <c r="B194" s="198" t="s">
        <v>691</v>
      </c>
      <c r="C194" s="198" t="s">
        <v>684</v>
      </c>
      <c r="D194" s="198" t="s">
        <v>685</v>
      </c>
      <c r="E194" s="198" t="s">
        <v>6</v>
      </c>
      <c r="F194" s="198" t="s">
        <v>686</v>
      </c>
      <c r="G194" s="198" t="s">
        <v>4604</v>
      </c>
      <c r="H194" s="198" t="s">
        <v>7</v>
      </c>
      <c r="I194" s="198">
        <v>34</v>
      </c>
      <c r="J194" s="199">
        <v>6.97</v>
      </c>
      <c r="K194" s="200">
        <v>0</v>
      </c>
      <c r="L194" s="201">
        <v>588.27</v>
      </c>
      <c r="M194" s="198">
        <v>87</v>
      </c>
      <c r="N194" s="202">
        <v>45980</v>
      </c>
      <c r="O194" s="198">
        <v>0</v>
      </c>
      <c r="P194" s="202">
        <v>0</v>
      </c>
      <c r="Q194"/>
    </row>
    <row r="195" spans="1:17" hidden="1">
      <c r="A195" s="198">
        <v>1001</v>
      </c>
      <c r="B195" s="198" t="s">
        <v>691</v>
      </c>
      <c r="C195" s="198" t="s">
        <v>684</v>
      </c>
      <c r="D195" s="198" t="s">
        <v>685</v>
      </c>
      <c r="E195" s="198" t="s">
        <v>6</v>
      </c>
      <c r="F195" s="198" t="s">
        <v>686</v>
      </c>
      <c r="G195" s="198" t="s">
        <v>845</v>
      </c>
      <c r="H195" s="198" t="s">
        <v>7</v>
      </c>
      <c r="I195" s="198">
        <v>34</v>
      </c>
      <c r="J195" s="199">
        <v>6.97</v>
      </c>
      <c r="K195" s="200">
        <v>0</v>
      </c>
      <c r="L195" s="201">
        <v>2.99</v>
      </c>
      <c r="M195" s="198">
        <v>2</v>
      </c>
      <c r="N195" s="202">
        <v>45980</v>
      </c>
      <c r="O195" s="198">
        <v>0</v>
      </c>
      <c r="P195" s="202">
        <v>0</v>
      </c>
      <c r="Q195"/>
    </row>
    <row r="196" spans="1:17" hidden="1">
      <c r="A196" s="198">
        <v>1001</v>
      </c>
      <c r="B196" s="198" t="s">
        <v>691</v>
      </c>
      <c r="C196" s="198" t="s">
        <v>684</v>
      </c>
      <c r="D196" s="198" t="s">
        <v>685</v>
      </c>
      <c r="E196" s="198" t="s">
        <v>6</v>
      </c>
      <c r="F196" s="198" t="s">
        <v>686</v>
      </c>
      <c r="G196" s="198" t="s">
        <v>4605</v>
      </c>
      <c r="H196" s="198" t="s">
        <v>7</v>
      </c>
      <c r="I196" s="198">
        <v>34</v>
      </c>
      <c r="J196" s="199">
        <v>6.97</v>
      </c>
      <c r="K196" s="200">
        <v>0</v>
      </c>
      <c r="L196" s="201">
        <v>339.96</v>
      </c>
      <c r="M196" s="198">
        <v>17</v>
      </c>
      <c r="N196" s="202">
        <v>45980</v>
      </c>
      <c r="O196" s="198">
        <v>0</v>
      </c>
      <c r="P196" s="202">
        <v>0</v>
      </c>
      <c r="Q196"/>
    </row>
    <row r="197" spans="1:17" hidden="1">
      <c r="A197" s="198">
        <v>1001</v>
      </c>
      <c r="B197" s="198" t="s">
        <v>691</v>
      </c>
      <c r="C197" s="198" t="s">
        <v>684</v>
      </c>
      <c r="D197" s="198" t="s">
        <v>685</v>
      </c>
      <c r="E197" s="198" t="s">
        <v>6</v>
      </c>
      <c r="F197" s="198" t="s">
        <v>686</v>
      </c>
      <c r="G197" s="198" t="s">
        <v>4606</v>
      </c>
      <c r="H197" s="198" t="s">
        <v>7</v>
      </c>
      <c r="I197" s="198">
        <v>34</v>
      </c>
      <c r="J197" s="199">
        <v>6.97</v>
      </c>
      <c r="K197" s="200">
        <v>0</v>
      </c>
      <c r="L197" s="201">
        <v>206.53</v>
      </c>
      <c r="M197" s="198">
        <v>20</v>
      </c>
      <c r="N197" s="202">
        <v>45980</v>
      </c>
      <c r="O197" s="198">
        <v>0</v>
      </c>
      <c r="P197" s="202">
        <v>0</v>
      </c>
      <c r="Q197"/>
    </row>
    <row r="198" spans="1:17" hidden="1">
      <c r="A198" s="198">
        <v>1001</v>
      </c>
      <c r="B198" s="198" t="s">
        <v>691</v>
      </c>
      <c r="C198" s="198" t="s">
        <v>684</v>
      </c>
      <c r="D198" s="198" t="s">
        <v>685</v>
      </c>
      <c r="E198" s="198" t="s">
        <v>6</v>
      </c>
      <c r="F198" s="198" t="s">
        <v>686</v>
      </c>
      <c r="G198" s="198" t="s">
        <v>4607</v>
      </c>
      <c r="H198" s="198" t="s">
        <v>7</v>
      </c>
      <c r="I198" s="198">
        <v>34</v>
      </c>
      <c r="J198" s="199">
        <v>6.97</v>
      </c>
      <c r="K198" s="200">
        <v>0</v>
      </c>
      <c r="L198" s="201">
        <v>3.49</v>
      </c>
      <c r="M198" s="198">
        <v>1</v>
      </c>
      <c r="N198" s="202">
        <v>45980</v>
      </c>
      <c r="O198" s="198">
        <v>0</v>
      </c>
      <c r="P198" s="202">
        <v>0</v>
      </c>
      <c r="Q198"/>
    </row>
    <row r="199" spans="1:17" hidden="1">
      <c r="A199" s="198">
        <v>1001</v>
      </c>
      <c r="B199" s="198" t="s">
        <v>691</v>
      </c>
      <c r="C199" s="198" t="s">
        <v>684</v>
      </c>
      <c r="D199" s="198" t="s">
        <v>685</v>
      </c>
      <c r="E199" s="198" t="s">
        <v>6</v>
      </c>
      <c r="F199" s="198" t="s">
        <v>686</v>
      </c>
      <c r="G199" s="198" t="s">
        <v>4608</v>
      </c>
      <c r="H199" s="198" t="s">
        <v>7</v>
      </c>
      <c r="I199" s="198">
        <v>34</v>
      </c>
      <c r="J199" s="199">
        <v>6.97</v>
      </c>
      <c r="K199" s="200">
        <v>0</v>
      </c>
      <c r="L199" s="201">
        <v>0</v>
      </c>
      <c r="M199" s="198">
        <v>2</v>
      </c>
      <c r="N199" s="202">
        <v>45980</v>
      </c>
      <c r="O199" s="198">
        <v>0</v>
      </c>
      <c r="P199" s="202">
        <v>0</v>
      </c>
      <c r="Q199"/>
    </row>
    <row r="200" spans="1:17" hidden="1">
      <c r="A200" s="198">
        <v>1001</v>
      </c>
      <c r="B200" s="198" t="s">
        <v>691</v>
      </c>
      <c r="C200" s="198" t="s">
        <v>684</v>
      </c>
      <c r="D200" s="198" t="s">
        <v>685</v>
      </c>
      <c r="E200" s="198" t="s">
        <v>6</v>
      </c>
      <c r="F200" s="198" t="s">
        <v>686</v>
      </c>
      <c r="G200" s="198" t="s">
        <v>4609</v>
      </c>
      <c r="H200" s="198" t="s">
        <v>8</v>
      </c>
      <c r="I200" s="198">
        <v>34</v>
      </c>
      <c r="J200" s="199">
        <v>6.85</v>
      </c>
      <c r="K200" s="200">
        <v>10.220000000000001</v>
      </c>
      <c r="L200" s="201">
        <v>0</v>
      </c>
      <c r="M200" s="198">
        <v>1</v>
      </c>
      <c r="N200" s="202">
        <v>45980</v>
      </c>
      <c r="O200" s="198">
        <v>0</v>
      </c>
      <c r="P200" s="202">
        <v>0</v>
      </c>
      <c r="Q200"/>
    </row>
    <row r="201" spans="1:17" hidden="1">
      <c r="A201" s="198">
        <v>1001</v>
      </c>
      <c r="B201" s="198" t="s">
        <v>691</v>
      </c>
      <c r="C201" s="198" t="s">
        <v>684</v>
      </c>
      <c r="D201" s="198" t="s">
        <v>685</v>
      </c>
      <c r="E201" s="198" t="s">
        <v>6</v>
      </c>
      <c r="F201" s="198" t="s">
        <v>686</v>
      </c>
      <c r="G201" s="198" t="s">
        <v>4610</v>
      </c>
      <c r="H201" s="198" t="s">
        <v>7</v>
      </c>
      <c r="I201" s="198">
        <v>34</v>
      </c>
      <c r="J201" s="199">
        <v>6.97</v>
      </c>
      <c r="K201" s="200">
        <v>0</v>
      </c>
      <c r="L201" s="201">
        <v>5.99</v>
      </c>
      <c r="M201" s="198">
        <v>1</v>
      </c>
      <c r="N201" s="202">
        <v>45980</v>
      </c>
      <c r="O201" s="198">
        <v>0</v>
      </c>
      <c r="P201" s="202">
        <v>0</v>
      </c>
      <c r="Q201"/>
    </row>
    <row r="202" spans="1:17" hidden="1">
      <c r="A202" s="198">
        <v>1001</v>
      </c>
      <c r="B202" s="198" t="s">
        <v>691</v>
      </c>
      <c r="C202" s="198" t="s">
        <v>684</v>
      </c>
      <c r="D202" s="198" t="s">
        <v>685</v>
      </c>
      <c r="E202" s="198" t="s">
        <v>6</v>
      </c>
      <c r="F202" s="198" t="s">
        <v>686</v>
      </c>
      <c r="G202" s="198" t="s">
        <v>4611</v>
      </c>
      <c r="H202" s="198" t="s">
        <v>7</v>
      </c>
      <c r="I202" s="198">
        <v>34</v>
      </c>
      <c r="J202" s="199">
        <v>6.97</v>
      </c>
      <c r="K202" s="200">
        <v>0</v>
      </c>
      <c r="L202" s="201">
        <v>7.99</v>
      </c>
      <c r="M202" s="198">
        <v>1</v>
      </c>
      <c r="N202" s="202">
        <v>45980</v>
      </c>
      <c r="O202" s="198">
        <v>0</v>
      </c>
      <c r="P202" s="202">
        <v>0</v>
      </c>
      <c r="Q202"/>
    </row>
    <row r="203" spans="1:17" hidden="1">
      <c r="A203" s="198">
        <v>1001</v>
      </c>
      <c r="B203" s="198" t="s">
        <v>691</v>
      </c>
      <c r="C203" s="198" t="s">
        <v>684</v>
      </c>
      <c r="D203" s="198" t="s">
        <v>685</v>
      </c>
      <c r="E203" s="198" t="s">
        <v>6</v>
      </c>
      <c r="F203" s="198" t="s">
        <v>686</v>
      </c>
      <c r="G203" s="198" t="s">
        <v>4612</v>
      </c>
      <c r="H203" s="198" t="s">
        <v>7</v>
      </c>
      <c r="I203" s="198">
        <v>34</v>
      </c>
      <c r="J203" s="199">
        <v>6.97</v>
      </c>
      <c r="K203" s="200">
        <v>0</v>
      </c>
      <c r="L203" s="201">
        <v>81900</v>
      </c>
      <c r="M203" s="198">
        <v>1</v>
      </c>
      <c r="N203" s="202">
        <v>45980</v>
      </c>
      <c r="O203" s="198">
        <v>0</v>
      </c>
      <c r="P203" s="202">
        <v>0</v>
      </c>
      <c r="Q203"/>
    </row>
    <row r="204" spans="1:17" hidden="1">
      <c r="A204" s="198">
        <v>1001</v>
      </c>
      <c r="B204" s="198" t="s">
        <v>691</v>
      </c>
      <c r="C204" s="198" t="s">
        <v>684</v>
      </c>
      <c r="D204" s="198" t="s">
        <v>685</v>
      </c>
      <c r="E204" s="198" t="s">
        <v>6</v>
      </c>
      <c r="F204" s="198" t="s">
        <v>686</v>
      </c>
      <c r="G204" s="198" t="s">
        <v>4613</v>
      </c>
      <c r="H204" s="198" t="s">
        <v>7</v>
      </c>
      <c r="I204" s="198">
        <v>34</v>
      </c>
      <c r="J204" s="199">
        <v>6.97</v>
      </c>
      <c r="K204" s="200">
        <v>0</v>
      </c>
      <c r="L204" s="201">
        <v>4.99</v>
      </c>
      <c r="M204" s="198">
        <v>1</v>
      </c>
      <c r="N204" s="202">
        <v>45980</v>
      </c>
      <c r="O204" s="198">
        <v>0</v>
      </c>
      <c r="P204" s="202">
        <v>0</v>
      </c>
      <c r="Q204"/>
    </row>
    <row r="205" spans="1:17" hidden="1">
      <c r="A205" s="198">
        <v>1001</v>
      </c>
      <c r="B205" s="198" t="s">
        <v>691</v>
      </c>
      <c r="C205" s="198" t="s">
        <v>684</v>
      </c>
      <c r="D205" s="198" t="s">
        <v>685</v>
      </c>
      <c r="E205" s="198" t="s">
        <v>6</v>
      </c>
      <c r="F205" s="198" t="s">
        <v>686</v>
      </c>
      <c r="G205" s="198" t="s">
        <v>4614</v>
      </c>
      <c r="H205" s="198" t="s">
        <v>7</v>
      </c>
      <c r="I205" s="198">
        <v>34</v>
      </c>
      <c r="J205" s="199">
        <v>6.97</v>
      </c>
      <c r="K205" s="200">
        <v>0</v>
      </c>
      <c r="L205" s="201">
        <v>4.99</v>
      </c>
      <c r="M205" s="198">
        <v>1</v>
      </c>
      <c r="N205" s="202">
        <v>45980</v>
      </c>
      <c r="O205" s="198">
        <v>0</v>
      </c>
      <c r="P205" s="202">
        <v>0</v>
      </c>
      <c r="Q205"/>
    </row>
    <row r="206" spans="1:17" hidden="1">
      <c r="A206" s="198">
        <v>1001</v>
      </c>
      <c r="B206" s="198" t="s">
        <v>691</v>
      </c>
      <c r="C206" s="198" t="s">
        <v>684</v>
      </c>
      <c r="D206" s="198" t="s">
        <v>685</v>
      </c>
      <c r="E206" s="198" t="s">
        <v>6</v>
      </c>
      <c r="F206" s="198" t="s">
        <v>686</v>
      </c>
      <c r="G206" s="198" t="s">
        <v>846</v>
      </c>
      <c r="H206" s="198" t="s">
        <v>7</v>
      </c>
      <c r="I206" s="198">
        <v>34</v>
      </c>
      <c r="J206" s="199">
        <v>6.97</v>
      </c>
      <c r="K206" s="200">
        <v>0</v>
      </c>
      <c r="L206" s="201">
        <v>10</v>
      </c>
      <c r="M206" s="198">
        <v>2</v>
      </c>
      <c r="N206" s="202">
        <v>45980</v>
      </c>
      <c r="O206" s="198">
        <v>0</v>
      </c>
      <c r="P206" s="202">
        <v>0</v>
      </c>
      <c r="Q206"/>
    </row>
    <row r="207" spans="1:17" hidden="1">
      <c r="A207" s="198">
        <v>1001</v>
      </c>
      <c r="B207" s="198" t="s">
        <v>691</v>
      </c>
      <c r="C207" s="198" t="s">
        <v>684</v>
      </c>
      <c r="D207" s="198" t="s">
        <v>685</v>
      </c>
      <c r="E207" s="198" t="s">
        <v>6</v>
      </c>
      <c r="F207" s="198" t="s">
        <v>686</v>
      </c>
      <c r="G207" s="198" t="s">
        <v>4615</v>
      </c>
      <c r="H207" s="198" t="s">
        <v>7</v>
      </c>
      <c r="I207" s="198">
        <v>34</v>
      </c>
      <c r="J207" s="199">
        <v>6.97</v>
      </c>
      <c r="K207" s="200">
        <v>0</v>
      </c>
      <c r="L207" s="201">
        <v>20.13</v>
      </c>
      <c r="M207" s="198">
        <v>2</v>
      </c>
      <c r="N207" s="202">
        <v>45980</v>
      </c>
      <c r="O207" s="198">
        <v>0</v>
      </c>
      <c r="P207" s="202">
        <v>0</v>
      </c>
      <c r="Q207"/>
    </row>
    <row r="208" spans="1:17" hidden="1">
      <c r="A208" s="198">
        <v>1001</v>
      </c>
      <c r="B208" s="198" t="s">
        <v>691</v>
      </c>
      <c r="C208" s="198" t="s">
        <v>684</v>
      </c>
      <c r="D208" s="198" t="s">
        <v>685</v>
      </c>
      <c r="E208" s="198" t="s">
        <v>6</v>
      </c>
      <c r="F208" s="198" t="s">
        <v>686</v>
      </c>
      <c r="G208" s="198" t="s">
        <v>4616</v>
      </c>
      <c r="H208" s="198" t="s">
        <v>7</v>
      </c>
      <c r="I208" s="198">
        <v>34</v>
      </c>
      <c r="J208" s="199">
        <v>6.97</v>
      </c>
      <c r="K208" s="200">
        <v>0</v>
      </c>
      <c r="L208" s="201">
        <v>27690.3</v>
      </c>
      <c r="M208" s="198">
        <v>39</v>
      </c>
      <c r="N208" s="202">
        <v>45980</v>
      </c>
      <c r="O208" s="198">
        <v>0</v>
      </c>
      <c r="P208" s="202">
        <v>0</v>
      </c>
      <c r="Q208"/>
    </row>
    <row r="209" spans="1:17" hidden="1">
      <c r="A209" s="198">
        <v>1001</v>
      </c>
      <c r="B209" s="198" t="s">
        <v>691</v>
      </c>
      <c r="C209" s="198" t="s">
        <v>684</v>
      </c>
      <c r="D209" s="198" t="s">
        <v>685</v>
      </c>
      <c r="E209" s="198" t="s">
        <v>6</v>
      </c>
      <c r="F209" s="198" t="s">
        <v>686</v>
      </c>
      <c r="G209" s="198" t="s">
        <v>4617</v>
      </c>
      <c r="H209" s="198" t="s">
        <v>7</v>
      </c>
      <c r="I209" s="198">
        <v>34</v>
      </c>
      <c r="J209" s="199">
        <v>6.97</v>
      </c>
      <c r="K209" s="200">
        <v>0</v>
      </c>
      <c r="L209" s="201">
        <v>41.54</v>
      </c>
      <c r="M209" s="198">
        <v>1</v>
      </c>
      <c r="N209" s="202">
        <v>45980</v>
      </c>
      <c r="O209" s="198">
        <v>0</v>
      </c>
      <c r="P209" s="202">
        <v>0</v>
      </c>
      <c r="Q209"/>
    </row>
    <row r="210" spans="1:17" hidden="1">
      <c r="A210" s="198">
        <v>1001</v>
      </c>
      <c r="B210" s="198" t="s">
        <v>691</v>
      </c>
      <c r="C210" s="198" t="s">
        <v>684</v>
      </c>
      <c r="D210" s="198" t="s">
        <v>685</v>
      </c>
      <c r="E210" s="198" t="s">
        <v>28</v>
      </c>
      <c r="F210" s="198" t="s">
        <v>686</v>
      </c>
      <c r="G210" s="198" t="s">
        <v>947</v>
      </c>
      <c r="H210" s="198" t="s">
        <v>8</v>
      </c>
      <c r="I210" s="198">
        <v>34</v>
      </c>
      <c r="J210" s="199">
        <v>7.5</v>
      </c>
      <c r="K210" s="200">
        <v>2980</v>
      </c>
      <c r="L210" s="201">
        <v>0</v>
      </c>
      <c r="M210" s="198">
        <v>1</v>
      </c>
      <c r="N210" s="202">
        <v>45980</v>
      </c>
      <c r="O210" s="198">
        <v>0</v>
      </c>
      <c r="P210" s="202">
        <v>0</v>
      </c>
      <c r="Q210"/>
    </row>
    <row r="211" spans="1:17" hidden="1">
      <c r="A211" s="198">
        <v>1001</v>
      </c>
      <c r="B211" s="198" t="s">
        <v>691</v>
      </c>
      <c r="C211" s="198" t="s">
        <v>684</v>
      </c>
      <c r="D211" s="198" t="s">
        <v>685</v>
      </c>
      <c r="E211" s="198" t="s">
        <v>28</v>
      </c>
      <c r="F211" s="198" t="s">
        <v>686</v>
      </c>
      <c r="G211" s="198" t="s">
        <v>948</v>
      </c>
      <c r="H211" s="198" t="s">
        <v>8</v>
      </c>
      <c r="I211" s="198">
        <v>34</v>
      </c>
      <c r="J211" s="199">
        <v>9.4250000000000007</v>
      </c>
      <c r="K211" s="200">
        <v>1000000</v>
      </c>
      <c r="L211" s="201">
        <v>0</v>
      </c>
      <c r="M211" s="198">
        <v>1</v>
      </c>
      <c r="N211" s="202">
        <v>45980</v>
      </c>
      <c r="O211" s="198">
        <v>0</v>
      </c>
      <c r="P211" s="202">
        <v>0</v>
      </c>
      <c r="Q211"/>
    </row>
    <row r="212" spans="1:17" hidden="1">
      <c r="A212" s="198">
        <v>1001</v>
      </c>
      <c r="B212" s="198" t="s">
        <v>691</v>
      </c>
      <c r="C212" s="198" t="s">
        <v>684</v>
      </c>
      <c r="D212" s="198" t="s">
        <v>685</v>
      </c>
      <c r="E212" s="198" t="s">
        <v>28</v>
      </c>
      <c r="F212" s="198" t="s">
        <v>686</v>
      </c>
      <c r="G212" s="198" t="s">
        <v>949</v>
      </c>
      <c r="H212" s="198" t="s">
        <v>8</v>
      </c>
      <c r="I212" s="198">
        <v>34</v>
      </c>
      <c r="J212" s="199">
        <v>6.86</v>
      </c>
      <c r="K212" s="200">
        <v>5.54</v>
      </c>
      <c r="L212" s="201">
        <v>0</v>
      </c>
      <c r="M212" s="198">
        <v>2</v>
      </c>
      <c r="N212" s="202">
        <v>45980</v>
      </c>
      <c r="O212" s="198">
        <v>0</v>
      </c>
      <c r="P212" s="202">
        <v>0</v>
      </c>
      <c r="Q212"/>
    </row>
    <row r="213" spans="1:17" hidden="1">
      <c r="A213" s="198">
        <v>1001</v>
      </c>
      <c r="B213" s="198" t="s">
        <v>691</v>
      </c>
      <c r="C213" s="198" t="s">
        <v>684</v>
      </c>
      <c r="D213" s="198" t="s">
        <v>685</v>
      </c>
      <c r="E213" s="198" t="s">
        <v>28</v>
      </c>
      <c r="F213" s="198" t="s">
        <v>686</v>
      </c>
      <c r="G213" s="198" t="s">
        <v>950</v>
      </c>
      <c r="H213" s="198" t="s">
        <v>7</v>
      </c>
      <c r="I213" s="198">
        <v>34</v>
      </c>
      <c r="J213" s="199">
        <v>6.86</v>
      </c>
      <c r="K213" s="200">
        <v>0</v>
      </c>
      <c r="L213" s="201">
        <v>143</v>
      </c>
      <c r="M213" s="198">
        <v>27</v>
      </c>
      <c r="N213" s="202">
        <v>45980</v>
      </c>
      <c r="O213" s="198">
        <v>0</v>
      </c>
      <c r="P213" s="202">
        <v>0</v>
      </c>
      <c r="Q213"/>
    </row>
    <row r="214" spans="1:17" hidden="1">
      <c r="A214" s="198">
        <v>1001</v>
      </c>
      <c r="B214" s="198" t="s">
        <v>692</v>
      </c>
      <c r="C214" s="198" t="s">
        <v>684</v>
      </c>
      <c r="D214" s="198" t="s">
        <v>685</v>
      </c>
      <c r="E214" s="198" t="s">
        <v>6</v>
      </c>
      <c r="F214" s="198" t="s">
        <v>686</v>
      </c>
      <c r="G214" s="198" t="s">
        <v>847</v>
      </c>
      <c r="H214" s="198" t="s">
        <v>7</v>
      </c>
      <c r="I214" s="198">
        <v>34</v>
      </c>
      <c r="J214" s="199">
        <v>6.97</v>
      </c>
      <c r="K214" s="200">
        <v>0</v>
      </c>
      <c r="L214" s="201">
        <v>286.52999999999997</v>
      </c>
      <c r="M214" s="198">
        <v>26</v>
      </c>
      <c r="N214" s="202">
        <v>45980</v>
      </c>
      <c r="O214" s="198">
        <v>0</v>
      </c>
      <c r="P214" s="202">
        <v>0</v>
      </c>
      <c r="Q214"/>
    </row>
    <row r="215" spans="1:17" hidden="1">
      <c r="A215" s="198">
        <v>1001</v>
      </c>
      <c r="B215" s="198" t="s">
        <v>692</v>
      </c>
      <c r="C215" s="198" t="s">
        <v>684</v>
      </c>
      <c r="D215" s="198" t="s">
        <v>685</v>
      </c>
      <c r="E215" s="198" t="s">
        <v>6</v>
      </c>
      <c r="F215" s="198" t="s">
        <v>686</v>
      </c>
      <c r="G215" s="198" t="s">
        <v>4618</v>
      </c>
      <c r="H215" s="198" t="s">
        <v>7</v>
      </c>
      <c r="I215" s="198">
        <v>34</v>
      </c>
      <c r="J215" s="199">
        <v>6.97</v>
      </c>
      <c r="K215" s="200">
        <v>0</v>
      </c>
      <c r="L215" s="201">
        <v>35.85</v>
      </c>
      <c r="M215" s="198">
        <v>8</v>
      </c>
      <c r="N215" s="202">
        <v>45980</v>
      </c>
      <c r="O215" s="198">
        <v>0</v>
      </c>
      <c r="P215" s="202">
        <v>0</v>
      </c>
      <c r="Q215"/>
    </row>
    <row r="216" spans="1:17" hidden="1">
      <c r="A216" s="198">
        <v>1001</v>
      </c>
      <c r="B216" s="198" t="s">
        <v>692</v>
      </c>
      <c r="C216" s="198" t="s">
        <v>684</v>
      </c>
      <c r="D216" s="198" t="s">
        <v>685</v>
      </c>
      <c r="E216" s="198" t="s">
        <v>6</v>
      </c>
      <c r="F216" s="198" t="s">
        <v>686</v>
      </c>
      <c r="G216" s="198" t="s">
        <v>4619</v>
      </c>
      <c r="H216" s="198" t="s">
        <v>7</v>
      </c>
      <c r="I216" s="198">
        <v>34</v>
      </c>
      <c r="J216" s="199">
        <v>6.97</v>
      </c>
      <c r="K216" s="200">
        <v>0</v>
      </c>
      <c r="L216" s="201">
        <v>22.98</v>
      </c>
      <c r="M216" s="198">
        <v>2</v>
      </c>
      <c r="N216" s="202">
        <v>45980</v>
      </c>
      <c r="O216" s="198">
        <v>0</v>
      </c>
      <c r="P216" s="202">
        <v>0</v>
      </c>
      <c r="Q216"/>
    </row>
    <row r="217" spans="1:17" hidden="1">
      <c r="A217" s="198">
        <v>1001</v>
      </c>
      <c r="B217" s="198" t="s">
        <v>692</v>
      </c>
      <c r="C217" s="198" t="s">
        <v>684</v>
      </c>
      <c r="D217" s="198" t="s">
        <v>685</v>
      </c>
      <c r="E217" s="198" t="s">
        <v>6</v>
      </c>
      <c r="F217" s="198" t="s">
        <v>686</v>
      </c>
      <c r="G217" s="198" t="s">
        <v>719</v>
      </c>
      <c r="H217" s="198" t="s">
        <v>7</v>
      </c>
      <c r="I217" s="198">
        <v>34</v>
      </c>
      <c r="J217" s="199">
        <v>6.97</v>
      </c>
      <c r="K217" s="200">
        <v>0</v>
      </c>
      <c r="L217" s="201">
        <v>248.1</v>
      </c>
      <c r="M217" s="198">
        <v>38</v>
      </c>
      <c r="N217" s="202">
        <v>45980</v>
      </c>
      <c r="O217" s="198">
        <v>0</v>
      </c>
      <c r="P217" s="202">
        <v>0</v>
      </c>
      <c r="Q217"/>
    </row>
    <row r="218" spans="1:17" hidden="1">
      <c r="A218" s="198">
        <v>1001</v>
      </c>
      <c r="B218" s="198" t="s">
        <v>692</v>
      </c>
      <c r="C218" s="198" t="s">
        <v>684</v>
      </c>
      <c r="D218" s="198" t="s">
        <v>685</v>
      </c>
      <c r="E218" s="198" t="s">
        <v>6</v>
      </c>
      <c r="F218" s="198" t="s">
        <v>686</v>
      </c>
      <c r="G218" s="198" t="s">
        <v>4620</v>
      </c>
      <c r="H218" s="198" t="s">
        <v>7</v>
      </c>
      <c r="I218" s="198">
        <v>34</v>
      </c>
      <c r="J218" s="199">
        <v>6.97</v>
      </c>
      <c r="K218" s="200">
        <v>0</v>
      </c>
      <c r="L218" s="201">
        <v>5.99</v>
      </c>
      <c r="M218" s="198">
        <v>1</v>
      </c>
      <c r="N218" s="202">
        <v>45980</v>
      </c>
      <c r="O218" s="198">
        <v>0</v>
      </c>
      <c r="P218" s="202">
        <v>0</v>
      </c>
      <c r="Q218"/>
    </row>
    <row r="219" spans="1:17" hidden="1">
      <c r="A219" s="198">
        <v>1001</v>
      </c>
      <c r="B219" s="198" t="s">
        <v>692</v>
      </c>
      <c r="C219" s="198" t="s">
        <v>684</v>
      </c>
      <c r="D219" s="198" t="s">
        <v>685</v>
      </c>
      <c r="E219" s="198" t="s">
        <v>6</v>
      </c>
      <c r="F219" s="198" t="s">
        <v>686</v>
      </c>
      <c r="G219" s="198" t="s">
        <v>4621</v>
      </c>
      <c r="H219" s="198" t="s">
        <v>7</v>
      </c>
      <c r="I219" s="198">
        <v>34</v>
      </c>
      <c r="J219" s="199">
        <v>6.97</v>
      </c>
      <c r="K219" s="200">
        <v>0</v>
      </c>
      <c r="L219" s="201">
        <v>9.98</v>
      </c>
      <c r="M219" s="198">
        <v>2</v>
      </c>
      <c r="N219" s="202">
        <v>45980</v>
      </c>
      <c r="O219" s="198">
        <v>0</v>
      </c>
      <c r="P219" s="202">
        <v>0</v>
      </c>
      <c r="Q219"/>
    </row>
    <row r="220" spans="1:17" hidden="1">
      <c r="A220" s="198">
        <v>1001</v>
      </c>
      <c r="B220" s="198" t="s">
        <v>692</v>
      </c>
      <c r="C220" s="198" t="s">
        <v>684</v>
      </c>
      <c r="D220" s="198" t="s">
        <v>685</v>
      </c>
      <c r="E220" s="198" t="s">
        <v>6</v>
      </c>
      <c r="F220" s="198" t="s">
        <v>686</v>
      </c>
      <c r="G220" s="198" t="s">
        <v>4622</v>
      </c>
      <c r="H220" s="198" t="s">
        <v>8</v>
      </c>
      <c r="I220" s="198">
        <v>34</v>
      </c>
      <c r="J220" s="199">
        <v>6.85</v>
      </c>
      <c r="K220" s="200">
        <v>343.65</v>
      </c>
      <c r="L220" s="201">
        <v>0</v>
      </c>
      <c r="M220" s="198">
        <v>2</v>
      </c>
      <c r="N220" s="202">
        <v>45980</v>
      </c>
      <c r="O220" s="198">
        <v>0</v>
      </c>
      <c r="P220" s="202">
        <v>0</v>
      </c>
      <c r="Q220"/>
    </row>
    <row r="221" spans="1:17" hidden="1">
      <c r="A221" s="198">
        <v>1001</v>
      </c>
      <c r="B221" s="198" t="s">
        <v>692</v>
      </c>
      <c r="C221" s="198" t="s">
        <v>684</v>
      </c>
      <c r="D221" s="198" t="s">
        <v>685</v>
      </c>
      <c r="E221" s="198" t="s">
        <v>6</v>
      </c>
      <c r="F221" s="198" t="s">
        <v>686</v>
      </c>
      <c r="G221" s="198" t="s">
        <v>876</v>
      </c>
      <c r="H221" s="198" t="s">
        <v>8</v>
      </c>
      <c r="I221" s="198">
        <v>34</v>
      </c>
      <c r="J221" s="199">
        <v>6.85</v>
      </c>
      <c r="K221" s="200">
        <v>78.39</v>
      </c>
      <c r="L221" s="201">
        <v>0</v>
      </c>
      <c r="M221" s="198">
        <v>3</v>
      </c>
      <c r="N221" s="202">
        <v>45980</v>
      </c>
      <c r="O221" s="198">
        <v>0</v>
      </c>
      <c r="P221" s="202">
        <v>0</v>
      </c>
      <c r="Q221"/>
    </row>
    <row r="222" spans="1:17" hidden="1">
      <c r="A222" s="198">
        <v>1001</v>
      </c>
      <c r="B222" s="198" t="s">
        <v>692</v>
      </c>
      <c r="C222" s="198" t="s">
        <v>684</v>
      </c>
      <c r="D222" s="198" t="s">
        <v>685</v>
      </c>
      <c r="E222" s="198" t="s">
        <v>6</v>
      </c>
      <c r="F222" s="198" t="s">
        <v>686</v>
      </c>
      <c r="G222" s="198" t="s">
        <v>877</v>
      </c>
      <c r="H222" s="198" t="s">
        <v>8</v>
      </c>
      <c r="I222" s="198">
        <v>34</v>
      </c>
      <c r="J222" s="199">
        <v>6.85</v>
      </c>
      <c r="K222" s="200">
        <v>1.46</v>
      </c>
      <c r="L222" s="201">
        <v>0</v>
      </c>
      <c r="M222" s="198">
        <v>1</v>
      </c>
      <c r="N222" s="202">
        <v>45980</v>
      </c>
      <c r="O222" s="198">
        <v>0</v>
      </c>
      <c r="P222" s="202">
        <v>0</v>
      </c>
      <c r="Q222"/>
    </row>
    <row r="223" spans="1:17" hidden="1">
      <c r="A223" s="198">
        <v>1001</v>
      </c>
      <c r="B223" s="198" t="s">
        <v>692</v>
      </c>
      <c r="C223" s="198" t="s">
        <v>684</v>
      </c>
      <c r="D223" s="198" t="s">
        <v>685</v>
      </c>
      <c r="E223" s="198" t="s">
        <v>6</v>
      </c>
      <c r="F223" s="198" t="s">
        <v>686</v>
      </c>
      <c r="G223" s="198" t="s">
        <v>4623</v>
      </c>
      <c r="H223" s="198" t="s">
        <v>7</v>
      </c>
      <c r="I223" s="198">
        <v>34</v>
      </c>
      <c r="J223" s="199">
        <v>6.97</v>
      </c>
      <c r="K223" s="200">
        <v>0</v>
      </c>
      <c r="L223" s="201">
        <v>9.99</v>
      </c>
      <c r="M223" s="198">
        <v>1</v>
      </c>
      <c r="N223" s="202">
        <v>45980</v>
      </c>
      <c r="O223" s="198">
        <v>0</v>
      </c>
      <c r="P223" s="202">
        <v>0</v>
      </c>
      <c r="Q223"/>
    </row>
    <row r="224" spans="1:17" hidden="1">
      <c r="A224" s="198">
        <v>1001</v>
      </c>
      <c r="B224" s="198" t="s">
        <v>692</v>
      </c>
      <c r="C224" s="198" t="s">
        <v>684</v>
      </c>
      <c r="D224" s="198" t="s">
        <v>685</v>
      </c>
      <c r="E224" s="198" t="s">
        <v>6</v>
      </c>
      <c r="F224" s="198" t="s">
        <v>686</v>
      </c>
      <c r="G224" s="198" t="s">
        <v>4624</v>
      </c>
      <c r="H224" s="198" t="s">
        <v>7</v>
      </c>
      <c r="I224" s="198">
        <v>34</v>
      </c>
      <c r="J224" s="199">
        <v>6.97</v>
      </c>
      <c r="K224" s="200">
        <v>0</v>
      </c>
      <c r="L224" s="201">
        <v>9.49</v>
      </c>
      <c r="M224" s="198">
        <v>1</v>
      </c>
      <c r="N224" s="202">
        <v>45980</v>
      </c>
      <c r="O224" s="198">
        <v>0</v>
      </c>
      <c r="P224" s="202">
        <v>0</v>
      </c>
      <c r="Q224"/>
    </row>
    <row r="225" spans="1:17" hidden="1">
      <c r="A225" s="198">
        <v>1001</v>
      </c>
      <c r="B225" s="198" t="s">
        <v>692</v>
      </c>
      <c r="C225" s="198" t="s">
        <v>684</v>
      </c>
      <c r="D225" s="198" t="s">
        <v>685</v>
      </c>
      <c r="E225" s="198" t="s">
        <v>6</v>
      </c>
      <c r="F225" s="198" t="s">
        <v>686</v>
      </c>
      <c r="G225" s="198" t="s">
        <v>4625</v>
      </c>
      <c r="H225" s="198" t="s">
        <v>8</v>
      </c>
      <c r="I225" s="198">
        <v>34</v>
      </c>
      <c r="J225" s="199">
        <v>6.85</v>
      </c>
      <c r="K225" s="200">
        <v>17.149999999999999</v>
      </c>
      <c r="L225" s="201">
        <v>0</v>
      </c>
      <c r="M225" s="198">
        <v>2</v>
      </c>
      <c r="N225" s="202">
        <v>45980</v>
      </c>
      <c r="O225" s="198">
        <v>0</v>
      </c>
      <c r="P225" s="202">
        <v>0</v>
      </c>
      <c r="Q225"/>
    </row>
    <row r="226" spans="1:17" hidden="1">
      <c r="A226" s="198">
        <v>1001</v>
      </c>
      <c r="B226" s="198" t="s">
        <v>692</v>
      </c>
      <c r="C226" s="198" t="s">
        <v>684</v>
      </c>
      <c r="D226" s="198" t="s">
        <v>685</v>
      </c>
      <c r="E226" s="198" t="s">
        <v>6</v>
      </c>
      <c r="F226" s="198" t="s">
        <v>686</v>
      </c>
      <c r="G226" s="198" t="s">
        <v>4626</v>
      </c>
      <c r="H226" s="198" t="s">
        <v>7</v>
      </c>
      <c r="I226" s="198">
        <v>34</v>
      </c>
      <c r="J226" s="199">
        <v>6.97</v>
      </c>
      <c r="K226" s="200">
        <v>0</v>
      </c>
      <c r="L226" s="201">
        <v>3.98</v>
      </c>
      <c r="M226" s="198">
        <v>2</v>
      </c>
      <c r="N226" s="202">
        <v>45980</v>
      </c>
      <c r="O226" s="198">
        <v>0</v>
      </c>
      <c r="P226" s="202">
        <v>0</v>
      </c>
      <c r="Q226"/>
    </row>
    <row r="227" spans="1:17" hidden="1">
      <c r="A227" s="198">
        <v>1001</v>
      </c>
      <c r="B227" s="198" t="s">
        <v>692</v>
      </c>
      <c r="C227" s="198" t="s">
        <v>684</v>
      </c>
      <c r="D227" s="198" t="s">
        <v>685</v>
      </c>
      <c r="E227" s="198" t="s">
        <v>6</v>
      </c>
      <c r="F227" s="198" t="s">
        <v>686</v>
      </c>
      <c r="G227" s="198" t="s">
        <v>878</v>
      </c>
      <c r="H227" s="198" t="s">
        <v>7</v>
      </c>
      <c r="I227" s="198">
        <v>34</v>
      </c>
      <c r="J227" s="199">
        <v>6.97</v>
      </c>
      <c r="K227" s="200">
        <v>0</v>
      </c>
      <c r="L227" s="201">
        <v>7.99</v>
      </c>
      <c r="M227" s="198">
        <v>1</v>
      </c>
      <c r="N227" s="202">
        <v>45980</v>
      </c>
      <c r="O227" s="198">
        <v>0</v>
      </c>
      <c r="P227" s="202">
        <v>0</v>
      </c>
      <c r="Q227"/>
    </row>
    <row r="228" spans="1:17" hidden="1">
      <c r="A228" s="198">
        <v>1001</v>
      </c>
      <c r="B228" s="198" t="s">
        <v>692</v>
      </c>
      <c r="C228" s="198" t="s">
        <v>684</v>
      </c>
      <c r="D228" s="198" t="s">
        <v>685</v>
      </c>
      <c r="E228" s="198" t="s">
        <v>6</v>
      </c>
      <c r="F228" s="198" t="s">
        <v>686</v>
      </c>
      <c r="G228" s="198" t="s">
        <v>4627</v>
      </c>
      <c r="H228" s="198" t="s">
        <v>7</v>
      </c>
      <c r="I228" s="198">
        <v>34</v>
      </c>
      <c r="J228" s="199">
        <v>6.97</v>
      </c>
      <c r="K228" s="200">
        <v>0</v>
      </c>
      <c r="L228" s="201">
        <v>15.77</v>
      </c>
      <c r="M228" s="198">
        <v>4</v>
      </c>
      <c r="N228" s="202">
        <v>45980</v>
      </c>
      <c r="O228" s="198">
        <v>0</v>
      </c>
      <c r="P228" s="202">
        <v>0</v>
      </c>
      <c r="Q228"/>
    </row>
    <row r="229" spans="1:17" hidden="1">
      <c r="A229" s="198">
        <v>1001</v>
      </c>
      <c r="B229" s="198" t="s">
        <v>692</v>
      </c>
      <c r="C229" s="198" t="s">
        <v>684</v>
      </c>
      <c r="D229" s="198" t="s">
        <v>685</v>
      </c>
      <c r="E229" s="198" t="s">
        <v>6</v>
      </c>
      <c r="F229" s="198" t="s">
        <v>686</v>
      </c>
      <c r="G229" s="198" t="s">
        <v>4628</v>
      </c>
      <c r="H229" s="198" t="s">
        <v>7</v>
      </c>
      <c r="I229" s="198">
        <v>34</v>
      </c>
      <c r="J229" s="199">
        <v>6.97</v>
      </c>
      <c r="K229" s="200">
        <v>0</v>
      </c>
      <c r="L229" s="201">
        <v>3941.16</v>
      </c>
      <c r="M229" s="198">
        <v>1</v>
      </c>
      <c r="N229" s="202">
        <v>45980</v>
      </c>
      <c r="O229" s="198">
        <v>0</v>
      </c>
      <c r="P229" s="202">
        <v>0</v>
      </c>
      <c r="Q229"/>
    </row>
    <row r="230" spans="1:17" hidden="1">
      <c r="A230" s="198">
        <v>1001</v>
      </c>
      <c r="B230" s="198" t="s">
        <v>692</v>
      </c>
      <c r="C230" s="198" t="s">
        <v>684</v>
      </c>
      <c r="D230" s="198" t="s">
        <v>685</v>
      </c>
      <c r="E230" s="198" t="s">
        <v>6</v>
      </c>
      <c r="F230" s="198" t="s">
        <v>686</v>
      </c>
      <c r="G230" s="198" t="s">
        <v>4629</v>
      </c>
      <c r="H230" s="198" t="s">
        <v>7</v>
      </c>
      <c r="I230" s="198">
        <v>34</v>
      </c>
      <c r="J230" s="199">
        <v>6.97</v>
      </c>
      <c r="K230" s="200">
        <v>0</v>
      </c>
      <c r="L230" s="201">
        <v>100</v>
      </c>
      <c r="M230" s="198">
        <v>1</v>
      </c>
      <c r="N230" s="202">
        <v>45980</v>
      </c>
      <c r="O230" s="198">
        <v>0</v>
      </c>
      <c r="P230" s="202">
        <v>0</v>
      </c>
      <c r="Q230"/>
    </row>
    <row r="231" spans="1:17" hidden="1">
      <c r="A231" s="198">
        <v>1001</v>
      </c>
      <c r="B231" s="198" t="s">
        <v>692</v>
      </c>
      <c r="C231" s="198" t="s">
        <v>684</v>
      </c>
      <c r="D231" s="198" t="s">
        <v>685</v>
      </c>
      <c r="E231" s="198" t="s">
        <v>6</v>
      </c>
      <c r="F231" s="198" t="s">
        <v>686</v>
      </c>
      <c r="G231" s="198" t="s">
        <v>4630</v>
      </c>
      <c r="H231" s="198" t="s">
        <v>7</v>
      </c>
      <c r="I231" s="198">
        <v>34</v>
      </c>
      <c r="J231" s="199">
        <v>6.97</v>
      </c>
      <c r="K231" s="200">
        <v>0</v>
      </c>
      <c r="L231" s="201">
        <v>7.99</v>
      </c>
      <c r="M231" s="198">
        <v>1</v>
      </c>
      <c r="N231" s="202">
        <v>45980</v>
      </c>
      <c r="O231" s="198">
        <v>0</v>
      </c>
      <c r="P231" s="202">
        <v>0</v>
      </c>
      <c r="Q231"/>
    </row>
    <row r="232" spans="1:17" hidden="1">
      <c r="A232" s="198">
        <v>1001</v>
      </c>
      <c r="B232" s="198" t="s">
        <v>692</v>
      </c>
      <c r="C232" s="198" t="s">
        <v>684</v>
      </c>
      <c r="D232" s="198" t="s">
        <v>685</v>
      </c>
      <c r="E232" s="198" t="s">
        <v>6</v>
      </c>
      <c r="F232" s="198" t="s">
        <v>686</v>
      </c>
      <c r="G232" s="198" t="s">
        <v>5544</v>
      </c>
      <c r="H232" s="198" t="s">
        <v>7</v>
      </c>
      <c r="I232" s="198">
        <v>34</v>
      </c>
      <c r="J232" s="199">
        <v>6.97</v>
      </c>
      <c r="K232" s="200">
        <v>0</v>
      </c>
      <c r="L232" s="201">
        <v>7.99</v>
      </c>
      <c r="M232" s="198">
        <v>1</v>
      </c>
      <c r="N232" s="202">
        <v>45980</v>
      </c>
      <c r="O232" s="198">
        <v>0</v>
      </c>
      <c r="P232" s="202">
        <v>0</v>
      </c>
      <c r="Q232"/>
    </row>
    <row r="233" spans="1:17" hidden="1">
      <c r="A233" s="198">
        <v>1001</v>
      </c>
      <c r="B233" s="198" t="s">
        <v>692</v>
      </c>
      <c r="C233" s="198" t="s">
        <v>684</v>
      </c>
      <c r="D233" s="198" t="s">
        <v>685</v>
      </c>
      <c r="E233" s="198" t="s">
        <v>6</v>
      </c>
      <c r="F233" s="198" t="s">
        <v>686</v>
      </c>
      <c r="G233" s="198" t="s">
        <v>5545</v>
      </c>
      <c r="H233" s="198" t="s">
        <v>7</v>
      </c>
      <c r="I233" s="198">
        <v>34</v>
      </c>
      <c r="J233" s="199">
        <v>6.97</v>
      </c>
      <c r="K233" s="200">
        <v>0</v>
      </c>
      <c r="L233" s="201">
        <v>97110.720000000001</v>
      </c>
      <c r="M233" s="198">
        <v>13</v>
      </c>
      <c r="N233" s="202">
        <v>45980</v>
      </c>
      <c r="O233" s="198">
        <v>0</v>
      </c>
      <c r="P233" s="202">
        <v>0</v>
      </c>
      <c r="Q233"/>
    </row>
    <row r="234" spans="1:17" hidden="1">
      <c r="A234" s="198">
        <v>1001</v>
      </c>
      <c r="B234" s="198" t="s">
        <v>692</v>
      </c>
      <c r="C234" s="198" t="s">
        <v>684</v>
      </c>
      <c r="D234" s="198" t="s">
        <v>685</v>
      </c>
      <c r="E234" s="198" t="s">
        <v>6</v>
      </c>
      <c r="F234" s="198" t="s">
        <v>686</v>
      </c>
      <c r="G234" s="198" t="s">
        <v>879</v>
      </c>
      <c r="H234" s="198" t="s">
        <v>7</v>
      </c>
      <c r="I234" s="198">
        <v>34</v>
      </c>
      <c r="J234" s="199">
        <v>6.97</v>
      </c>
      <c r="K234" s="200">
        <v>0</v>
      </c>
      <c r="L234" s="201">
        <v>5.99</v>
      </c>
      <c r="M234" s="198">
        <v>1</v>
      </c>
      <c r="N234" s="202">
        <v>45980</v>
      </c>
      <c r="O234" s="198">
        <v>0</v>
      </c>
      <c r="P234" s="202">
        <v>0</v>
      </c>
      <c r="Q234"/>
    </row>
    <row r="235" spans="1:17" hidden="1">
      <c r="A235" s="198">
        <v>1001</v>
      </c>
      <c r="B235" s="198" t="s">
        <v>692</v>
      </c>
      <c r="C235" s="198" t="s">
        <v>684</v>
      </c>
      <c r="D235" s="198" t="s">
        <v>685</v>
      </c>
      <c r="E235" s="198" t="s">
        <v>6</v>
      </c>
      <c r="F235" s="198" t="s">
        <v>686</v>
      </c>
      <c r="G235" s="198" t="s">
        <v>5546</v>
      </c>
      <c r="H235" s="198" t="s">
        <v>7</v>
      </c>
      <c r="I235" s="198">
        <v>34</v>
      </c>
      <c r="J235" s="199">
        <v>6.97</v>
      </c>
      <c r="K235" s="200">
        <v>0</v>
      </c>
      <c r="L235" s="201">
        <v>5.99</v>
      </c>
      <c r="M235" s="198">
        <v>1</v>
      </c>
      <c r="N235" s="202">
        <v>45980</v>
      </c>
      <c r="O235" s="198">
        <v>0</v>
      </c>
      <c r="P235" s="202">
        <v>0</v>
      </c>
      <c r="Q235"/>
    </row>
    <row r="236" spans="1:17" hidden="1">
      <c r="A236" s="198">
        <v>1001</v>
      </c>
      <c r="B236" s="198" t="s">
        <v>692</v>
      </c>
      <c r="C236" s="198" t="s">
        <v>684</v>
      </c>
      <c r="D236" s="198" t="s">
        <v>685</v>
      </c>
      <c r="E236" s="198" t="s">
        <v>6</v>
      </c>
      <c r="F236" s="198" t="s">
        <v>686</v>
      </c>
      <c r="G236" s="198" t="s">
        <v>4631</v>
      </c>
      <c r="H236" s="198" t="s">
        <v>7</v>
      </c>
      <c r="I236" s="198">
        <v>34</v>
      </c>
      <c r="J236" s="199">
        <v>6.97</v>
      </c>
      <c r="K236" s="200">
        <v>0</v>
      </c>
      <c r="L236" s="201">
        <v>14030.44</v>
      </c>
      <c r="M236" s="198">
        <v>7</v>
      </c>
      <c r="N236" s="202">
        <v>45980</v>
      </c>
      <c r="O236" s="198">
        <v>0</v>
      </c>
      <c r="P236" s="202">
        <v>0</v>
      </c>
      <c r="Q236"/>
    </row>
    <row r="237" spans="1:17" hidden="1">
      <c r="A237" s="198">
        <v>1001</v>
      </c>
      <c r="B237" s="198" t="s">
        <v>692</v>
      </c>
      <c r="C237" s="198" t="s">
        <v>684</v>
      </c>
      <c r="D237" s="198" t="s">
        <v>685</v>
      </c>
      <c r="E237" s="198" t="s">
        <v>6</v>
      </c>
      <c r="F237" s="198" t="s">
        <v>686</v>
      </c>
      <c r="G237" s="198" t="s">
        <v>4632</v>
      </c>
      <c r="H237" s="198" t="s">
        <v>7</v>
      </c>
      <c r="I237" s="198">
        <v>34</v>
      </c>
      <c r="J237" s="199">
        <v>6.97</v>
      </c>
      <c r="K237" s="200">
        <v>0</v>
      </c>
      <c r="L237" s="201">
        <v>6.49</v>
      </c>
      <c r="M237" s="198">
        <v>1</v>
      </c>
      <c r="N237" s="202">
        <v>45980</v>
      </c>
      <c r="O237" s="198">
        <v>0</v>
      </c>
      <c r="P237" s="202">
        <v>0</v>
      </c>
      <c r="Q237"/>
    </row>
    <row r="238" spans="1:17" hidden="1">
      <c r="A238" s="198">
        <v>1001</v>
      </c>
      <c r="B238" s="198" t="s">
        <v>692</v>
      </c>
      <c r="C238" s="198" t="s">
        <v>684</v>
      </c>
      <c r="D238" s="198" t="s">
        <v>685</v>
      </c>
      <c r="E238" s="198" t="s">
        <v>6</v>
      </c>
      <c r="F238" s="198" t="s">
        <v>686</v>
      </c>
      <c r="G238" s="198" t="s">
        <v>5547</v>
      </c>
      <c r="H238" s="198" t="s">
        <v>7</v>
      </c>
      <c r="I238" s="198">
        <v>34</v>
      </c>
      <c r="J238" s="199">
        <v>6.97</v>
      </c>
      <c r="K238" s="200">
        <v>0</v>
      </c>
      <c r="L238" s="201">
        <v>98.35</v>
      </c>
      <c r="M238" s="198">
        <v>3</v>
      </c>
      <c r="N238" s="202">
        <v>45980</v>
      </c>
      <c r="O238" s="198">
        <v>0</v>
      </c>
      <c r="P238" s="202">
        <v>0</v>
      </c>
      <c r="Q238"/>
    </row>
    <row r="239" spans="1:17" hidden="1">
      <c r="A239" s="198">
        <v>1001</v>
      </c>
      <c r="B239" s="198" t="s">
        <v>692</v>
      </c>
      <c r="C239" s="198" t="s">
        <v>684</v>
      </c>
      <c r="D239" s="198" t="s">
        <v>685</v>
      </c>
      <c r="E239" s="198" t="s">
        <v>6</v>
      </c>
      <c r="F239" s="198" t="s">
        <v>686</v>
      </c>
      <c r="G239" s="198" t="s">
        <v>880</v>
      </c>
      <c r="H239" s="198" t="s">
        <v>7</v>
      </c>
      <c r="I239" s="198">
        <v>34</v>
      </c>
      <c r="J239" s="199">
        <v>6.97</v>
      </c>
      <c r="K239" s="200">
        <v>0</v>
      </c>
      <c r="L239" s="201">
        <v>3.99</v>
      </c>
      <c r="M239" s="198">
        <v>1</v>
      </c>
      <c r="N239" s="202">
        <v>45980</v>
      </c>
      <c r="O239" s="198">
        <v>0</v>
      </c>
      <c r="P239" s="202">
        <v>0</v>
      </c>
      <c r="Q239"/>
    </row>
    <row r="240" spans="1:17" hidden="1">
      <c r="A240" s="198">
        <v>1001</v>
      </c>
      <c r="B240" s="198" t="s">
        <v>692</v>
      </c>
      <c r="C240" s="198" t="s">
        <v>684</v>
      </c>
      <c r="D240" s="198" t="s">
        <v>685</v>
      </c>
      <c r="E240" s="198" t="s">
        <v>6</v>
      </c>
      <c r="F240" s="198" t="s">
        <v>686</v>
      </c>
      <c r="G240" s="198" t="s">
        <v>881</v>
      </c>
      <c r="H240" s="198" t="s">
        <v>7</v>
      </c>
      <c r="I240" s="198">
        <v>34</v>
      </c>
      <c r="J240" s="199">
        <v>6.97</v>
      </c>
      <c r="K240" s="200">
        <v>0</v>
      </c>
      <c r="L240" s="201">
        <v>1.42</v>
      </c>
      <c r="M240" s="198">
        <v>1</v>
      </c>
      <c r="N240" s="202">
        <v>45980</v>
      </c>
      <c r="O240" s="198">
        <v>0</v>
      </c>
      <c r="P240" s="202">
        <v>0</v>
      </c>
      <c r="Q240"/>
    </row>
    <row r="241" spans="1:17" hidden="1">
      <c r="A241" s="198">
        <v>1001</v>
      </c>
      <c r="B241" s="198" t="s">
        <v>692</v>
      </c>
      <c r="C241" s="198" t="s">
        <v>684</v>
      </c>
      <c r="D241" s="198" t="s">
        <v>685</v>
      </c>
      <c r="E241" s="198" t="s">
        <v>6</v>
      </c>
      <c r="F241" s="198" t="s">
        <v>686</v>
      </c>
      <c r="G241" s="198" t="s">
        <v>882</v>
      </c>
      <c r="H241" s="198" t="s">
        <v>7</v>
      </c>
      <c r="I241" s="198">
        <v>34</v>
      </c>
      <c r="J241" s="199">
        <v>6.97</v>
      </c>
      <c r="K241" s="200">
        <v>0</v>
      </c>
      <c r="L241" s="201">
        <v>45218.25</v>
      </c>
      <c r="M241" s="198">
        <v>1</v>
      </c>
      <c r="N241" s="202">
        <v>45980</v>
      </c>
      <c r="O241" s="198">
        <v>0</v>
      </c>
      <c r="P241" s="202">
        <v>0</v>
      </c>
      <c r="Q241"/>
    </row>
    <row r="242" spans="1:17" hidden="1">
      <c r="A242" s="198">
        <v>1001</v>
      </c>
      <c r="B242" s="198" t="s">
        <v>692</v>
      </c>
      <c r="C242" s="198" t="s">
        <v>684</v>
      </c>
      <c r="D242" s="198" t="s">
        <v>685</v>
      </c>
      <c r="E242" s="198" t="s">
        <v>6</v>
      </c>
      <c r="F242" s="198" t="s">
        <v>686</v>
      </c>
      <c r="G242" s="198" t="s">
        <v>883</v>
      </c>
      <c r="H242" s="198" t="s">
        <v>7</v>
      </c>
      <c r="I242" s="198">
        <v>34</v>
      </c>
      <c r="J242" s="199">
        <v>6.97</v>
      </c>
      <c r="K242" s="200">
        <v>0</v>
      </c>
      <c r="L242" s="201">
        <v>6.49</v>
      </c>
      <c r="M242" s="198">
        <v>1</v>
      </c>
      <c r="N242" s="202">
        <v>45980</v>
      </c>
      <c r="O242" s="198">
        <v>0</v>
      </c>
      <c r="P242" s="202">
        <v>0</v>
      </c>
      <c r="Q242"/>
    </row>
    <row r="243" spans="1:17" hidden="1">
      <c r="A243" s="198">
        <v>1001</v>
      </c>
      <c r="B243" s="198" t="s">
        <v>692</v>
      </c>
      <c r="C243" s="198" t="s">
        <v>684</v>
      </c>
      <c r="D243" s="198" t="s">
        <v>685</v>
      </c>
      <c r="E243" s="198" t="s">
        <v>28</v>
      </c>
      <c r="F243" s="198" t="s">
        <v>686</v>
      </c>
      <c r="G243" s="198" t="s">
        <v>951</v>
      </c>
      <c r="H243" s="198" t="s">
        <v>8</v>
      </c>
      <c r="I243" s="198">
        <v>34</v>
      </c>
      <c r="J243" s="199">
        <v>6.97</v>
      </c>
      <c r="K243" s="200">
        <v>65234.39</v>
      </c>
      <c r="L243" s="201">
        <v>0</v>
      </c>
      <c r="M243" s="198">
        <v>1</v>
      </c>
      <c r="N243" s="202">
        <v>45980</v>
      </c>
      <c r="O243" s="198">
        <v>0</v>
      </c>
      <c r="P243" s="202">
        <v>0</v>
      </c>
      <c r="Q243"/>
    </row>
    <row r="244" spans="1:17" hidden="1">
      <c r="A244" s="198">
        <v>1001</v>
      </c>
      <c r="B244" s="198" t="s">
        <v>692</v>
      </c>
      <c r="C244" s="198" t="s">
        <v>684</v>
      </c>
      <c r="D244" s="198" t="s">
        <v>685</v>
      </c>
      <c r="E244" s="198" t="s">
        <v>28</v>
      </c>
      <c r="F244" s="198" t="s">
        <v>686</v>
      </c>
      <c r="G244" s="198" t="s">
        <v>952</v>
      </c>
      <c r="H244" s="198" t="s">
        <v>8</v>
      </c>
      <c r="I244" s="198">
        <v>34</v>
      </c>
      <c r="J244" s="199">
        <v>6.86</v>
      </c>
      <c r="K244" s="200">
        <v>2.77</v>
      </c>
      <c r="L244" s="201">
        <v>0</v>
      </c>
      <c r="M244" s="198">
        <v>1</v>
      </c>
      <c r="N244" s="202">
        <v>45980</v>
      </c>
      <c r="O244" s="198">
        <v>0</v>
      </c>
      <c r="P244" s="202">
        <v>0</v>
      </c>
      <c r="Q244"/>
    </row>
    <row r="245" spans="1:17" hidden="1">
      <c r="A245" s="198">
        <v>1001</v>
      </c>
      <c r="B245" s="198" t="s">
        <v>692</v>
      </c>
      <c r="C245" s="198" t="s">
        <v>684</v>
      </c>
      <c r="D245" s="198" t="s">
        <v>685</v>
      </c>
      <c r="E245" s="198" t="s">
        <v>28</v>
      </c>
      <c r="F245" s="198" t="s">
        <v>686</v>
      </c>
      <c r="G245" s="198" t="s">
        <v>953</v>
      </c>
      <c r="H245" s="198" t="s">
        <v>7</v>
      </c>
      <c r="I245" s="198">
        <v>34</v>
      </c>
      <c r="J245" s="199">
        <v>6.86</v>
      </c>
      <c r="K245" s="200">
        <v>0</v>
      </c>
      <c r="L245" s="201">
        <v>210.65</v>
      </c>
      <c r="M245" s="198">
        <v>46</v>
      </c>
      <c r="N245" s="202">
        <v>45980</v>
      </c>
      <c r="O245" s="198">
        <v>0</v>
      </c>
      <c r="P245" s="202">
        <v>0</v>
      </c>
      <c r="Q245"/>
    </row>
    <row r="246" spans="1:17" hidden="1">
      <c r="A246" s="198">
        <v>1001</v>
      </c>
      <c r="B246" s="198" t="s">
        <v>693</v>
      </c>
      <c r="C246" s="198" t="s">
        <v>684</v>
      </c>
      <c r="D246" s="198" t="s">
        <v>685</v>
      </c>
      <c r="E246" s="198" t="s">
        <v>6</v>
      </c>
      <c r="F246" s="198" t="s">
        <v>686</v>
      </c>
      <c r="G246" s="198" t="s">
        <v>884</v>
      </c>
      <c r="H246" s="198" t="s">
        <v>7</v>
      </c>
      <c r="I246" s="198">
        <v>34</v>
      </c>
      <c r="J246" s="199">
        <v>6.97</v>
      </c>
      <c r="K246" s="200">
        <v>0</v>
      </c>
      <c r="L246" s="201">
        <v>34.14</v>
      </c>
      <c r="M246" s="198">
        <v>2</v>
      </c>
      <c r="N246" s="202">
        <v>45980</v>
      </c>
      <c r="O246" s="198">
        <v>0</v>
      </c>
      <c r="P246" s="202">
        <v>0</v>
      </c>
      <c r="Q246"/>
    </row>
    <row r="247" spans="1:17" hidden="1">
      <c r="A247" s="198">
        <v>1001</v>
      </c>
      <c r="B247" s="198" t="s">
        <v>693</v>
      </c>
      <c r="C247" s="198" t="s">
        <v>684</v>
      </c>
      <c r="D247" s="198" t="s">
        <v>685</v>
      </c>
      <c r="E247" s="198" t="s">
        <v>6</v>
      </c>
      <c r="F247" s="198" t="s">
        <v>686</v>
      </c>
      <c r="G247" s="198" t="s">
        <v>885</v>
      </c>
      <c r="H247" s="198" t="s">
        <v>8</v>
      </c>
      <c r="I247" s="198">
        <v>34</v>
      </c>
      <c r="J247" s="199">
        <v>6.85</v>
      </c>
      <c r="K247" s="200">
        <v>43.8</v>
      </c>
      <c r="L247" s="201">
        <v>0</v>
      </c>
      <c r="M247" s="198">
        <v>1</v>
      </c>
      <c r="N247" s="202">
        <v>45980</v>
      </c>
      <c r="O247" s="198">
        <v>0</v>
      </c>
      <c r="P247" s="202">
        <v>0</v>
      </c>
      <c r="Q247"/>
    </row>
    <row r="248" spans="1:17" hidden="1">
      <c r="A248" s="198">
        <v>1001</v>
      </c>
      <c r="B248" s="198" t="s">
        <v>693</v>
      </c>
      <c r="C248" s="198" t="s">
        <v>684</v>
      </c>
      <c r="D248" s="198" t="s">
        <v>685</v>
      </c>
      <c r="E248" s="198" t="s">
        <v>6</v>
      </c>
      <c r="F248" s="198" t="s">
        <v>686</v>
      </c>
      <c r="G248" s="198" t="s">
        <v>886</v>
      </c>
      <c r="H248" s="198" t="s">
        <v>8</v>
      </c>
      <c r="I248" s="198">
        <v>34</v>
      </c>
      <c r="J248" s="199">
        <v>6.85</v>
      </c>
      <c r="K248" s="200">
        <v>80.069999999999993</v>
      </c>
      <c r="L248" s="201">
        <v>0</v>
      </c>
      <c r="M248" s="198">
        <v>2</v>
      </c>
      <c r="N248" s="202">
        <v>45980</v>
      </c>
      <c r="O248" s="198">
        <v>0</v>
      </c>
      <c r="P248" s="202">
        <v>0</v>
      </c>
      <c r="Q248"/>
    </row>
    <row r="249" spans="1:17" hidden="1">
      <c r="A249" s="198">
        <v>1001</v>
      </c>
      <c r="B249" s="198" t="s">
        <v>693</v>
      </c>
      <c r="C249" s="198" t="s">
        <v>684</v>
      </c>
      <c r="D249" s="198" t="s">
        <v>685</v>
      </c>
      <c r="E249" s="198" t="s">
        <v>6</v>
      </c>
      <c r="F249" s="198" t="s">
        <v>686</v>
      </c>
      <c r="G249" s="198" t="s">
        <v>5548</v>
      </c>
      <c r="H249" s="198" t="s">
        <v>7</v>
      </c>
      <c r="I249" s="198">
        <v>34</v>
      </c>
      <c r="J249" s="199">
        <v>6.97</v>
      </c>
      <c r="K249" s="200">
        <v>0</v>
      </c>
      <c r="L249" s="201">
        <v>0</v>
      </c>
      <c r="M249" s="198">
        <v>2</v>
      </c>
      <c r="N249" s="202">
        <v>45980</v>
      </c>
      <c r="O249" s="198">
        <v>0</v>
      </c>
      <c r="P249" s="202">
        <v>0</v>
      </c>
      <c r="Q249"/>
    </row>
    <row r="250" spans="1:17" hidden="1">
      <c r="A250" s="198">
        <v>1001</v>
      </c>
      <c r="B250" s="198" t="s">
        <v>693</v>
      </c>
      <c r="C250" s="198" t="s">
        <v>684</v>
      </c>
      <c r="D250" s="198" t="s">
        <v>685</v>
      </c>
      <c r="E250" s="198" t="s">
        <v>6</v>
      </c>
      <c r="F250" s="198" t="s">
        <v>686</v>
      </c>
      <c r="G250" s="198" t="s">
        <v>4633</v>
      </c>
      <c r="H250" s="198" t="s">
        <v>7</v>
      </c>
      <c r="I250" s="198">
        <v>34</v>
      </c>
      <c r="J250" s="199">
        <v>6.97</v>
      </c>
      <c r="K250" s="200">
        <v>0</v>
      </c>
      <c r="L250" s="201">
        <v>0.99</v>
      </c>
      <c r="M250" s="198">
        <v>1</v>
      </c>
      <c r="N250" s="202">
        <v>45980</v>
      </c>
      <c r="O250" s="198">
        <v>0</v>
      </c>
      <c r="P250" s="202">
        <v>0</v>
      </c>
      <c r="Q250"/>
    </row>
    <row r="251" spans="1:17" hidden="1">
      <c r="A251" s="198">
        <v>1001</v>
      </c>
      <c r="B251" s="198" t="s">
        <v>693</v>
      </c>
      <c r="C251" s="198" t="s">
        <v>684</v>
      </c>
      <c r="D251" s="198" t="s">
        <v>685</v>
      </c>
      <c r="E251" s="198" t="s">
        <v>6</v>
      </c>
      <c r="F251" s="198" t="s">
        <v>686</v>
      </c>
      <c r="G251" s="198" t="s">
        <v>887</v>
      </c>
      <c r="H251" s="198" t="s">
        <v>7</v>
      </c>
      <c r="I251" s="198">
        <v>34</v>
      </c>
      <c r="J251" s="199">
        <v>6.97</v>
      </c>
      <c r="K251" s="200">
        <v>0</v>
      </c>
      <c r="L251" s="201">
        <v>171.94</v>
      </c>
      <c r="M251" s="198">
        <v>29</v>
      </c>
      <c r="N251" s="202">
        <v>45980</v>
      </c>
      <c r="O251" s="198">
        <v>0</v>
      </c>
      <c r="P251" s="202">
        <v>0</v>
      </c>
      <c r="Q251"/>
    </row>
    <row r="252" spans="1:17" hidden="1">
      <c r="A252" s="198">
        <v>1001</v>
      </c>
      <c r="B252" s="198" t="s">
        <v>693</v>
      </c>
      <c r="C252" s="198" t="s">
        <v>684</v>
      </c>
      <c r="D252" s="198" t="s">
        <v>685</v>
      </c>
      <c r="E252" s="198" t="s">
        <v>6</v>
      </c>
      <c r="F252" s="198" t="s">
        <v>686</v>
      </c>
      <c r="G252" s="198" t="s">
        <v>4634</v>
      </c>
      <c r="H252" s="198" t="s">
        <v>7</v>
      </c>
      <c r="I252" s="198">
        <v>34</v>
      </c>
      <c r="J252" s="199">
        <v>6.97</v>
      </c>
      <c r="K252" s="200">
        <v>0</v>
      </c>
      <c r="L252" s="201">
        <v>9.99</v>
      </c>
      <c r="M252" s="198">
        <v>1</v>
      </c>
      <c r="N252" s="202">
        <v>45980</v>
      </c>
      <c r="O252" s="198">
        <v>0</v>
      </c>
      <c r="P252" s="202">
        <v>0</v>
      </c>
      <c r="Q252"/>
    </row>
    <row r="253" spans="1:17" hidden="1">
      <c r="A253" s="198">
        <v>1001</v>
      </c>
      <c r="B253" s="198" t="s">
        <v>693</v>
      </c>
      <c r="C253" s="198" t="s">
        <v>684</v>
      </c>
      <c r="D253" s="198" t="s">
        <v>685</v>
      </c>
      <c r="E253" s="198" t="s">
        <v>6</v>
      </c>
      <c r="F253" s="198" t="s">
        <v>686</v>
      </c>
      <c r="G253" s="198" t="s">
        <v>5549</v>
      </c>
      <c r="H253" s="198" t="s">
        <v>7</v>
      </c>
      <c r="I253" s="198">
        <v>34</v>
      </c>
      <c r="J253" s="199">
        <v>6.97</v>
      </c>
      <c r="K253" s="200">
        <v>0</v>
      </c>
      <c r="L253" s="201">
        <v>169.66</v>
      </c>
      <c r="M253" s="198">
        <v>13</v>
      </c>
      <c r="N253" s="202">
        <v>45980</v>
      </c>
      <c r="O253" s="198">
        <v>0</v>
      </c>
      <c r="P253" s="202">
        <v>0</v>
      </c>
      <c r="Q253"/>
    </row>
    <row r="254" spans="1:17" hidden="1">
      <c r="A254" s="198">
        <v>1001</v>
      </c>
      <c r="B254" s="198" t="s">
        <v>693</v>
      </c>
      <c r="C254" s="198" t="s">
        <v>684</v>
      </c>
      <c r="D254" s="198" t="s">
        <v>685</v>
      </c>
      <c r="E254" s="198" t="s">
        <v>6</v>
      </c>
      <c r="F254" s="198" t="s">
        <v>686</v>
      </c>
      <c r="G254" s="198" t="s">
        <v>4635</v>
      </c>
      <c r="H254" s="198" t="s">
        <v>7</v>
      </c>
      <c r="I254" s="198">
        <v>34</v>
      </c>
      <c r="J254" s="199">
        <v>6.97</v>
      </c>
      <c r="K254" s="200">
        <v>0</v>
      </c>
      <c r="L254" s="201">
        <v>462.03</v>
      </c>
      <c r="M254" s="198">
        <v>55</v>
      </c>
      <c r="N254" s="202">
        <v>45980</v>
      </c>
      <c r="O254" s="198">
        <v>0</v>
      </c>
      <c r="P254" s="202">
        <v>0</v>
      </c>
      <c r="Q254"/>
    </row>
    <row r="255" spans="1:17" hidden="1">
      <c r="A255" s="198">
        <v>1001</v>
      </c>
      <c r="B255" s="198" t="s">
        <v>693</v>
      </c>
      <c r="C255" s="198" t="s">
        <v>684</v>
      </c>
      <c r="D255" s="198" t="s">
        <v>685</v>
      </c>
      <c r="E255" s="198" t="s">
        <v>6</v>
      </c>
      <c r="F255" s="198" t="s">
        <v>686</v>
      </c>
      <c r="G255" s="198" t="s">
        <v>5550</v>
      </c>
      <c r="H255" s="198" t="s">
        <v>8</v>
      </c>
      <c r="I255" s="198">
        <v>34</v>
      </c>
      <c r="J255" s="199">
        <v>6.85</v>
      </c>
      <c r="K255" s="200">
        <v>131.38</v>
      </c>
      <c r="L255" s="201">
        <v>0</v>
      </c>
      <c r="M255" s="198">
        <v>3</v>
      </c>
      <c r="N255" s="202">
        <v>45980</v>
      </c>
      <c r="O255" s="198">
        <v>0</v>
      </c>
      <c r="P255" s="202">
        <v>0</v>
      </c>
      <c r="Q255"/>
    </row>
    <row r="256" spans="1:17" hidden="1">
      <c r="A256" s="198">
        <v>1001</v>
      </c>
      <c r="B256" s="198" t="s">
        <v>693</v>
      </c>
      <c r="C256" s="198" t="s">
        <v>684</v>
      </c>
      <c r="D256" s="198" t="s">
        <v>685</v>
      </c>
      <c r="E256" s="198" t="s">
        <v>6</v>
      </c>
      <c r="F256" s="198" t="s">
        <v>686</v>
      </c>
      <c r="G256" s="198" t="s">
        <v>4636</v>
      </c>
      <c r="H256" s="198" t="s">
        <v>7</v>
      </c>
      <c r="I256" s="198">
        <v>34</v>
      </c>
      <c r="J256" s="199">
        <v>6.97</v>
      </c>
      <c r="K256" s="200">
        <v>0</v>
      </c>
      <c r="L256" s="201">
        <v>60</v>
      </c>
      <c r="M256" s="198">
        <v>2</v>
      </c>
      <c r="N256" s="202">
        <v>45980</v>
      </c>
      <c r="O256" s="198">
        <v>0</v>
      </c>
      <c r="P256" s="202">
        <v>0</v>
      </c>
      <c r="Q256"/>
    </row>
    <row r="257" spans="1:17" hidden="1">
      <c r="A257" s="198">
        <v>1001</v>
      </c>
      <c r="B257" s="198" t="s">
        <v>693</v>
      </c>
      <c r="C257" s="198" t="s">
        <v>684</v>
      </c>
      <c r="D257" s="198" t="s">
        <v>685</v>
      </c>
      <c r="E257" s="198" t="s">
        <v>6</v>
      </c>
      <c r="F257" s="198" t="s">
        <v>686</v>
      </c>
      <c r="G257" s="198" t="s">
        <v>5551</v>
      </c>
      <c r="H257" s="198" t="s">
        <v>7</v>
      </c>
      <c r="I257" s="198">
        <v>34</v>
      </c>
      <c r="J257" s="199">
        <v>6.97</v>
      </c>
      <c r="K257" s="200">
        <v>0</v>
      </c>
      <c r="L257" s="201">
        <v>4.99</v>
      </c>
      <c r="M257" s="198">
        <v>1</v>
      </c>
      <c r="N257" s="202">
        <v>45980</v>
      </c>
      <c r="O257" s="198">
        <v>0</v>
      </c>
      <c r="P257" s="202">
        <v>0</v>
      </c>
      <c r="Q257"/>
    </row>
    <row r="258" spans="1:17" hidden="1">
      <c r="A258" s="198">
        <v>1001</v>
      </c>
      <c r="B258" s="198" t="s">
        <v>693</v>
      </c>
      <c r="C258" s="198" t="s">
        <v>684</v>
      </c>
      <c r="D258" s="198" t="s">
        <v>685</v>
      </c>
      <c r="E258" s="198" t="s">
        <v>6</v>
      </c>
      <c r="F258" s="198" t="s">
        <v>686</v>
      </c>
      <c r="G258" s="198" t="s">
        <v>5552</v>
      </c>
      <c r="H258" s="198" t="s">
        <v>7</v>
      </c>
      <c r="I258" s="198">
        <v>34</v>
      </c>
      <c r="J258" s="199">
        <v>6.97</v>
      </c>
      <c r="K258" s="200">
        <v>0</v>
      </c>
      <c r="L258" s="201">
        <v>0</v>
      </c>
      <c r="M258" s="198">
        <v>2</v>
      </c>
      <c r="N258" s="202">
        <v>45980</v>
      </c>
      <c r="O258" s="198">
        <v>0</v>
      </c>
      <c r="P258" s="202">
        <v>0</v>
      </c>
      <c r="Q258"/>
    </row>
    <row r="259" spans="1:17" hidden="1">
      <c r="A259" s="198">
        <v>1001</v>
      </c>
      <c r="B259" s="198" t="s">
        <v>693</v>
      </c>
      <c r="C259" s="198" t="s">
        <v>684</v>
      </c>
      <c r="D259" s="198" t="s">
        <v>685</v>
      </c>
      <c r="E259" s="198" t="s">
        <v>6</v>
      </c>
      <c r="F259" s="198" t="s">
        <v>686</v>
      </c>
      <c r="G259" s="198" t="s">
        <v>4637</v>
      </c>
      <c r="H259" s="198" t="s">
        <v>7</v>
      </c>
      <c r="I259" s="198">
        <v>34</v>
      </c>
      <c r="J259" s="199">
        <v>6.97</v>
      </c>
      <c r="K259" s="200">
        <v>0</v>
      </c>
      <c r="L259" s="201">
        <v>138.03</v>
      </c>
      <c r="M259" s="198">
        <v>9</v>
      </c>
      <c r="N259" s="202">
        <v>45980</v>
      </c>
      <c r="O259" s="198">
        <v>0</v>
      </c>
      <c r="P259" s="202">
        <v>0</v>
      </c>
      <c r="Q259"/>
    </row>
    <row r="260" spans="1:17" hidden="1">
      <c r="A260" s="198">
        <v>1001</v>
      </c>
      <c r="B260" s="198" t="s">
        <v>693</v>
      </c>
      <c r="C260" s="198" t="s">
        <v>684</v>
      </c>
      <c r="D260" s="198" t="s">
        <v>685</v>
      </c>
      <c r="E260" s="198" t="s">
        <v>6</v>
      </c>
      <c r="F260" s="198" t="s">
        <v>686</v>
      </c>
      <c r="G260" s="198" t="s">
        <v>5553</v>
      </c>
      <c r="H260" s="198" t="s">
        <v>7</v>
      </c>
      <c r="I260" s="198">
        <v>34</v>
      </c>
      <c r="J260" s="199">
        <v>6.97</v>
      </c>
      <c r="K260" s="200">
        <v>0</v>
      </c>
      <c r="L260" s="201">
        <v>10.81</v>
      </c>
      <c r="M260" s="198">
        <v>2</v>
      </c>
      <c r="N260" s="202">
        <v>45980</v>
      </c>
      <c r="O260" s="198">
        <v>0</v>
      </c>
      <c r="P260" s="202">
        <v>0</v>
      </c>
      <c r="Q260"/>
    </row>
    <row r="261" spans="1:17" hidden="1">
      <c r="A261" s="198">
        <v>1001</v>
      </c>
      <c r="B261" s="198" t="s">
        <v>693</v>
      </c>
      <c r="C261" s="198" t="s">
        <v>684</v>
      </c>
      <c r="D261" s="198" t="s">
        <v>685</v>
      </c>
      <c r="E261" s="198" t="s">
        <v>6</v>
      </c>
      <c r="F261" s="198" t="s">
        <v>686</v>
      </c>
      <c r="G261" s="198" t="s">
        <v>5554</v>
      </c>
      <c r="H261" s="198" t="s">
        <v>7</v>
      </c>
      <c r="I261" s="198">
        <v>34</v>
      </c>
      <c r="J261" s="199">
        <v>6.97</v>
      </c>
      <c r="K261" s="200">
        <v>0</v>
      </c>
      <c r="L261" s="201">
        <v>1044.81</v>
      </c>
      <c r="M261" s="198">
        <v>1</v>
      </c>
      <c r="N261" s="202">
        <v>45980</v>
      </c>
      <c r="O261" s="198">
        <v>0</v>
      </c>
      <c r="P261" s="202">
        <v>0</v>
      </c>
      <c r="Q261"/>
    </row>
    <row r="262" spans="1:17" hidden="1">
      <c r="A262" s="198">
        <v>1001</v>
      </c>
      <c r="B262" s="198" t="s">
        <v>693</v>
      </c>
      <c r="C262" s="198" t="s">
        <v>684</v>
      </c>
      <c r="D262" s="198" t="s">
        <v>685</v>
      </c>
      <c r="E262" s="198" t="s">
        <v>6</v>
      </c>
      <c r="F262" s="198" t="s">
        <v>686</v>
      </c>
      <c r="G262" s="198" t="s">
        <v>4638</v>
      </c>
      <c r="H262" s="198" t="s">
        <v>7</v>
      </c>
      <c r="I262" s="198">
        <v>34</v>
      </c>
      <c r="J262" s="199">
        <v>6.97</v>
      </c>
      <c r="K262" s="200">
        <v>0</v>
      </c>
      <c r="L262" s="201">
        <v>7.99</v>
      </c>
      <c r="M262" s="198">
        <v>1</v>
      </c>
      <c r="N262" s="202">
        <v>45980</v>
      </c>
      <c r="O262" s="198">
        <v>0</v>
      </c>
      <c r="P262" s="202">
        <v>0</v>
      </c>
      <c r="Q262"/>
    </row>
    <row r="263" spans="1:17" hidden="1">
      <c r="A263" s="198">
        <v>1001</v>
      </c>
      <c r="B263" s="198" t="s">
        <v>693</v>
      </c>
      <c r="C263" s="198" t="s">
        <v>684</v>
      </c>
      <c r="D263" s="198" t="s">
        <v>685</v>
      </c>
      <c r="E263" s="198" t="s">
        <v>6</v>
      </c>
      <c r="F263" s="198" t="s">
        <v>686</v>
      </c>
      <c r="G263" s="198" t="s">
        <v>4639</v>
      </c>
      <c r="H263" s="198" t="s">
        <v>7</v>
      </c>
      <c r="I263" s="198">
        <v>34</v>
      </c>
      <c r="J263" s="199">
        <v>6.97</v>
      </c>
      <c r="K263" s="200">
        <v>0</v>
      </c>
      <c r="L263" s="201">
        <v>15.42</v>
      </c>
      <c r="M263" s="198">
        <v>1</v>
      </c>
      <c r="N263" s="202">
        <v>45980</v>
      </c>
      <c r="O263" s="198">
        <v>0</v>
      </c>
      <c r="P263" s="202">
        <v>0</v>
      </c>
      <c r="Q263"/>
    </row>
    <row r="264" spans="1:17" hidden="1">
      <c r="A264" s="198">
        <v>1001</v>
      </c>
      <c r="B264" s="198" t="s">
        <v>693</v>
      </c>
      <c r="C264" s="198" t="s">
        <v>684</v>
      </c>
      <c r="D264" s="198" t="s">
        <v>685</v>
      </c>
      <c r="E264" s="198" t="s">
        <v>6</v>
      </c>
      <c r="F264" s="198" t="s">
        <v>686</v>
      </c>
      <c r="G264" s="198" t="s">
        <v>4640</v>
      </c>
      <c r="H264" s="198" t="s">
        <v>7</v>
      </c>
      <c r="I264" s="198">
        <v>34</v>
      </c>
      <c r="J264" s="199">
        <v>6.97</v>
      </c>
      <c r="K264" s="200">
        <v>0</v>
      </c>
      <c r="L264" s="201">
        <v>17.97</v>
      </c>
      <c r="M264" s="198">
        <v>3</v>
      </c>
      <c r="N264" s="202">
        <v>45980</v>
      </c>
      <c r="O264" s="198">
        <v>0</v>
      </c>
      <c r="P264" s="202">
        <v>0</v>
      </c>
      <c r="Q264"/>
    </row>
    <row r="265" spans="1:17" hidden="1">
      <c r="A265" s="198">
        <v>1001</v>
      </c>
      <c r="B265" s="198" t="s">
        <v>693</v>
      </c>
      <c r="C265" s="198" t="s">
        <v>684</v>
      </c>
      <c r="D265" s="198" t="s">
        <v>685</v>
      </c>
      <c r="E265" s="198" t="s">
        <v>6</v>
      </c>
      <c r="F265" s="198" t="s">
        <v>686</v>
      </c>
      <c r="G265" s="198" t="s">
        <v>4641</v>
      </c>
      <c r="H265" s="198" t="s">
        <v>7</v>
      </c>
      <c r="I265" s="198">
        <v>34</v>
      </c>
      <c r="J265" s="199">
        <v>6.97</v>
      </c>
      <c r="K265" s="200">
        <v>0</v>
      </c>
      <c r="L265" s="201">
        <v>13.99</v>
      </c>
      <c r="M265" s="198">
        <v>1</v>
      </c>
      <c r="N265" s="202">
        <v>45980</v>
      </c>
      <c r="O265" s="198">
        <v>0</v>
      </c>
      <c r="P265" s="202">
        <v>0</v>
      </c>
      <c r="Q265"/>
    </row>
    <row r="266" spans="1:17" hidden="1">
      <c r="A266" s="198">
        <v>1001</v>
      </c>
      <c r="B266" s="198" t="s">
        <v>693</v>
      </c>
      <c r="C266" s="198" t="s">
        <v>684</v>
      </c>
      <c r="D266" s="198" t="s">
        <v>685</v>
      </c>
      <c r="E266" s="198" t="s">
        <v>6</v>
      </c>
      <c r="F266" s="198" t="s">
        <v>686</v>
      </c>
      <c r="G266" s="198" t="s">
        <v>5555</v>
      </c>
      <c r="H266" s="198" t="s">
        <v>7</v>
      </c>
      <c r="I266" s="198">
        <v>34</v>
      </c>
      <c r="J266" s="199">
        <v>6.97</v>
      </c>
      <c r="K266" s="200">
        <v>0</v>
      </c>
      <c r="L266" s="201">
        <v>1021270.03</v>
      </c>
      <c r="M266" s="198">
        <v>3</v>
      </c>
      <c r="N266" s="202">
        <v>45980</v>
      </c>
      <c r="O266" s="198">
        <v>0</v>
      </c>
      <c r="P266" s="202">
        <v>0</v>
      </c>
      <c r="Q266"/>
    </row>
    <row r="267" spans="1:17" hidden="1">
      <c r="A267" s="198">
        <v>1001</v>
      </c>
      <c r="B267" s="198" t="s">
        <v>693</v>
      </c>
      <c r="C267" s="198" t="s">
        <v>684</v>
      </c>
      <c r="D267" s="198" t="s">
        <v>685</v>
      </c>
      <c r="E267" s="198" t="s">
        <v>6</v>
      </c>
      <c r="F267" s="198" t="s">
        <v>686</v>
      </c>
      <c r="G267" s="198" t="s">
        <v>5556</v>
      </c>
      <c r="H267" s="198" t="s">
        <v>7</v>
      </c>
      <c r="I267" s="198">
        <v>34</v>
      </c>
      <c r="J267" s="199">
        <v>6.97</v>
      </c>
      <c r="K267" s="200">
        <v>0</v>
      </c>
      <c r="L267" s="201">
        <v>0</v>
      </c>
      <c r="M267" s="198">
        <v>2</v>
      </c>
      <c r="N267" s="202">
        <v>45980</v>
      </c>
      <c r="O267" s="198">
        <v>0</v>
      </c>
      <c r="P267" s="202">
        <v>0</v>
      </c>
      <c r="Q267"/>
    </row>
    <row r="268" spans="1:17" hidden="1">
      <c r="A268" s="198">
        <v>1001</v>
      </c>
      <c r="B268" s="198" t="s">
        <v>693</v>
      </c>
      <c r="C268" s="198" t="s">
        <v>684</v>
      </c>
      <c r="D268" s="198" t="s">
        <v>685</v>
      </c>
      <c r="E268" s="198" t="s">
        <v>6</v>
      </c>
      <c r="F268" s="198" t="s">
        <v>686</v>
      </c>
      <c r="G268" s="198" t="s">
        <v>888</v>
      </c>
      <c r="H268" s="198" t="s">
        <v>7</v>
      </c>
      <c r="I268" s="198">
        <v>34</v>
      </c>
      <c r="J268" s="199">
        <v>6.97</v>
      </c>
      <c r="K268" s="200">
        <v>0</v>
      </c>
      <c r="L268" s="201">
        <v>7.98</v>
      </c>
      <c r="M268" s="198">
        <v>2</v>
      </c>
      <c r="N268" s="202">
        <v>45980</v>
      </c>
      <c r="O268" s="198">
        <v>0</v>
      </c>
      <c r="P268" s="202">
        <v>0</v>
      </c>
      <c r="Q268"/>
    </row>
    <row r="269" spans="1:17" s="185" customFormat="1" hidden="1">
      <c r="A269" s="198">
        <v>1001</v>
      </c>
      <c r="B269" s="198" t="s">
        <v>693</v>
      </c>
      <c r="C269" s="198" t="s">
        <v>684</v>
      </c>
      <c r="D269" s="198" t="s">
        <v>685</v>
      </c>
      <c r="E269" s="198" t="s">
        <v>6</v>
      </c>
      <c r="F269" s="198" t="s">
        <v>686</v>
      </c>
      <c r="G269" s="198" t="s">
        <v>4642</v>
      </c>
      <c r="H269" s="198" t="s">
        <v>7</v>
      </c>
      <c r="I269" s="198">
        <v>34</v>
      </c>
      <c r="J269" s="199">
        <v>6.97</v>
      </c>
      <c r="K269" s="200">
        <v>0</v>
      </c>
      <c r="L269" s="201">
        <v>11.22</v>
      </c>
      <c r="M269" s="198">
        <v>1</v>
      </c>
      <c r="N269" s="202">
        <v>45980</v>
      </c>
      <c r="O269" s="198">
        <v>0</v>
      </c>
      <c r="P269" s="202">
        <v>0</v>
      </c>
    </row>
    <row r="270" spans="1:17" hidden="1">
      <c r="A270" s="198">
        <v>1001</v>
      </c>
      <c r="B270" s="198" t="s">
        <v>693</v>
      </c>
      <c r="C270" s="198" t="s">
        <v>684</v>
      </c>
      <c r="D270" s="198" t="s">
        <v>685</v>
      </c>
      <c r="E270" s="198" t="s">
        <v>6</v>
      </c>
      <c r="F270" s="198" t="s">
        <v>686</v>
      </c>
      <c r="G270" s="198" t="s">
        <v>4643</v>
      </c>
      <c r="H270" s="198" t="s">
        <v>7</v>
      </c>
      <c r="I270" s="198">
        <v>34</v>
      </c>
      <c r="J270" s="199">
        <v>6.97</v>
      </c>
      <c r="K270" s="200">
        <v>0</v>
      </c>
      <c r="L270" s="201">
        <v>9.99</v>
      </c>
      <c r="M270" s="198">
        <v>1</v>
      </c>
      <c r="N270" s="202">
        <v>45980</v>
      </c>
      <c r="O270" s="198">
        <v>0</v>
      </c>
      <c r="P270" s="202">
        <v>0</v>
      </c>
      <c r="Q270"/>
    </row>
    <row r="271" spans="1:17" hidden="1">
      <c r="A271" s="198">
        <v>1001</v>
      </c>
      <c r="B271" s="198" t="s">
        <v>693</v>
      </c>
      <c r="C271" s="198" t="s">
        <v>684</v>
      </c>
      <c r="D271" s="198" t="s">
        <v>685</v>
      </c>
      <c r="E271" s="198" t="s">
        <v>6</v>
      </c>
      <c r="F271" s="198" t="s">
        <v>686</v>
      </c>
      <c r="G271" s="198" t="s">
        <v>5557</v>
      </c>
      <c r="H271" s="198" t="s">
        <v>7</v>
      </c>
      <c r="I271" s="198">
        <v>34</v>
      </c>
      <c r="J271" s="199">
        <v>6.97</v>
      </c>
      <c r="K271" s="200">
        <v>0</v>
      </c>
      <c r="L271" s="201">
        <v>62.91</v>
      </c>
      <c r="M271" s="198">
        <v>2</v>
      </c>
      <c r="N271" s="202">
        <v>45980</v>
      </c>
      <c r="O271" s="198">
        <v>0</v>
      </c>
      <c r="P271" s="202">
        <v>0</v>
      </c>
      <c r="Q271"/>
    </row>
    <row r="272" spans="1:17" hidden="1">
      <c r="A272" s="198">
        <v>1001</v>
      </c>
      <c r="B272" s="198" t="s">
        <v>693</v>
      </c>
      <c r="C272" s="198" t="s">
        <v>684</v>
      </c>
      <c r="D272" s="198" t="s">
        <v>685</v>
      </c>
      <c r="E272" s="198" t="s">
        <v>6</v>
      </c>
      <c r="F272" s="198" t="s">
        <v>686</v>
      </c>
      <c r="G272" s="198" t="s">
        <v>5558</v>
      </c>
      <c r="H272" s="198" t="s">
        <v>7</v>
      </c>
      <c r="I272" s="198">
        <v>34</v>
      </c>
      <c r="J272" s="199">
        <v>6.97</v>
      </c>
      <c r="K272" s="200">
        <v>0</v>
      </c>
      <c r="L272" s="201">
        <v>6.49</v>
      </c>
      <c r="M272" s="198">
        <v>1</v>
      </c>
      <c r="N272" s="202">
        <v>45980</v>
      </c>
      <c r="O272" s="198">
        <v>0</v>
      </c>
      <c r="P272" s="202">
        <v>0</v>
      </c>
      <c r="Q272"/>
    </row>
    <row r="273" spans="1:17" hidden="1">
      <c r="A273" s="198">
        <v>1001</v>
      </c>
      <c r="B273" s="198" t="s">
        <v>693</v>
      </c>
      <c r="C273" s="198" t="s">
        <v>684</v>
      </c>
      <c r="D273" s="198" t="s">
        <v>685</v>
      </c>
      <c r="E273" s="198" t="s">
        <v>6</v>
      </c>
      <c r="F273" s="198" t="s">
        <v>686</v>
      </c>
      <c r="G273" s="198" t="s">
        <v>5559</v>
      </c>
      <c r="H273" s="198" t="s">
        <v>7</v>
      </c>
      <c r="I273" s="198">
        <v>34</v>
      </c>
      <c r="J273" s="199">
        <v>6.97</v>
      </c>
      <c r="K273" s="200">
        <v>0</v>
      </c>
      <c r="L273" s="201">
        <v>11.49</v>
      </c>
      <c r="M273" s="198">
        <v>1</v>
      </c>
      <c r="N273" s="202">
        <v>45980</v>
      </c>
      <c r="O273" s="198">
        <v>0</v>
      </c>
      <c r="P273" s="202">
        <v>0</v>
      </c>
      <c r="Q273"/>
    </row>
    <row r="274" spans="1:17" hidden="1">
      <c r="A274" s="198">
        <v>1001</v>
      </c>
      <c r="B274" s="198" t="s">
        <v>693</v>
      </c>
      <c r="C274" s="198" t="s">
        <v>684</v>
      </c>
      <c r="D274" s="198" t="s">
        <v>685</v>
      </c>
      <c r="E274" s="198" t="s">
        <v>6</v>
      </c>
      <c r="F274" s="198" t="s">
        <v>686</v>
      </c>
      <c r="G274" s="198" t="s">
        <v>889</v>
      </c>
      <c r="H274" s="198" t="s">
        <v>7</v>
      </c>
      <c r="I274" s="198">
        <v>34</v>
      </c>
      <c r="J274" s="199">
        <v>6.97</v>
      </c>
      <c r="K274" s="200">
        <v>0</v>
      </c>
      <c r="L274" s="201">
        <v>2.99</v>
      </c>
      <c r="M274" s="198">
        <v>1</v>
      </c>
      <c r="N274" s="202">
        <v>45980</v>
      </c>
      <c r="O274" s="198">
        <v>0</v>
      </c>
      <c r="P274" s="202">
        <v>0</v>
      </c>
      <c r="Q274"/>
    </row>
    <row r="275" spans="1:17" hidden="1">
      <c r="A275" s="198">
        <v>1001</v>
      </c>
      <c r="B275" s="198" t="s">
        <v>693</v>
      </c>
      <c r="C275" s="198" t="s">
        <v>684</v>
      </c>
      <c r="D275" s="198" t="s">
        <v>685</v>
      </c>
      <c r="E275" s="198" t="s">
        <v>6</v>
      </c>
      <c r="F275" s="198" t="s">
        <v>686</v>
      </c>
      <c r="G275" s="198" t="s">
        <v>5560</v>
      </c>
      <c r="H275" s="198" t="s">
        <v>7</v>
      </c>
      <c r="I275" s="198">
        <v>34</v>
      </c>
      <c r="J275" s="199">
        <v>6.97</v>
      </c>
      <c r="K275" s="200">
        <v>0</v>
      </c>
      <c r="L275" s="201">
        <v>30</v>
      </c>
      <c r="M275" s="198">
        <v>1</v>
      </c>
      <c r="N275" s="202">
        <v>45980</v>
      </c>
      <c r="O275" s="198">
        <v>0</v>
      </c>
      <c r="P275" s="202">
        <v>0</v>
      </c>
      <c r="Q275"/>
    </row>
    <row r="276" spans="1:17" hidden="1">
      <c r="A276" s="198">
        <v>1001</v>
      </c>
      <c r="B276" s="198" t="s">
        <v>693</v>
      </c>
      <c r="C276" s="198" t="s">
        <v>684</v>
      </c>
      <c r="D276" s="198" t="s">
        <v>685</v>
      </c>
      <c r="E276" s="198" t="s">
        <v>28</v>
      </c>
      <c r="F276" s="198" t="s">
        <v>686</v>
      </c>
      <c r="G276" s="198" t="s">
        <v>954</v>
      </c>
      <c r="H276" s="198" t="s">
        <v>8</v>
      </c>
      <c r="I276" s="198">
        <v>34</v>
      </c>
      <c r="J276" s="199">
        <v>6.86</v>
      </c>
      <c r="K276" s="200">
        <v>2.77</v>
      </c>
      <c r="L276" s="201">
        <v>0</v>
      </c>
      <c r="M276" s="198">
        <v>1</v>
      </c>
      <c r="N276" s="202">
        <v>45980</v>
      </c>
      <c r="O276" s="198">
        <v>0</v>
      </c>
      <c r="P276" s="202">
        <v>0</v>
      </c>
      <c r="Q276"/>
    </row>
    <row r="277" spans="1:17" hidden="1">
      <c r="A277" s="198">
        <v>1001</v>
      </c>
      <c r="B277" s="198" t="s">
        <v>693</v>
      </c>
      <c r="C277" s="198" t="s">
        <v>684</v>
      </c>
      <c r="D277" s="198" t="s">
        <v>685</v>
      </c>
      <c r="E277" s="198" t="s">
        <v>28</v>
      </c>
      <c r="F277" s="198" t="s">
        <v>686</v>
      </c>
      <c r="G277" s="198" t="s">
        <v>955</v>
      </c>
      <c r="H277" s="198" t="s">
        <v>8</v>
      </c>
      <c r="I277" s="198">
        <v>34</v>
      </c>
      <c r="J277" s="199">
        <v>6.94</v>
      </c>
      <c r="K277" s="200">
        <v>1000</v>
      </c>
      <c r="L277" s="201">
        <v>0</v>
      </c>
      <c r="M277" s="198">
        <v>1</v>
      </c>
      <c r="N277" s="202">
        <v>45980</v>
      </c>
      <c r="O277" s="198">
        <v>0</v>
      </c>
      <c r="P277" s="202">
        <v>0</v>
      </c>
      <c r="Q277"/>
    </row>
    <row r="278" spans="1:17" hidden="1">
      <c r="A278" s="198">
        <v>1001</v>
      </c>
      <c r="B278" s="198" t="s">
        <v>693</v>
      </c>
      <c r="C278" s="198" t="s">
        <v>684</v>
      </c>
      <c r="D278" s="198" t="s">
        <v>685</v>
      </c>
      <c r="E278" s="198" t="s">
        <v>28</v>
      </c>
      <c r="F278" s="198" t="s">
        <v>686</v>
      </c>
      <c r="G278" s="198" t="s">
        <v>5617</v>
      </c>
      <c r="H278" s="198" t="s">
        <v>7</v>
      </c>
      <c r="I278" s="198">
        <v>34</v>
      </c>
      <c r="J278" s="199">
        <v>6.86</v>
      </c>
      <c r="K278" s="200">
        <v>0</v>
      </c>
      <c r="L278" s="201">
        <v>155</v>
      </c>
      <c r="M278" s="198">
        <v>31</v>
      </c>
      <c r="N278" s="202">
        <v>45980</v>
      </c>
      <c r="O278" s="198">
        <v>0</v>
      </c>
      <c r="P278" s="202">
        <v>0</v>
      </c>
      <c r="Q278"/>
    </row>
    <row r="279" spans="1:17" hidden="1">
      <c r="A279" s="198">
        <v>1001</v>
      </c>
      <c r="B279" s="198" t="s">
        <v>694</v>
      </c>
      <c r="C279" s="198" t="s">
        <v>684</v>
      </c>
      <c r="D279" s="198" t="s">
        <v>685</v>
      </c>
      <c r="E279" s="198" t="s">
        <v>6</v>
      </c>
      <c r="F279" s="198" t="s">
        <v>686</v>
      </c>
      <c r="G279" s="198" t="s">
        <v>4644</v>
      </c>
      <c r="H279" s="198" t="s">
        <v>7</v>
      </c>
      <c r="I279" s="198">
        <v>34</v>
      </c>
      <c r="J279" s="199">
        <v>6.97</v>
      </c>
      <c r="K279" s="200">
        <v>0</v>
      </c>
      <c r="L279" s="201">
        <v>3442.62</v>
      </c>
      <c r="M279" s="198">
        <v>209</v>
      </c>
      <c r="N279" s="202">
        <v>45980</v>
      </c>
      <c r="O279" s="198">
        <v>0</v>
      </c>
      <c r="P279" s="202">
        <v>0</v>
      </c>
      <c r="Q279"/>
    </row>
    <row r="280" spans="1:17" hidden="1">
      <c r="A280" s="198">
        <v>1001</v>
      </c>
      <c r="B280" s="198" t="s">
        <v>694</v>
      </c>
      <c r="C280" s="198" t="s">
        <v>684</v>
      </c>
      <c r="D280" s="198" t="s">
        <v>685</v>
      </c>
      <c r="E280" s="198" t="s">
        <v>6</v>
      </c>
      <c r="F280" s="198" t="s">
        <v>686</v>
      </c>
      <c r="G280" s="198" t="s">
        <v>5561</v>
      </c>
      <c r="H280" s="198" t="s">
        <v>7</v>
      </c>
      <c r="I280" s="198">
        <v>34</v>
      </c>
      <c r="J280" s="199">
        <v>6.97</v>
      </c>
      <c r="K280" s="200">
        <v>0</v>
      </c>
      <c r="L280" s="201">
        <v>16.48</v>
      </c>
      <c r="M280" s="198">
        <v>2</v>
      </c>
      <c r="N280" s="202">
        <v>45980</v>
      </c>
      <c r="O280" s="198">
        <v>0</v>
      </c>
      <c r="P280" s="202">
        <v>0</v>
      </c>
      <c r="Q280"/>
    </row>
    <row r="281" spans="1:17" hidden="1">
      <c r="A281" s="198">
        <v>1001</v>
      </c>
      <c r="B281" s="198" t="s">
        <v>694</v>
      </c>
      <c r="C281" s="198" t="s">
        <v>684</v>
      </c>
      <c r="D281" s="198" t="s">
        <v>685</v>
      </c>
      <c r="E281" s="198" t="s">
        <v>6</v>
      </c>
      <c r="F281" s="198" t="s">
        <v>686</v>
      </c>
      <c r="G281" s="198" t="s">
        <v>4645</v>
      </c>
      <c r="H281" s="198" t="s">
        <v>7</v>
      </c>
      <c r="I281" s="198">
        <v>34</v>
      </c>
      <c r="J281" s="199">
        <v>6.97</v>
      </c>
      <c r="K281" s="200">
        <v>0</v>
      </c>
      <c r="L281" s="201">
        <v>6.49</v>
      </c>
      <c r="M281" s="198">
        <v>3</v>
      </c>
      <c r="N281" s="202">
        <v>45980</v>
      </c>
      <c r="O281" s="198">
        <v>0</v>
      </c>
      <c r="P281" s="202">
        <v>0</v>
      </c>
      <c r="Q281"/>
    </row>
    <row r="282" spans="1:17" hidden="1">
      <c r="A282" s="198">
        <v>1001</v>
      </c>
      <c r="B282" s="198" t="s">
        <v>694</v>
      </c>
      <c r="C282" s="198" t="s">
        <v>684</v>
      </c>
      <c r="D282" s="198" t="s">
        <v>685</v>
      </c>
      <c r="E282" s="198" t="s">
        <v>6</v>
      </c>
      <c r="F282" s="198" t="s">
        <v>686</v>
      </c>
      <c r="G282" s="198" t="s">
        <v>5562</v>
      </c>
      <c r="H282" s="198" t="s">
        <v>7</v>
      </c>
      <c r="I282" s="198">
        <v>34</v>
      </c>
      <c r="J282" s="199">
        <v>6.97</v>
      </c>
      <c r="K282" s="200">
        <v>0</v>
      </c>
      <c r="L282" s="201">
        <v>34492.28</v>
      </c>
      <c r="M282" s="198">
        <v>3</v>
      </c>
      <c r="N282" s="202">
        <v>45980</v>
      </c>
      <c r="O282" s="198">
        <v>0</v>
      </c>
      <c r="P282" s="202">
        <v>0</v>
      </c>
      <c r="Q282"/>
    </row>
    <row r="283" spans="1:17" hidden="1">
      <c r="A283" s="198">
        <v>1001</v>
      </c>
      <c r="B283" s="198" t="s">
        <v>694</v>
      </c>
      <c r="C283" s="198" t="s">
        <v>684</v>
      </c>
      <c r="D283" s="198" t="s">
        <v>685</v>
      </c>
      <c r="E283" s="198" t="s">
        <v>6</v>
      </c>
      <c r="F283" s="198" t="s">
        <v>686</v>
      </c>
      <c r="G283" s="198" t="s">
        <v>890</v>
      </c>
      <c r="H283" s="198" t="s">
        <v>7</v>
      </c>
      <c r="I283" s="198">
        <v>34</v>
      </c>
      <c r="J283" s="199">
        <v>6.97</v>
      </c>
      <c r="K283" s="200">
        <v>0</v>
      </c>
      <c r="L283" s="201">
        <v>100</v>
      </c>
      <c r="M283" s="198">
        <v>1</v>
      </c>
      <c r="N283" s="202">
        <v>45980</v>
      </c>
      <c r="O283" s="198">
        <v>0</v>
      </c>
      <c r="P283" s="202">
        <v>0</v>
      </c>
      <c r="Q283"/>
    </row>
    <row r="284" spans="1:17" hidden="1">
      <c r="A284" s="198">
        <v>1001</v>
      </c>
      <c r="B284" s="198" t="s">
        <v>694</v>
      </c>
      <c r="C284" s="198" t="s">
        <v>684</v>
      </c>
      <c r="D284" s="198" t="s">
        <v>685</v>
      </c>
      <c r="E284" s="198" t="s">
        <v>6</v>
      </c>
      <c r="F284" s="198" t="s">
        <v>686</v>
      </c>
      <c r="G284" s="198" t="s">
        <v>891</v>
      </c>
      <c r="H284" s="198" t="s">
        <v>7</v>
      </c>
      <c r="I284" s="198">
        <v>34</v>
      </c>
      <c r="J284" s="199">
        <v>6.97</v>
      </c>
      <c r="K284" s="200">
        <v>0</v>
      </c>
      <c r="L284" s="201">
        <v>12.71</v>
      </c>
      <c r="M284" s="198">
        <v>1</v>
      </c>
      <c r="N284" s="202">
        <v>45980</v>
      </c>
      <c r="O284" s="198">
        <v>0</v>
      </c>
      <c r="P284" s="202">
        <v>0</v>
      </c>
      <c r="Q284"/>
    </row>
    <row r="285" spans="1:17" hidden="1">
      <c r="A285" s="198">
        <v>1001</v>
      </c>
      <c r="B285" s="198" t="s">
        <v>694</v>
      </c>
      <c r="C285" s="198" t="s">
        <v>684</v>
      </c>
      <c r="D285" s="198" t="s">
        <v>685</v>
      </c>
      <c r="E285" s="198" t="s">
        <v>6</v>
      </c>
      <c r="F285" s="198" t="s">
        <v>686</v>
      </c>
      <c r="G285" s="198" t="s">
        <v>5563</v>
      </c>
      <c r="H285" s="198" t="s">
        <v>7</v>
      </c>
      <c r="I285" s="198">
        <v>34</v>
      </c>
      <c r="J285" s="199">
        <v>6.97</v>
      </c>
      <c r="K285" s="200">
        <v>0</v>
      </c>
      <c r="L285" s="201">
        <v>5.99</v>
      </c>
      <c r="M285" s="198">
        <v>1</v>
      </c>
      <c r="N285" s="202">
        <v>45980</v>
      </c>
      <c r="O285" s="198">
        <v>0</v>
      </c>
      <c r="P285" s="202">
        <v>0</v>
      </c>
      <c r="Q285"/>
    </row>
    <row r="286" spans="1:17" hidden="1">
      <c r="A286" s="198">
        <v>1001</v>
      </c>
      <c r="B286" s="198" t="s">
        <v>694</v>
      </c>
      <c r="C286" s="198" t="s">
        <v>684</v>
      </c>
      <c r="D286" s="198" t="s">
        <v>685</v>
      </c>
      <c r="E286" s="198" t="s">
        <v>6</v>
      </c>
      <c r="F286" s="198" t="s">
        <v>686</v>
      </c>
      <c r="G286" s="198" t="s">
        <v>892</v>
      </c>
      <c r="H286" s="198" t="s">
        <v>7</v>
      </c>
      <c r="I286" s="198">
        <v>34</v>
      </c>
      <c r="J286" s="199">
        <v>6.97</v>
      </c>
      <c r="K286" s="200">
        <v>0</v>
      </c>
      <c r="L286" s="201">
        <v>266.22000000000003</v>
      </c>
      <c r="M286" s="198">
        <v>25</v>
      </c>
      <c r="N286" s="202">
        <v>45980</v>
      </c>
      <c r="O286" s="198">
        <v>0</v>
      </c>
      <c r="P286" s="202">
        <v>0</v>
      </c>
      <c r="Q286"/>
    </row>
    <row r="287" spans="1:17" hidden="1">
      <c r="A287" s="198">
        <v>1001</v>
      </c>
      <c r="B287" s="198" t="s">
        <v>694</v>
      </c>
      <c r="C287" s="198" t="s">
        <v>684</v>
      </c>
      <c r="D287" s="198" t="s">
        <v>685</v>
      </c>
      <c r="E287" s="198" t="s">
        <v>6</v>
      </c>
      <c r="F287" s="198" t="s">
        <v>686</v>
      </c>
      <c r="G287" s="198" t="s">
        <v>5564</v>
      </c>
      <c r="H287" s="198" t="s">
        <v>7</v>
      </c>
      <c r="I287" s="198">
        <v>34</v>
      </c>
      <c r="J287" s="199">
        <v>6.97</v>
      </c>
      <c r="K287" s="200">
        <v>0</v>
      </c>
      <c r="L287" s="201">
        <v>1.99</v>
      </c>
      <c r="M287" s="198">
        <v>1</v>
      </c>
      <c r="N287" s="202">
        <v>45980</v>
      </c>
      <c r="O287" s="198">
        <v>0</v>
      </c>
      <c r="P287" s="202">
        <v>0</v>
      </c>
      <c r="Q287"/>
    </row>
    <row r="288" spans="1:17" hidden="1">
      <c r="A288" s="198">
        <v>1001</v>
      </c>
      <c r="B288" s="198" t="s">
        <v>694</v>
      </c>
      <c r="C288" s="198" t="s">
        <v>684</v>
      </c>
      <c r="D288" s="198" t="s">
        <v>685</v>
      </c>
      <c r="E288" s="198" t="s">
        <v>6</v>
      </c>
      <c r="F288" s="198" t="s">
        <v>686</v>
      </c>
      <c r="G288" s="198" t="s">
        <v>5565</v>
      </c>
      <c r="H288" s="198" t="s">
        <v>7</v>
      </c>
      <c r="I288" s="198">
        <v>34</v>
      </c>
      <c r="J288" s="199">
        <v>6.97</v>
      </c>
      <c r="K288" s="200">
        <v>0</v>
      </c>
      <c r="L288" s="201">
        <v>3</v>
      </c>
      <c r="M288" s="198">
        <v>1</v>
      </c>
      <c r="N288" s="202">
        <v>45980</v>
      </c>
      <c r="O288" s="198">
        <v>0</v>
      </c>
      <c r="P288" s="202">
        <v>0</v>
      </c>
      <c r="Q288"/>
    </row>
    <row r="289" spans="1:17" hidden="1">
      <c r="A289" s="198">
        <v>1001</v>
      </c>
      <c r="B289" s="198" t="s">
        <v>694</v>
      </c>
      <c r="C289" s="198" t="s">
        <v>684</v>
      </c>
      <c r="D289" s="198" t="s">
        <v>685</v>
      </c>
      <c r="E289" s="198" t="s">
        <v>6</v>
      </c>
      <c r="F289" s="198" t="s">
        <v>686</v>
      </c>
      <c r="G289" s="198" t="s">
        <v>4646</v>
      </c>
      <c r="H289" s="198" t="s">
        <v>7</v>
      </c>
      <c r="I289" s="198">
        <v>34</v>
      </c>
      <c r="J289" s="199">
        <v>6.97</v>
      </c>
      <c r="K289" s="200">
        <v>0</v>
      </c>
      <c r="L289" s="201">
        <v>3459.3</v>
      </c>
      <c r="M289" s="198">
        <v>204</v>
      </c>
      <c r="N289" s="202">
        <v>45980</v>
      </c>
      <c r="O289" s="198">
        <v>0</v>
      </c>
      <c r="P289" s="202">
        <v>0</v>
      </c>
      <c r="Q289"/>
    </row>
    <row r="290" spans="1:17" hidden="1">
      <c r="A290" s="198">
        <v>1001</v>
      </c>
      <c r="B290" s="198" t="s">
        <v>694</v>
      </c>
      <c r="C290" s="198" t="s">
        <v>684</v>
      </c>
      <c r="D290" s="198" t="s">
        <v>685</v>
      </c>
      <c r="E290" s="198" t="s">
        <v>6</v>
      </c>
      <c r="F290" s="198" t="s">
        <v>686</v>
      </c>
      <c r="G290" s="198" t="s">
        <v>4647</v>
      </c>
      <c r="H290" s="198" t="s">
        <v>7</v>
      </c>
      <c r="I290" s="198">
        <v>34</v>
      </c>
      <c r="J290" s="199">
        <v>6.97</v>
      </c>
      <c r="K290" s="200">
        <v>0</v>
      </c>
      <c r="L290" s="201">
        <v>31.45</v>
      </c>
      <c r="M290" s="198">
        <v>3</v>
      </c>
      <c r="N290" s="202">
        <v>45980</v>
      </c>
      <c r="O290" s="198">
        <v>0</v>
      </c>
      <c r="P290" s="202">
        <v>0</v>
      </c>
      <c r="Q290"/>
    </row>
    <row r="291" spans="1:17" hidden="1">
      <c r="A291" s="198">
        <v>1001</v>
      </c>
      <c r="B291" s="198" t="s">
        <v>694</v>
      </c>
      <c r="C291" s="198" t="s">
        <v>684</v>
      </c>
      <c r="D291" s="198" t="s">
        <v>685</v>
      </c>
      <c r="E291" s="198" t="s">
        <v>6</v>
      </c>
      <c r="F291" s="198" t="s">
        <v>686</v>
      </c>
      <c r="G291" s="198" t="s">
        <v>4648</v>
      </c>
      <c r="H291" s="198" t="s">
        <v>7</v>
      </c>
      <c r="I291" s="198">
        <v>34</v>
      </c>
      <c r="J291" s="199">
        <v>6.97</v>
      </c>
      <c r="K291" s="200">
        <v>0</v>
      </c>
      <c r="L291" s="201">
        <v>116.98</v>
      </c>
      <c r="M291" s="198">
        <v>3</v>
      </c>
      <c r="N291" s="202">
        <v>45980</v>
      </c>
      <c r="O291" s="198">
        <v>0</v>
      </c>
      <c r="P291" s="202">
        <v>0</v>
      </c>
      <c r="Q291"/>
    </row>
    <row r="292" spans="1:17" hidden="1">
      <c r="A292" s="198">
        <v>1001</v>
      </c>
      <c r="B292" s="198" t="s">
        <v>694</v>
      </c>
      <c r="C292" s="198" t="s">
        <v>684</v>
      </c>
      <c r="D292" s="198" t="s">
        <v>685</v>
      </c>
      <c r="E292" s="198" t="s">
        <v>6</v>
      </c>
      <c r="F292" s="198" t="s">
        <v>686</v>
      </c>
      <c r="G292" s="198" t="s">
        <v>893</v>
      </c>
      <c r="H292" s="198" t="s">
        <v>8</v>
      </c>
      <c r="I292" s="198">
        <v>34</v>
      </c>
      <c r="J292" s="199">
        <v>6.85</v>
      </c>
      <c r="K292" s="200">
        <v>437.96</v>
      </c>
      <c r="L292" s="201">
        <v>0</v>
      </c>
      <c r="M292" s="198">
        <v>1</v>
      </c>
      <c r="N292" s="202">
        <v>45980</v>
      </c>
      <c r="O292" s="198">
        <v>0</v>
      </c>
      <c r="P292" s="202">
        <v>0</v>
      </c>
      <c r="Q292"/>
    </row>
    <row r="293" spans="1:17" hidden="1">
      <c r="A293" s="198">
        <v>1001</v>
      </c>
      <c r="B293" s="198" t="s">
        <v>694</v>
      </c>
      <c r="C293" s="198" t="s">
        <v>684</v>
      </c>
      <c r="D293" s="198" t="s">
        <v>685</v>
      </c>
      <c r="E293" s="198" t="s">
        <v>6</v>
      </c>
      <c r="F293" s="198" t="s">
        <v>686</v>
      </c>
      <c r="G293" s="198" t="s">
        <v>4649</v>
      </c>
      <c r="H293" s="198" t="s">
        <v>7</v>
      </c>
      <c r="I293" s="198">
        <v>34</v>
      </c>
      <c r="J293" s="199">
        <v>6.97</v>
      </c>
      <c r="K293" s="200">
        <v>0</v>
      </c>
      <c r="L293" s="201">
        <v>7.57</v>
      </c>
      <c r="M293" s="198">
        <v>2</v>
      </c>
      <c r="N293" s="202">
        <v>45980</v>
      </c>
      <c r="O293" s="198">
        <v>0</v>
      </c>
      <c r="P293" s="202">
        <v>0</v>
      </c>
      <c r="Q293"/>
    </row>
    <row r="294" spans="1:17" hidden="1">
      <c r="A294" s="198">
        <v>1001</v>
      </c>
      <c r="B294" s="198" t="s">
        <v>694</v>
      </c>
      <c r="C294" s="198" t="s">
        <v>684</v>
      </c>
      <c r="D294" s="198" t="s">
        <v>685</v>
      </c>
      <c r="E294" s="198" t="s">
        <v>6</v>
      </c>
      <c r="F294" s="198" t="s">
        <v>686</v>
      </c>
      <c r="G294" s="198" t="s">
        <v>5566</v>
      </c>
      <c r="H294" s="198" t="s">
        <v>7</v>
      </c>
      <c r="I294" s="198">
        <v>34</v>
      </c>
      <c r="J294" s="199">
        <v>6.97</v>
      </c>
      <c r="K294" s="200">
        <v>0</v>
      </c>
      <c r="L294" s="201">
        <v>10.98</v>
      </c>
      <c r="M294" s="198">
        <v>1</v>
      </c>
      <c r="N294" s="202">
        <v>45980</v>
      </c>
      <c r="O294" s="198">
        <v>0</v>
      </c>
      <c r="P294" s="202">
        <v>0</v>
      </c>
      <c r="Q294"/>
    </row>
    <row r="295" spans="1:17" hidden="1">
      <c r="A295" s="198">
        <v>1001</v>
      </c>
      <c r="B295" s="198" t="s">
        <v>694</v>
      </c>
      <c r="C295" s="198" t="s">
        <v>684</v>
      </c>
      <c r="D295" s="198" t="s">
        <v>685</v>
      </c>
      <c r="E295" s="198" t="s">
        <v>6</v>
      </c>
      <c r="F295" s="198" t="s">
        <v>686</v>
      </c>
      <c r="G295" s="198" t="s">
        <v>4650</v>
      </c>
      <c r="H295" s="198" t="s">
        <v>8</v>
      </c>
      <c r="I295" s="198">
        <v>34</v>
      </c>
      <c r="J295" s="199">
        <v>6.85</v>
      </c>
      <c r="K295" s="200">
        <v>138.47</v>
      </c>
      <c r="L295" s="201">
        <v>0</v>
      </c>
      <c r="M295" s="198">
        <v>5</v>
      </c>
      <c r="N295" s="202">
        <v>45980</v>
      </c>
      <c r="O295" s="198">
        <v>0</v>
      </c>
      <c r="P295" s="202">
        <v>0</v>
      </c>
      <c r="Q295"/>
    </row>
    <row r="296" spans="1:17" hidden="1">
      <c r="A296" s="198">
        <v>1001</v>
      </c>
      <c r="B296" s="198" t="s">
        <v>694</v>
      </c>
      <c r="C296" s="198" t="s">
        <v>684</v>
      </c>
      <c r="D296" s="198" t="s">
        <v>685</v>
      </c>
      <c r="E296" s="198" t="s">
        <v>6</v>
      </c>
      <c r="F296" s="198" t="s">
        <v>686</v>
      </c>
      <c r="G296" s="198" t="s">
        <v>5567</v>
      </c>
      <c r="H296" s="198" t="s">
        <v>7</v>
      </c>
      <c r="I296" s="198">
        <v>34</v>
      </c>
      <c r="J296" s="199">
        <v>6.97</v>
      </c>
      <c r="K296" s="200">
        <v>0</v>
      </c>
      <c r="L296" s="201">
        <v>102.47</v>
      </c>
      <c r="M296" s="198">
        <v>4</v>
      </c>
      <c r="N296" s="202">
        <v>45980</v>
      </c>
      <c r="O296" s="198">
        <v>0</v>
      </c>
      <c r="P296" s="202">
        <v>0</v>
      </c>
      <c r="Q296"/>
    </row>
    <row r="297" spans="1:17" hidden="1">
      <c r="A297" s="198">
        <v>1001</v>
      </c>
      <c r="B297" s="198" t="s">
        <v>694</v>
      </c>
      <c r="C297" s="198" t="s">
        <v>684</v>
      </c>
      <c r="D297" s="198" t="s">
        <v>685</v>
      </c>
      <c r="E297" s="198" t="s">
        <v>6</v>
      </c>
      <c r="F297" s="198" t="s">
        <v>686</v>
      </c>
      <c r="G297" s="198" t="s">
        <v>5568</v>
      </c>
      <c r="H297" s="198" t="s">
        <v>7</v>
      </c>
      <c r="I297" s="198">
        <v>34</v>
      </c>
      <c r="J297" s="199">
        <v>6.97</v>
      </c>
      <c r="K297" s="200">
        <v>0</v>
      </c>
      <c r="L297" s="201">
        <v>8.99</v>
      </c>
      <c r="M297" s="198">
        <v>1</v>
      </c>
      <c r="N297" s="202">
        <v>45980</v>
      </c>
      <c r="O297" s="198">
        <v>0</v>
      </c>
      <c r="P297" s="202">
        <v>0</v>
      </c>
      <c r="Q297"/>
    </row>
    <row r="298" spans="1:17" hidden="1">
      <c r="A298" s="198">
        <v>1001</v>
      </c>
      <c r="B298" s="198" t="s">
        <v>694</v>
      </c>
      <c r="C298" s="198" t="s">
        <v>684</v>
      </c>
      <c r="D298" s="198" t="s">
        <v>685</v>
      </c>
      <c r="E298" s="198" t="s">
        <v>6</v>
      </c>
      <c r="F298" s="198" t="s">
        <v>686</v>
      </c>
      <c r="G298" s="198" t="s">
        <v>5569</v>
      </c>
      <c r="H298" s="198" t="s">
        <v>8</v>
      </c>
      <c r="I298" s="198">
        <v>34</v>
      </c>
      <c r="J298" s="199">
        <v>6.85</v>
      </c>
      <c r="K298" s="200">
        <v>5.1100000000000003</v>
      </c>
      <c r="L298" s="201">
        <v>0</v>
      </c>
      <c r="M298" s="198">
        <v>1</v>
      </c>
      <c r="N298" s="202">
        <v>45980</v>
      </c>
      <c r="O298" s="198">
        <v>0</v>
      </c>
      <c r="P298" s="202">
        <v>0</v>
      </c>
      <c r="Q298"/>
    </row>
    <row r="299" spans="1:17" s="185" customFormat="1" hidden="1">
      <c r="A299" s="198">
        <v>1001</v>
      </c>
      <c r="B299" s="198" t="s">
        <v>694</v>
      </c>
      <c r="C299" s="198" t="s">
        <v>684</v>
      </c>
      <c r="D299" s="198" t="s">
        <v>685</v>
      </c>
      <c r="E299" s="198" t="s">
        <v>6</v>
      </c>
      <c r="F299" s="198" t="s">
        <v>686</v>
      </c>
      <c r="G299" s="198" t="s">
        <v>894</v>
      </c>
      <c r="H299" s="198" t="s">
        <v>8</v>
      </c>
      <c r="I299" s="198">
        <v>34</v>
      </c>
      <c r="J299" s="199">
        <v>6.85</v>
      </c>
      <c r="K299" s="200">
        <v>14.6</v>
      </c>
      <c r="L299" s="201">
        <v>0</v>
      </c>
      <c r="M299" s="198">
        <v>1</v>
      </c>
      <c r="N299" s="202">
        <v>45980</v>
      </c>
      <c r="O299" s="198">
        <v>0</v>
      </c>
      <c r="P299" s="202">
        <v>0</v>
      </c>
    </row>
    <row r="300" spans="1:17" s="186" customFormat="1" hidden="1">
      <c r="A300" s="198">
        <v>1001</v>
      </c>
      <c r="B300" s="198" t="s">
        <v>694</v>
      </c>
      <c r="C300" s="198" t="s">
        <v>684</v>
      </c>
      <c r="D300" s="198" t="s">
        <v>685</v>
      </c>
      <c r="E300" s="198" t="s">
        <v>6</v>
      </c>
      <c r="F300" s="198" t="s">
        <v>686</v>
      </c>
      <c r="G300" s="198" t="s">
        <v>4651</v>
      </c>
      <c r="H300" s="198" t="s">
        <v>8</v>
      </c>
      <c r="I300" s="198">
        <v>34</v>
      </c>
      <c r="J300" s="199">
        <v>6.85</v>
      </c>
      <c r="K300" s="200">
        <v>241.13</v>
      </c>
      <c r="L300" s="201">
        <v>0</v>
      </c>
      <c r="M300" s="198">
        <v>1</v>
      </c>
      <c r="N300" s="202">
        <v>45980</v>
      </c>
      <c r="O300" s="198">
        <v>0</v>
      </c>
      <c r="P300" s="202">
        <v>0</v>
      </c>
    </row>
    <row r="301" spans="1:17" hidden="1">
      <c r="A301" s="198">
        <v>1001</v>
      </c>
      <c r="B301" s="198" t="s">
        <v>694</v>
      </c>
      <c r="C301" s="198" t="s">
        <v>684</v>
      </c>
      <c r="D301" s="198" t="s">
        <v>685</v>
      </c>
      <c r="E301" s="198" t="s">
        <v>6</v>
      </c>
      <c r="F301" s="198" t="s">
        <v>686</v>
      </c>
      <c r="G301" s="198" t="s">
        <v>5570</v>
      </c>
      <c r="H301" s="198" t="s">
        <v>8</v>
      </c>
      <c r="I301" s="198">
        <v>34</v>
      </c>
      <c r="J301" s="199">
        <v>6.85</v>
      </c>
      <c r="K301" s="200">
        <v>21.9</v>
      </c>
      <c r="L301" s="201">
        <v>0</v>
      </c>
      <c r="M301" s="198">
        <v>1</v>
      </c>
      <c r="N301" s="202">
        <v>45980</v>
      </c>
      <c r="O301" s="198">
        <v>0</v>
      </c>
      <c r="P301" s="202">
        <v>0</v>
      </c>
      <c r="Q301"/>
    </row>
    <row r="302" spans="1:17" hidden="1">
      <c r="A302" s="198">
        <v>1001</v>
      </c>
      <c r="B302" s="198" t="s">
        <v>694</v>
      </c>
      <c r="C302" s="198" t="s">
        <v>684</v>
      </c>
      <c r="D302" s="198" t="s">
        <v>685</v>
      </c>
      <c r="E302" s="198" t="s">
        <v>6</v>
      </c>
      <c r="F302" s="198" t="s">
        <v>686</v>
      </c>
      <c r="G302" s="198" t="s">
        <v>5571</v>
      </c>
      <c r="H302" s="198" t="s">
        <v>7</v>
      </c>
      <c r="I302" s="198">
        <v>34</v>
      </c>
      <c r="J302" s="199">
        <v>6.97</v>
      </c>
      <c r="K302" s="200">
        <v>0</v>
      </c>
      <c r="L302" s="201">
        <v>345.4</v>
      </c>
      <c r="M302" s="198">
        <v>20</v>
      </c>
      <c r="N302" s="202">
        <v>45980</v>
      </c>
      <c r="O302" s="198">
        <v>0</v>
      </c>
      <c r="P302" s="202">
        <v>0</v>
      </c>
      <c r="Q302"/>
    </row>
    <row r="303" spans="1:17" hidden="1">
      <c r="A303" s="198">
        <v>1001</v>
      </c>
      <c r="B303" s="198" t="s">
        <v>694</v>
      </c>
      <c r="C303" s="198" t="s">
        <v>684</v>
      </c>
      <c r="D303" s="198" t="s">
        <v>685</v>
      </c>
      <c r="E303" s="198" t="s">
        <v>6</v>
      </c>
      <c r="F303" s="198" t="s">
        <v>686</v>
      </c>
      <c r="G303" s="198" t="s">
        <v>4652</v>
      </c>
      <c r="H303" s="198" t="s">
        <v>8</v>
      </c>
      <c r="I303" s="198">
        <v>34</v>
      </c>
      <c r="J303" s="199">
        <v>6.85</v>
      </c>
      <c r="K303" s="200">
        <v>2241.9899999999998</v>
      </c>
      <c r="L303" s="201">
        <v>0</v>
      </c>
      <c r="M303" s="198">
        <v>15</v>
      </c>
      <c r="N303" s="202">
        <v>45980</v>
      </c>
      <c r="O303" s="198">
        <v>0</v>
      </c>
      <c r="P303" s="202">
        <v>0</v>
      </c>
      <c r="Q303"/>
    </row>
    <row r="304" spans="1:17" hidden="1">
      <c r="A304" s="198">
        <v>1001</v>
      </c>
      <c r="B304" s="198" t="s">
        <v>694</v>
      </c>
      <c r="C304" s="198" t="s">
        <v>684</v>
      </c>
      <c r="D304" s="198" t="s">
        <v>685</v>
      </c>
      <c r="E304" s="198" t="s">
        <v>6</v>
      </c>
      <c r="F304" s="198" t="s">
        <v>686</v>
      </c>
      <c r="G304" s="198" t="s">
        <v>895</v>
      </c>
      <c r="H304" s="198" t="s">
        <v>7</v>
      </c>
      <c r="I304" s="198">
        <v>34</v>
      </c>
      <c r="J304" s="199">
        <v>6.97</v>
      </c>
      <c r="K304" s="200">
        <v>0</v>
      </c>
      <c r="L304" s="201">
        <v>100</v>
      </c>
      <c r="M304" s="198">
        <v>1</v>
      </c>
      <c r="N304" s="202">
        <v>45980</v>
      </c>
      <c r="O304" s="198">
        <v>0</v>
      </c>
      <c r="P304" s="202">
        <v>0</v>
      </c>
      <c r="Q304"/>
    </row>
    <row r="305" spans="1:17" hidden="1">
      <c r="A305" s="198">
        <v>1001</v>
      </c>
      <c r="B305" s="198" t="s">
        <v>694</v>
      </c>
      <c r="C305" s="198" t="s">
        <v>684</v>
      </c>
      <c r="D305" s="198" t="s">
        <v>685</v>
      </c>
      <c r="E305" s="198" t="s">
        <v>6</v>
      </c>
      <c r="F305" s="198" t="s">
        <v>686</v>
      </c>
      <c r="G305" s="198" t="s">
        <v>4653</v>
      </c>
      <c r="H305" s="198" t="s">
        <v>8</v>
      </c>
      <c r="I305" s="198">
        <v>34</v>
      </c>
      <c r="J305" s="199">
        <v>6.85</v>
      </c>
      <c r="K305" s="200">
        <v>181.02</v>
      </c>
      <c r="L305" s="201">
        <v>0</v>
      </c>
      <c r="M305" s="198">
        <v>1</v>
      </c>
      <c r="N305" s="202">
        <v>45980</v>
      </c>
      <c r="O305" s="198">
        <v>0</v>
      </c>
      <c r="P305" s="202">
        <v>0</v>
      </c>
      <c r="Q305"/>
    </row>
    <row r="306" spans="1:17" hidden="1">
      <c r="A306" s="198">
        <v>1001</v>
      </c>
      <c r="B306" s="198" t="s">
        <v>694</v>
      </c>
      <c r="C306" s="198" t="s">
        <v>684</v>
      </c>
      <c r="D306" s="198" t="s">
        <v>685</v>
      </c>
      <c r="E306" s="198" t="s">
        <v>6</v>
      </c>
      <c r="F306" s="198" t="s">
        <v>686</v>
      </c>
      <c r="G306" s="198" t="s">
        <v>4654</v>
      </c>
      <c r="H306" s="198" t="s">
        <v>7</v>
      </c>
      <c r="I306" s="198">
        <v>34</v>
      </c>
      <c r="J306" s="199">
        <v>6.97</v>
      </c>
      <c r="K306" s="200">
        <v>0</v>
      </c>
      <c r="L306" s="201">
        <v>5.99</v>
      </c>
      <c r="M306" s="198">
        <v>1</v>
      </c>
      <c r="N306" s="202">
        <v>45980</v>
      </c>
      <c r="O306" s="198">
        <v>0</v>
      </c>
      <c r="P306" s="202">
        <v>0</v>
      </c>
      <c r="Q306"/>
    </row>
    <row r="307" spans="1:17" hidden="1">
      <c r="A307" s="198">
        <v>1001</v>
      </c>
      <c r="B307" s="198" t="s">
        <v>694</v>
      </c>
      <c r="C307" s="198" t="s">
        <v>684</v>
      </c>
      <c r="D307" s="198" t="s">
        <v>685</v>
      </c>
      <c r="E307" s="198" t="s">
        <v>6</v>
      </c>
      <c r="F307" s="198" t="s">
        <v>686</v>
      </c>
      <c r="G307" s="198" t="s">
        <v>4655</v>
      </c>
      <c r="H307" s="198" t="s">
        <v>7</v>
      </c>
      <c r="I307" s="198">
        <v>34</v>
      </c>
      <c r="J307" s="199">
        <v>6.97</v>
      </c>
      <c r="K307" s="200">
        <v>0</v>
      </c>
      <c r="L307" s="201">
        <v>4208.74</v>
      </c>
      <c r="M307" s="198">
        <v>290</v>
      </c>
      <c r="N307" s="202">
        <v>45980</v>
      </c>
      <c r="O307" s="198">
        <v>0</v>
      </c>
      <c r="P307" s="202">
        <v>0</v>
      </c>
      <c r="Q307"/>
    </row>
    <row r="308" spans="1:17" hidden="1">
      <c r="A308" s="198">
        <v>1001</v>
      </c>
      <c r="B308" s="198" t="s">
        <v>694</v>
      </c>
      <c r="C308" s="198" t="s">
        <v>684</v>
      </c>
      <c r="D308" s="198" t="s">
        <v>685</v>
      </c>
      <c r="E308" s="198" t="s">
        <v>6</v>
      </c>
      <c r="F308" s="198" t="s">
        <v>686</v>
      </c>
      <c r="G308" s="198" t="s">
        <v>4656</v>
      </c>
      <c r="H308" s="198" t="s">
        <v>7</v>
      </c>
      <c r="I308" s="198">
        <v>34</v>
      </c>
      <c r="J308" s="199">
        <v>6.97</v>
      </c>
      <c r="K308" s="200">
        <v>0</v>
      </c>
      <c r="L308" s="201">
        <v>29.83</v>
      </c>
      <c r="M308" s="198">
        <v>3</v>
      </c>
      <c r="N308" s="202">
        <v>45980</v>
      </c>
      <c r="O308" s="198">
        <v>0</v>
      </c>
      <c r="P308" s="202">
        <v>0</v>
      </c>
      <c r="Q308"/>
    </row>
    <row r="309" spans="1:17" hidden="1">
      <c r="A309" s="198">
        <v>1001</v>
      </c>
      <c r="B309" s="198" t="s">
        <v>694</v>
      </c>
      <c r="C309" s="198" t="s">
        <v>684</v>
      </c>
      <c r="D309" s="198" t="s">
        <v>685</v>
      </c>
      <c r="E309" s="198" t="s">
        <v>6</v>
      </c>
      <c r="F309" s="198" t="s">
        <v>686</v>
      </c>
      <c r="G309" s="198" t="s">
        <v>4657</v>
      </c>
      <c r="H309" s="198" t="s">
        <v>7</v>
      </c>
      <c r="I309" s="198">
        <v>34</v>
      </c>
      <c r="J309" s="199">
        <v>6.97</v>
      </c>
      <c r="K309" s="200">
        <v>0</v>
      </c>
      <c r="L309" s="201">
        <v>53.46</v>
      </c>
      <c r="M309" s="198">
        <v>7</v>
      </c>
      <c r="N309" s="202">
        <v>45980</v>
      </c>
      <c r="O309" s="198">
        <v>0</v>
      </c>
      <c r="P309" s="202">
        <v>0</v>
      </c>
      <c r="Q309"/>
    </row>
    <row r="310" spans="1:17" hidden="1">
      <c r="A310" s="198">
        <v>1001</v>
      </c>
      <c r="B310" s="198" t="s">
        <v>694</v>
      </c>
      <c r="C310" s="198" t="s">
        <v>684</v>
      </c>
      <c r="D310" s="198" t="s">
        <v>685</v>
      </c>
      <c r="E310" s="198" t="s">
        <v>6</v>
      </c>
      <c r="F310" s="198" t="s">
        <v>686</v>
      </c>
      <c r="G310" s="198" t="s">
        <v>5572</v>
      </c>
      <c r="H310" s="198" t="s">
        <v>7</v>
      </c>
      <c r="I310" s="198">
        <v>34</v>
      </c>
      <c r="J310" s="199">
        <v>6.97</v>
      </c>
      <c r="K310" s="200">
        <v>0</v>
      </c>
      <c r="L310" s="201">
        <v>6.49</v>
      </c>
      <c r="M310" s="198">
        <v>1</v>
      </c>
      <c r="N310" s="202">
        <v>45980</v>
      </c>
      <c r="O310" s="198">
        <v>0</v>
      </c>
      <c r="P310" s="202">
        <v>0</v>
      </c>
      <c r="Q310"/>
    </row>
    <row r="311" spans="1:17" hidden="1">
      <c r="A311" s="198">
        <v>1001</v>
      </c>
      <c r="B311" s="198" t="s">
        <v>694</v>
      </c>
      <c r="C311" s="198" t="s">
        <v>684</v>
      </c>
      <c r="D311" s="198" t="s">
        <v>685</v>
      </c>
      <c r="E311" s="198" t="s">
        <v>6</v>
      </c>
      <c r="F311" s="198" t="s">
        <v>686</v>
      </c>
      <c r="G311" s="198" t="s">
        <v>5573</v>
      </c>
      <c r="H311" s="198" t="s">
        <v>7</v>
      </c>
      <c r="I311" s="198">
        <v>34</v>
      </c>
      <c r="J311" s="199">
        <v>6.97</v>
      </c>
      <c r="K311" s="200">
        <v>0</v>
      </c>
      <c r="L311" s="201">
        <v>4829.1899999999996</v>
      </c>
      <c r="M311" s="198">
        <v>285</v>
      </c>
      <c r="N311" s="202">
        <v>45980</v>
      </c>
      <c r="O311" s="198">
        <v>0</v>
      </c>
      <c r="P311" s="202">
        <v>0</v>
      </c>
      <c r="Q311"/>
    </row>
    <row r="312" spans="1:17" hidden="1">
      <c r="A312" s="198">
        <v>1001</v>
      </c>
      <c r="B312" s="198" t="s">
        <v>694</v>
      </c>
      <c r="C312" s="198" t="s">
        <v>684</v>
      </c>
      <c r="D312" s="198" t="s">
        <v>685</v>
      </c>
      <c r="E312" s="198" t="s">
        <v>6</v>
      </c>
      <c r="F312" s="198" t="s">
        <v>686</v>
      </c>
      <c r="G312" s="198" t="s">
        <v>4658</v>
      </c>
      <c r="H312" s="198" t="s">
        <v>8</v>
      </c>
      <c r="I312" s="198">
        <v>34</v>
      </c>
      <c r="J312" s="199">
        <v>6.85</v>
      </c>
      <c r="K312" s="200">
        <v>1115.48</v>
      </c>
      <c r="L312" s="201">
        <v>0</v>
      </c>
      <c r="M312" s="198">
        <v>6</v>
      </c>
      <c r="N312" s="202">
        <v>45980</v>
      </c>
      <c r="O312" s="198">
        <v>0</v>
      </c>
      <c r="P312" s="202">
        <v>0</v>
      </c>
      <c r="Q312"/>
    </row>
    <row r="313" spans="1:17" hidden="1">
      <c r="A313" s="198">
        <v>1001</v>
      </c>
      <c r="B313" s="198" t="s">
        <v>694</v>
      </c>
      <c r="C313" s="198" t="s">
        <v>684</v>
      </c>
      <c r="D313" s="198" t="s">
        <v>685</v>
      </c>
      <c r="E313" s="198" t="s">
        <v>6</v>
      </c>
      <c r="F313" s="198" t="s">
        <v>686</v>
      </c>
      <c r="G313" s="198" t="s">
        <v>4659</v>
      </c>
      <c r="H313" s="198" t="s">
        <v>7</v>
      </c>
      <c r="I313" s="198">
        <v>34</v>
      </c>
      <c r="J313" s="199">
        <v>6.97</v>
      </c>
      <c r="K313" s="200">
        <v>0</v>
      </c>
      <c r="L313" s="201">
        <v>20.48</v>
      </c>
      <c r="M313" s="198">
        <v>3</v>
      </c>
      <c r="N313" s="202">
        <v>45980</v>
      </c>
      <c r="O313" s="198">
        <v>0</v>
      </c>
      <c r="P313" s="202">
        <v>0</v>
      </c>
      <c r="Q313"/>
    </row>
    <row r="314" spans="1:17" hidden="1">
      <c r="A314" s="198">
        <v>1001</v>
      </c>
      <c r="B314" s="198" t="s">
        <v>694</v>
      </c>
      <c r="C314" s="198" t="s">
        <v>684</v>
      </c>
      <c r="D314" s="198" t="s">
        <v>685</v>
      </c>
      <c r="E314" s="198" t="s">
        <v>6</v>
      </c>
      <c r="F314" s="198" t="s">
        <v>686</v>
      </c>
      <c r="G314" s="198" t="s">
        <v>4660</v>
      </c>
      <c r="H314" s="198" t="s">
        <v>7</v>
      </c>
      <c r="I314" s="198">
        <v>34</v>
      </c>
      <c r="J314" s="199">
        <v>6.97</v>
      </c>
      <c r="K314" s="200">
        <v>0</v>
      </c>
      <c r="L314" s="201">
        <v>7.99</v>
      </c>
      <c r="M314" s="198">
        <v>1</v>
      </c>
      <c r="N314" s="202">
        <v>45980</v>
      </c>
      <c r="O314" s="198">
        <v>0</v>
      </c>
      <c r="P314" s="202">
        <v>0</v>
      </c>
      <c r="Q314"/>
    </row>
    <row r="315" spans="1:17" hidden="1">
      <c r="A315" s="198">
        <v>1001</v>
      </c>
      <c r="B315" s="198" t="s">
        <v>694</v>
      </c>
      <c r="C315" s="198" t="s">
        <v>684</v>
      </c>
      <c r="D315" s="198" t="s">
        <v>685</v>
      </c>
      <c r="E315" s="198" t="s">
        <v>6</v>
      </c>
      <c r="F315" s="198" t="s">
        <v>686</v>
      </c>
      <c r="G315" s="198" t="s">
        <v>4661</v>
      </c>
      <c r="H315" s="198" t="s">
        <v>7</v>
      </c>
      <c r="I315" s="198">
        <v>34</v>
      </c>
      <c r="J315" s="199">
        <v>6.97</v>
      </c>
      <c r="K315" s="200">
        <v>0</v>
      </c>
      <c r="L315" s="201">
        <v>2.5499999999999998</v>
      </c>
      <c r="M315" s="198">
        <v>1</v>
      </c>
      <c r="N315" s="202">
        <v>45980</v>
      </c>
      <c r="O315" s="198">
        <v>0</v>
      </c>
      <c r="P315" s="202">
        <v>0</v>
      </c>
      <c r="Q315"/>
    </row>
    <row r="316" spans="1:17" hidden="1">
      <c r="A316" s="198">
        <v>1001</v>
      </c>
      <c r="B316" s="198" t="s">
        <v>694</v>
      </c>
      <c r="C316" s="198" t="s">
        <v>684</v>
      </c>
      <c r="D316" s="198" t="s">
        <v>685</v>
      </c>
      <c r="E316" s="198" t="s">
        <v>6</v>
      </c>
      <c r="F316" s="198" t="s">
        <v>686</v>
      </c>
      <c r="G316" s="198" t="s">
        <v>4662</v>
      </c>
      <c r="H316" s="198" t="s">
        <v>7</v>
      </c>
      <c r="I316" s="198">
        <v>34</v>
      </c>
      <c r="J316" s="199">
        <v>6.97</v>
      </c>
      <c r="K316" s="200">
        <v>0</v>
      </c>
      <c r="L316" s="201">
        <v>100</v>
      </c>
      <c r="M316" s="198">
        <v>1</v>
      </c>
      <c r="N316" s="202">
        <v>45980</v>
      </c>
      <c r="O316" s="198">
        <v>0</v>
      </c>
      <c r="P316" s="202">
        <v>0</v>
      </c>
      <c r="Q316"/>
    </row>
    <row r="317" spans="1:17" hidden="1">
      <c r="A317" s="198">
        <v>1001</v>
      </c>
      <c r="B317" s="198" t="s">
        <v>694</v>
      </c>
      <c r="C317" s="198" t="s">
        <v>684</v>
      </c>
      <c r="D317" s="198" t="s">
        <v>685</v>
      </c>
      <c r="E317" s="198" t="s">
        <v>6</v>
      </c>
      <c r="F317" s="198" t="s">
        <v>686</v>
      </c>
      <c r="G317" s="198" t="s">
        <v>5575</v>
      </c>
      <c r="H317" s="198" t="s">
        <v>7</v>
      </c>
      <c r="I317" s="198">
        <v>34</v>
      </c>
      <c r="J317" s="199">
        <v>6.97</v>
      </c>
      <c r="K317" s="200">
        <v>0</v>
      </c>
      <c r="L317" s="201">
        <v>99</v>
      </c>
      <c r="M317" s="198">
        <v>1</v>
      </c>
      <c r="N317" s="202">
        <v>45980</v>
      </c>
      <c r="O317" s="198">
        <v>0</v>
      </c>
      <c r="P317" s="202">
        <v>0</v>
      </c>
      <c r="Q317"/>
    </row>
    <row r="318" spans="1:17" hidden="1">
      <c r="A318" s="198">
        <v>1001</v>
      </c>
      <c r="B318" s="198" t="s">
        <v>694</v>
      </c>
      <c r="C318" s="198" t="s">
        <v>684</v>
      </c>
      <c r="D318" s="198" t="s">
        <v>685</v>
      </c>
      <c r="E318" s="198" t="s">
        <v>6</v>
      </c>
      <c r="F318" s="198" t="s">
        <v>686</v>
      </c>
      <c r="G318" s="198" t="s">
        <v>720</v>
      </c>
      <c r="H318" s="198" t="s">
        <v>7</v>
      </c>
      <c r="I318" s="198">
        <v>34</v>
      </c>
      <c r="J318" s="199">
        <v>6.97</v>
      </c>
      <c r="K318" s="200">
        <v>0</v>
      </c>
      <c r="L318" s="201">
        <v>79.98</v>
      </c>
      <c r="M318" s="198">
        <v>5</v>
      </c>
      <c r="N318" s="202">
        <v>45980</v>
      </c>
      <c r="O318" s="198">
        <v>0</v>
      </c>
      <c r="P318" s="202">
        <v>0</v>
      </c>
      <c r="Q318"/>
    </row>
    <row r="319" spans="1:17" hidden="1">
      <c r="A319" s="198">
        <v>1001</v>
      </c>
      <c r="B319" s="198" t="s">
        <v>694</v>
      </c>
      <c r="C319" s="198" t="s">
        <v>684</v>
      </c>
      <c r="D319" s="198" t="s">
        <v>685</v>
      </c>
      <c r="E319" s="198" t="s">
        <v>6</v>
      </c>
      <c r="F319" s="198" t="s">
        <v>686</v>
      </c>
      <c r="G319" s="198" t="s">
        <v>5576</v>
      </c>
      <c r="H319" s="198" t="s">
        <v>7</v>
      </c>
      <c r="I319" s="198">
        <v>34</v>
      </c>
      <c r="J319" s="199">
        <v>6.97</v>
      </c>
      <c r="K319" s="200">
        <v>0</v>
      </c>
      <c r="L319" s="201">
        <v>99</v>
      </c>
      <c r="M319" s="198">
        <v>1</v>
      </c>
      <c r="N319" s="202">
        <v>45980</v>
      </c>
      <c r="O319" s="198">
        <v>0</v>
      </c>
      <c r="P319" s="202">
        <v>0</v>
      </c>
      <c r="Q319"/>
    </row>
    <row r="320" spans="1:17" hidden="1">
      <c r="A320" s="198">
        <v>1001</v>
      </c>
      <c r="B320" s="198" t="s">
        <v>694</v>
      </c>
      <c r="C320" s="198" t="s">
        <v>684</v>
      </c>
      <c r="D320" s="198" t="s">
        <v>685</v>
      </c>
      <c r="E320" s="198" t="s">
        <v>6</v>
      </c>
      <c r="F320" s="198" t="s">
        <v>686</v>
      </c>
      <c r="G320" s="198" t="s">
        <v>5577</v>
      </c>
      <c r="H320" s="198" t="s">
        <v>7</v>
      </c>
      <c r="I320" s="198">
        <v>34</v>
      </c>
      <c r="J320" s="199">
        <v>6.97</v>
      </c>
      <c r="K320" s="200">
        <v>0</v>
      </c>
      <c r="L320" s="201">
        <v>52500</v>
      </c>
      <c r="M320" s="198">
        <v>1</v>
      </c>
      <c r="N320" s="202">
        <v>45980</v>
      </c>
      <c r="O320" s="198">
        <v>0</v>
      </c>
      <c r="P320" s="202">
        <v>0</v>
      </c>
      <c r="Q320"/>
    </row>
    <row r="321" spans="1:17" hidden="1">
      <c r="A321" s="198">
        <v>1001</v>
      </c>
      <c r="B321" s="198" t="s">
        <v>694</v>
      </c>
      <c r="C321" s="198" t="s">
        <v>684</v>
      </c>
      <c r="D321" s="198" t="s">
        <v>685</v>
      </c>
      <c r="E321" s="198" t="s">
        <v>6</v>
      </c>
      <c r="F321" s="198" t="s">
        <v>686</v>
      </c>
      <c r="G321" s="198" t="s">
        <v>721</v>
      </c>
      <c r="H321" s="198" t="s">
        <v>7</v>
      </c>
      <c r="I321" s="198">
        <v>34</v>
      </c>
      <c r="J321" s="199">
        <v>6.97</v>
      </c>
      <c r="K321" s="200">
        <v>0</v>
      </c>
      <c r="L321" s="201">
        <v>47.47</v>
      </c>
      <c r="M321" s="198">
        <v>1</v>
      </c>
      <c r="N321" s="202">
        <v>45980</v>
      </c>
      <c r="O321" s="198">
        <v>0</v>
      </c>
      <c r="P321" s="202">
        <v>0</v>
      </c>
      <c r="Q321"/>
    </row>
    <row r="322" spans="1:17" hidden="1">
      <c r="A322" s="198">
        <v>1001</v>
      </c>
      <c r="B322" s="198" t="s">
        <v>694</v>
      </c>
      <c r="C322" s="198" t="s">
        <v>684</v>
      </c>
      <c r="D322" s="198" t="s">
        <v>685</v>
      </c>
      <c r="E322" s="198" t="s">
        <v>6</v>
      </c>
      <c r="F322" s="198" t="s">
        <v>686</v>
      </c>
      <c r="G322" s="198" t="s">
        <v>896</v>
      </c>
      <c r="H322" s="198" t="s">
        <v>7</v>
      </c>
      <c r="I322" s="198">
        <v>34</v>
      </c>
      <c r="J322" s="199">
        <v>6.97</v>
      </c>
      <c r="K322" s="200">
        <v>0</v>
      </c>
      <c r="L322" s="201">
        <v>5.99</v>
      </c>
      <c r="M322" s="198">
        <v>1</v>
      </c>
      <c r="N322" s="202">
        <v>45980</v>
      </c>
      <c r="O322" s="198">
        <v>0</v>
      </c>
      <c r="P322" s="202">
        <v>0</v>
      </c>
      <c r="Q322"/>
    </row>
    <row r="323" spans="1:17" hidden="1">
      <c r="A323" s="198">
        <v>1001</v>
      </c>
      <c r="B323" s="198" t="s">
        <v>694</v>
      </c>
      <c r="C323" s="198" t="s">
        <v>684</v>
      </c>
      <c r="D323" s="198" t="s">
        <v>685</v>
      </c>
      <c r="E323" s="198" t="s">
        <v>6</v>
      </c>
      <c r="F323" s="198" t="s">
        <v>686</v>
      </c>
      <c r="G323" s="198" t="s">
        <v>897</v>
      </c>
      <c r="H323" s="198" t="s">
        <v>7</v>
      </c>
      <c r="I323" s="198">
        <v>34</v>
      </c>
      <c r="J323" s="199">
        <v>6.97</v>
      </c>
      <c r="K323" s="200">
        <v>0</v>
      </c>
      <c r="L323" s="201">
        <v>6.49</v>
      </c>
      <c r="M323" s="198">
        <v>1</v>
      </c>
      <c r="N323" s="202">
        <v>45980</v>
      </c>
      <c r="O323" s="198">
        <v>0</v>
      </c>
      <c r="P323" s="202">
        <v>0</v>
      </c>
      <c r="Q323"/>
    </row>
    <row r="324" spans="1:17" hidden="1">
      <c r="A324" s="198">
        <v>1001</v>
      </c>
      <c r="B324" s="198" t="s">
        <v>694</v>
      </c>
      <c r="C324" s="198" t="s">
        <v>684</v>
      </c>
      <c r="D324" s="198" t="s">
        <v>685</v>
      </c>
      <c r="E324" s="198" t="s">
        <v>6</v>
      </c>
      <c r="F324" s="198" t="s">
        <v>686</v>
      </c>
      <c r="G324" s="198" t="s">
        <v>898</v>
      </c>
      <c r="H324" s="198" t="s">
        <v>7</v>
      </c>
      <c r="I324" s="198">
        <v>34</v>
      </c>
      <c r="J324" s="199">
        <v>6.97</v>
      </c>
      <c r="K324" s="200">
        <v>0</v>
      </c>
      <c r="L324" s="201">
        <v>13.97</v>
      </c>
      <c r="M324" s="198">
        <v>2</v>
      </c>
      <c r="N324" s="202">
        <v>45980</v>
      </c>
      <c r="O324" s="198">
        <v>0</v>
      </c>
      <c r="P324" s="202">
        <v>0</v>
      </c>
      <c r="Q324"/>
    </row>
    <row r="325" spans="1:17" hidden="1">
      <c r="A325" s="198">
        <v>1001</v>
      </c>
      <c r="B325" s="198" t="s">
        <v>694</v>
      </c>
      <c r="C325" s="198" t="s">
        <v>684</v>
      </c>
      <c r="D325" s="198" t="s">
        <v>685</v>
      </c>
      <c r="E325" s="198" t="s">
        <v>6</v>
      </c>
      <c r="F325" s="198" t="s">
        <v>686</v>
      </c>
      <c r="G325" s="198" t="s">
        <v>899</v>
      </c>
      <c r="H325" s="198" t="s">
        <v>7</v>
      </c>
      <c r="I325" s="198">
        <v>34</v>
      </c>
      <c r="J325" s="199">
        <v>6.97</v>
      </c>
      <c r="K325" s="200">
        <v>0</v>
      </c>
      <c r="L325" s="201">
        <v>100</v>
      </c>
      <c r="M325" s="198">
        <v>2</v>
      </c>
      <c r="N325" s="202">
        <v>45980</v>
      </c>
      <c r="O325" s="198">
        <v>0</v>
      </c>
      <c r="P325" s="202">
        <v>0</v>
      </c>
      <c r="Q325"/>
    </row>
    <row r="326" spans="1:17" hidden="1">
      <c r="A326" s="198">
        <v>1001</v>
      </c>
      <c r="B326" s="198" t="s">
        <v>694</v>
      </c>
      <c r="C326" s="198" t="s">
        <v>684</v>
      </c>
      <c r="D326" s="198" t="s">
        <v>685</v>
      </c>
      <c r="E326" s="198" t="s">
        <v>6</v>
      </c>
      <c r="F326" s="198" t="s">
        <v>686</v>
      </c>
      <c r="G326" s="198" t="s">
        <v>900</v>
      </c>
      <c r="H326" s="198" t="s">
        <v>7</v>
      </c>
      <c r="I326" s="198">
        <v>34</v>
      </c>
      <c r="J326" s="199">
        <v>6.97</v>
      </c>
      <c r="K326" s="200">
        <v>0</v>
      </c>
      <c r="L326" s="201">
        <v>6.49</v>
      </c>
      <c r="M326" s="198">
        <v>1</v>
      </c>
      <c r="N326" s="202">
        <v>45980</v>
      </c>
      <c r="O326" s="198">
        <v>0</v>
      </c>
      <c r="P326" s="202">
        <v>0</v>
      </c>
      <c r="Q326"/>
    </row>
    <row r="327" spans="1:17" hidden="1">
      <c r="A327" s="198">
        <v>1001</v>
      </c>
      <c r="B327" s="198" t="s">
        <v>694</v>
      </c>
      <c r="C327" s="198" t="s">
        <v>684</v>
      </c>
      <c r="D327" s="198" t="s">
        <v>685</v>
      </c>
      <c r="E327" s="198" t="s">
        <v>6</v>
      </c>
      <c r="F327" s="198" t="s">
        <v>686</v>
      </c>
      <c r="G327" s="198" t="s">
        <v>4663</v>
      </c>
      <c r="H327" s="198" t="s">
        <v>7</v>
      </c>
      <c r="I327" s="198">
        <v>34</v>
      </c>
      <c r="J327" s="199">
        <v>6.97</v>
      </c>
      <c r="K327" s="200">
        <v>0</v>
      </c>
      <c r="L327" s="201">
        <v>6.5</v>
      </c>
      <c r="M327" s="198">
        <v>1</v>
      </c>
      <c r="N327" s="202">
        <v>45980</v>
      </c>
      <c r="O327" s="198">
        <v>0</v>
      </c>
      <c r="P327" s="202">
        <v>0</v>
      </c>
      <c r="Q327"/>
    </row>
    <row r="328" spans="1:17" hidden="1">
      <c r="A328" s="198">
        <v>1001</v>
      </c>
      <c r="B328" s="198" t="s">
        <v>694</v>
      </c>
      <c r="C328" s="198" t="s">
        <v>684</v>
      </c>
      <c r="D328" s="198" t="s">
        <v>685</v>
      </c>
      <c r="E328" s="198" t="s">
        <v>6</v>
      </c>
      <c r="F328" s="198" t="s">
        <v>686</v>
      </c>
      <c r="G328" s="198" t="s">
        <v>722</v>
      </c>
      <c r="H328" s="198" t="s">
        <v>7</v>
      </c>
      <c r="I328" s="198">
        <v>34</v>
      </c>
      <c r="J328" s="199">
        <v>6.97</v>
      </c>
      <c r="K328" s="200">
        <v>0</v>
      </c>
      <c r="L328" s="201">
        <v>0.99</v>
      </c>
      <c r="M328" s="198">
        <v>1</v>
      </c>
      <c r="N328" s="202">
        <v>45980</v>
      </c>
      <c r="O328" s="198">
        <v>0</v>
      </c>
      <c r="P328" s="202">
        <v>0</v>
      </c>
      <c r="Q328"/>
    </row>
    <row r="329" spans="1:17" hidden="1">
      <c r="A329" s="198">
        <v>1001</v>
      </c>
      <c r="B329" s="198" t="s">
        <v>694</v>
      </c>
      <c r="C329" s="198" t="s">
        <v>684</v>
      </c>
      <c r="D329" s="198" t="s">
        <v>685</v>
      </c>
      <c r="E329" s="198" t="s">
        <v>6</v>
      </c>
      <c r="F329" s="198" t="s">
        <v>686</v>
      </c>
      <c r="G329" s="198" t="s">
        <v>723</v>
      </c>
      <c r="H329" s="198" t="s">
        <v>7</v>
      </c>
      <c r="I329" s="198">
        <v>34</v>
      </c>
      <c r="J329" s="199">
        <v>6.97</v>
      </c>
      <c r="K329" s="200">
        <v>0</v>
      </c>
      <c r="L329" s="201">
        <v>5.99</v>
      </c>
      <c r="M329" s="198">
        <v>1</v>
      </c>
      <c r="N329" s="202">
        <v>45980</v>
      </c>
      <c r="O329" s="198">
        <v>0</v>
      </c>
      <c r="P329" s="202">
        <v>0</v>
      </c>
      <c r="Q329"/>
    </row>
    <row r="330" spans="1:17" hidden="1">
      <c r="A330" s="198">
        <v>1001</v>
      </c>
      <c r="B330" s="198" t="s">
        <v>694</v>
      </c>
      <c r="C330" s="198" t="s">
        <v>684</v>
      </c>
      <c r="D330" s="198" t="s">
        <v>685</v>
      </c>
      <c r="E330" s="198" t="s">
        <v>6</v>
      </c>
      <c r="F330" s="198" t="s">
        <v>686</v>
      </c>
      <c r="G330" s="198" t="s">
        <v>724</v>
      </c>
      <c r="H330" s="198" t="s">
        <v>7</v>
      </c>
      <c r="I330" s="198">
        <v>34</v>
      </c>
      <c r="J330" s="199">
        <v>6.97</v>
      </c>
      <c r="K330" s="200">
        <v>0</v>
      </c>
      <c r="L330" s="201">
        <v>7.99</v>
      </c>
      <c r="M330" s="198">
        <v>1</v>
      </c>
      <c r="N330" s="202">
        <v>45980</v>
      </c>
      <c r="O330" s="198">
        <v>0</v>
      </c>
      <c r="P330" s="202">
        <v>0</v>
      </c>
      <c r="Q330"/>
    </row>
    <row r="331" spans="1:17" hidden="1">
      <c r="A331" s="198">
        <v>1001</v>
      </c>
      <c r="B331" s="198" t="s">
        <v>694</v>
      </c>
      <c r="C331" s="198" t="s">
        <v>684</v>
      </c>
      <c r="D331" s="198" t="s">
        <v>685</v>
      </c>
      <c r="E331" s="198" t="s">
        <v>6</v>
      </c>
      <c r="F331" s="198" t="s">
        <v>686</v>
      </c>
      <c r="G331" s="198" t="s">
        <v>901</v>
      </c>
      <c r="H331" s="198" t="s">
        <v>7</v>
      </c>
      <c r="I331" s="198">
        <v>34</v>
      </c>
      <c r="J331" s="199">
        <v>6.97</v>
      </c>
      <c r="K331" s="200">
        <v>0</v>
      </c>
      <c r="L331" s="201">
        <v>2.99</v>
      </c>
      <c r="M331" s="198">
        <v>1</v>
      </c>
      <c r="N331" s="202">
        <v>45980</v>
      </c>
      <c r="O331" s="198">
        <v>0</v>
      </c>
      <c r="P331" s="202">
        <v>0</v>
      </c>
      <c r="Q331"/>
    </row>
    <row r="332" spans="1:17" hidden="1">
      <c r="A332" s="198">
        <v>1001</v>
      </c>
      <c r="B332" s="198" t="s">
        <v>694</v>
      </c>
      <c r="C332" s="198" t="s">
        <v>684</v>
      </c>
      <c r="D332" s="198" t="s">
        <v>685</v>
      </c>
      <c r="E332" s="198" t="s">
        <v>6</v>
      </c>
      <c r="F332" s="198" t="s">
        <v>686</v>
      </c>
      <c r="G332" s="198" t="s">
        <v>902</v>
      </c>
      <c r="H332" s="198" t="s">
        <v>7</v>
      </c>
      <c r="I332" s="198">
        <v>34</v>
      </c>
      <c r="J332" s="199">
        <v>6.97</v>
      </c>
      <c r="K332" s="200">
        <v>0</v>
      </c>
      <c r="L332" s="201">
        <v>17.98</v>
      </c>
      <c r="M332" s="198">
        <v>2</v>
      </c>
      <c r="N332" s="202">
        <v>45980</v>
      </c>
      <c r="O332" s="198">
        <v>0</v>
      </c>
      <c r="P332" s="202">
        <v>0</v>
      </c>
      <c r="Q332"/>
    </row>
    <row r="333" spans="1:17" hidden="1">
      <c r="A333" s="198">
        <v>1001</v>
      </c>
      <c r="B333" s="198" t="s">
        <v>694</v>
      </c>
      <c r="C333" s="198" t="s">
        <v>684</v>
      </c>
      <c r="D333" s="198" t="s">
        <v>685</v>
      </c>
      <c r="E333" s="198" t="s">
        <v>6</v>
      </c>
      <c r="F333" s="198" t="s">
        <v>686</v>
      </c>
      <c r="G333" s="198" t="s">
        <v>4664</v>
      </c>
      <c r="H333" s="198" t="s">
        <v>7</v>
      </c>
      <c r="I333" s="198">
        <v>34</v>
      </c>
      <c r="J333" s="199">
        <v>6.97</v>
      </c>
      <c r="K333" s="200">
        <v>0</v>
      </c>
      <c r="L333" s="201">
        <v>0.99</v>
      </c>
      <c r="M333" s="198">
        <v>1</v>
      </c>
      <c r="N333" s="202">
        <v>45980</v>
      </c>
      <c r="O333" s="198">
        <v>0</v>
      </c>
      <c r="P333" s="202">
        <v>0</v>
      </c>
      <c r="Q333"/>
    </row>
    <row r="334" spans="1:17" hidden="1">
      <c r="A334" s="198">
        <v>1001</v>
      </c>
      <c r="B334" s="198" t="s">
        <v>694</v>
      </c>
      <c r="C334" s="198" t="s">
        <v>684</v>
      </c>
      <c r="D334" s="198" t="s">
        <v>685</v>
      </c>
      <c r="E334" s="198" t="s">
        <v>6</v>
      </c>
      <c r="F334" s="198" t="s">
        <v>686</v>
      </c>
      <c r="G334" s="198" t="s">
        <v>4665</v>
      </c>
      <c r="H334" s="198" t="s">
        <v>7</v>
      </c>
      <c r="I334" s="198">
        <v>34</v>
      </c>
      <c r="J334" s="199">
        <v>6.97</v>
      </c>
      <c r="K334" s="200">
        <v>0</v>
      </c>
      <c r="L334" s="201">
        <v>100</v>
      </c>
      <c r="M334" s="198">
        <v>1</v>
      </c>
      <c r="N334" s="202">
        <v>45980</v>
      </c>
      <c r="O334" s="198">
        <v>0</v>
      </c>
      <c r="P334" s="202">
        <v>0</v>
      </c>
      <c r="Q334"/>
    </row>
    <row r="335" spans="1:17" hidden="1">
      <c r="A335" s="198">
        <v>1001</v>
      </c>
      <c r="B335" s="198" t="s">
        <v>694</v>
      </c>
      <c r="C335" s="198" t="s">
        <v>684</v>
      </c>
      <c r="D335" s="198" t="s">
        <v>685</v>
      </c>
      <c r="E335" s="198" t="s">
        <v>6</v>
      </c>
      <c r="F335" s="198" t="s">
        <v>686</v>
      </c>
      <c r="G335" s="198" t="s">
        <v>4666</v>
      </c>
      <c r="H335" s="198" t="s">
        <v>7</v>
      </c>
      <c r="I335" s="198">
        <v>34</v>
      </c>
      <c r="J335" s="199">
        <v>6.97</v>
      </c>
      <c r="K335" s="200">
        <v>0</v>
      </c>
      <c r="L335" s="201">
        <v>9.99</v>
      </c>
      <c r="M335" s="198">
        <v>1</v>
      </c>
      <c r="N335" s="202">
        <v>45980</v>
      </c>
      <c r="O335" s="198">
        <v>0</v>
      </c>
      <c r="P335" s="202">
        <v>0</v>
      </c>
      <c r="Q335"/>
    </row>
    <row r="336" spans="1:17" hidden="1">
      <c r="A336" s="198">
        <v>1001</v>
      </c>
      <c r="B336" s="198" t="s">
        <v>694</v>
      </c>
      <c r="C336" s="198" t="s">
        <v>684</v>
      </c>
      <c r="D336" s="198" t="s">
        <v>685</v>
      </c>
      <c r="E336" s="198" t="s">
        <v>6</v>
      </c>
      <c r="F336" s="198" t="s">
        <v>686</v>
      </c>
      <c r="G336" s="198" t="s">
        <v>5582</v>
      </c>
      <c r="H336" s="198" t="s">
        <v>7</v>
      </c>
      <c r="I336" s="198">
        <v>34</v>
      </c>
      <c r="J336" s="199">
        <v>6.97</v>
      </c>
      <c r="K336" s="200">
        <v>0</v>
      </c>
      <c r="L336" s="201">
        <v>11.49</v>
      </c>
      <c r="M336" s="198">
        <v>1</v>
      </c>
      <c r="N336" s="202">
        <v>45980</v>
      </c>
      <c r="O336" s="198">
        <v>0</v>
      </c>
      <c r="P336" s="202">
        <v>0</v>
      </c>
      <c r="Q336"/>
    </row>
    <row r="337" spans="1:17" hidden="1">
      <c r="A337" s="198">
        <v>1001</v>
      </c>
      <c r="B337" s="198" t="s">
        <v>694</v>
      </c>
      <c r="C337" s="198" t="s">
        <v>684</v>
      </c>
      <c r="D337" s="198" t="s">
        <v>685</v>
      </c>
      <c r="E337" s="198" t="s">
        <v>6</v>
      </c>
      <c r="F337" s="198" t="s">
        <v>686</v>
      </c>
      <c r="G337" s="198" t="s">
        <v>725</v>
      </c>
      <c r="H337" s="198" t="s">
        <v>7</v>
      </c>
      <c r="I337" s="198">
        <v>34</v>
      </c>
      <c r="J337" s="199">
        <v>6.97</v>
      </c>
      <c r="K337" s="200">
        <v>0</v>
      </c>
      <c r="L337" s="201">
        <v>8.98</v>
      </c>
      <c r="M337" s="198">
        <v>2</v>
      </c>
      <c r="N337" s="202">
        <v>45980</v>
      </c>
      <c r="O337" s="198">
        <v>0</v>
      </c>
      <c r="P337" s="202">
        <v>0</v>
      </c>
      <c r="Q337"/>
    </row>
    <row r="338" spans="1:17" hidden="1">
      <c r="A338" s="198">
        <v>1001</v>
      </c>
      <c r="B338" s="198" t="s">
        <v>694</v>
      </c>
      <c r="C338" s="198" t="s">
        <v>684</v>
      </c>
      <c r="D338" s="198" t="s">
        <v>685</v>
      </c>
      <c r="E338" s="198" t="s">
        <v>6</v>
      </c>
      <c r="F338" s="198" t="s">
        <v>686</v>
      </c>
      <c r="G338" s="198" t="s">
        <v>4667</v>
      </c>
      <c r="H338" s="198" t="s">
        <v>7</v>
      </c>
      <c r="I338" s="198">
        <v>34</v>
      </c>
      <c r="J338" s="199">
        <v>6.97</v>
      </c>
      <c r="K338" s="200">
        <v>0</v>
      </c>
      <c r="L338" s="201">
        <v>19.989999999999998</v>
      </c>
      <c r="M338" s="198">
        <v>1</v>
      </c>
      <c r="N338" s="202">
        <v>45980</v>
      </c>
      <c r="O338" s="198">
        <v>0</v>
      </c>
      <c r="P338" s="202">
        <v>0</v>
      </c>
      <c r="Q338"/>
    </row>
    <row r="339" spans="1:17" hidden="1">
      <c r="A339" s="198">
        <v>1001</v>
      </c>
      <c r="B339" s="198" t="s">
        <v>694</v>
      </c>
      <c r="C339" s="198" t="s">
        <v>684</v>
      </c>
      <c r="D339" s="198" t="s">
        <v>685</v>
      </c>
      <c r="E339" s="198" t="s">
        <v>6</v>
      </c>
      <c r="F339" s="198" t="s">
        <v>686</v>
      </c>
      <c r="G339" s="198" t="s">
        <v>903</v>
      </c>
      <c r="H339" s="198" t="s">
        <v>7</v>
      </c>
      <c r="I339" s="198">
        <v>34</v>
      </c>
      <c r="J339" s="199">
        <v>6.97</v>
      </c>
      <c r="K339" s="200">
        <v>0</v>
      </c>
      <c r="L339" s="201">
        <v>66799.600000000006</v>
      </c>
      <c r="M339" s="198">
        <v>1</v>
      </c>
      <c r="N339" s="202">
        <v>45980</v>
      </c>
      <c r="O339" s="198">
        <v>0</v>
      </c>
      <c r="P339" s="202">
        <v>0</v>
      </c>
      <c r="Q339"/>
    </row>
    <row r="340" spans="1:17" hidden="1">
      <c r="A340" s="198">
        <v>1001</v>
      </c>
      <c r="B340" s="198" t="s">
        <v>694</v>
      </c>
      <c r="C340" s="198" t="s">
        <v>684</v>
      </c>
      <c r="D340" s="198" t="s">
        <v>685</v>
      </c>
      <c r="E340" s="198" t="s">
        <v>6</v>
      </c>
      <c r="F340" s="198" t="s">
        <v>686</v>
      </c>
      <c r="G340" s="198" t="s">
        <v>726</v>
      </c>
      <c r="H340" s="198" t="s">
        <v>7</v>
      </c>
      <c r="I340" s="198">
        <v>34</v>
      </c>
      <c r="J340" s="199">
        <v>6.97</v>
      </c>
      <c r="K340" s="200">
        <v>0</v>
      </c>
      <c r="L340" s="201">
        <v>7.99</v>
      </c>
      <c r="M340" s="198">
        <v>1</v>
      </c>
      <c r="N340" s="202">
        <v>45980</v>
      </c>
      <c r="O340" s="198">
        <v>0</v>
      </c>
      <c r="P340" s="202">
        <v>0</v>
      </c>
      <c r="Q340"/>
    </row>
    <row r="341" spans="1:17" hidden="1">
      <c r="A341" s="198">
        <v>1001</v>
      </c>
      <c r="B341" s="198" t="s">
        <v>694</v>
      </c>
      <c r="C341" s="198" t="s">
        <v>684</v>
      </c>
      <c r="D341" s="198" t="s">
        <v>685</v>
      </c>
      <c r="E341" s="198" t="s">
        <v>6</v>
      </c>
      <c r="F341" s="198" t="s">
        <v>686</v>
      </c>
      <c r="G341" s="198" t="s">
        <v>904</v>
      </c>
      <c r="H341" s="198" t="s">
        <v>7</v>
      </c>
      <c r="I341" s="198">
        <v>34</v>
      </c>
      <c r="J341" s="199">
        <v>6.97</v>
      </c>
      <c r="K341" s="200">
        <v>0</v>
      </c>
      <c r="L341" s="201">
        <v>6.49</v>
      </c>
      <c r="M341" s="198">
        <v>1</v>
      </c>
      <c r="N341" s="202">
        <v>45980</v>
      </c>
      <c r="O341" s="198">
        <v>0</v>
      </c>
      <c r="P341" s="202">
        <v>0</v>
      </c>
      <c r="Q341"/>
    </row>
    <row r="342" spans="1:17" hidden="1">
      <c r="A342" s="198">
        <v>1001</v>
      </c>
      <c r="B342" s="198" t="s">
        <v>694</v>
      </c>
      <c r="C342" s="198" t="s">
        <v>684</v>
      </c>
      <c r="D342" s="198" t="s">
        <v>685</v>
      </c>
      <c r="E342" s="198" t="s">
        <v>6</v>
      </c>
      <c r="F342" s="198" t="s">
        <v>686</v>
      </c>
      <c r="G342" s="198" t="s">
        <v>727</v>
      </c>
      <c r="H342" s="198" t="s">
        <v>7</v>
      </c>
      <c r="I342" s="198">
        <v>34</v>
      </c>
      <c r="J342" s="199">
        <v>6.97</v>
      </c>
      <c r="K342" s="200">
        <v>0</v>
      </c>
      <c r="L342" s="201">
        <v>3.99</v>
      </c>
      <c r="M342" s="198">
        <v>4</v>
      </c>
      <c r="N342" s="202">
        <v>45980</v>
      </c>
      <c r="O342" s="198">
        <v>0</v>
      </c>
      <c r="P342" s="202">
        <v>0</v>
      </c>
      <c r="Q342"/>
    </row>
    <row r="343" spans="1:17" hidden="1">
      <c r="A343" s="198">
        <v>1001</v>
      </c>
      <c r="B343" s="198" t="s">
        <v>694</v>
      </c>
      <c r="C343" s="198" t="s">
        <v>684</v>
      </c>
      <c r="D343" s="198" t="s">
        <v>685</v>
      </c>
      <c r="E343" s="198" t="s">
        <v>6</v>
      </c>
      <c r="F343" s="198" t="s">
        <v>686</v>
      </c>
      <c r="G343" s="198" t="s">
        <v>905</v>
      </c>
      <c r="H343" s="198" t="s">
        <v>7</v>
      </c>
      <c r="I343" s="198">
        <v>34</v>
      </c>
      <c r="J343" s="199">
        <v>6.97</v>
      </c>
      <c r="K343" s="200">
        <v>0</v>
      </c>
      <c r="L343" s="201">
        <v>6.36</v>
      </c>
      <c r="M343" s="198">
        <v>4</v>
      </c>
      <c r="N343" s="202">
        <v>45980</v>
      </c>
      <c r="O343" s="198">
        <v>0</v>
      </c>
      <c r="P343" s="202">
        <v>0</v>
      </c>
      <c r="Q343"/>
    </row>
    <row r="344" spans="1:17" hidden="1">
      <c r="A344" s="198">
        <v>1001</v>
      </c>
      <c r="B344" s="198" t="s">
        <v>694</v>
      </c>
      <c r="C344" s="198" t="s">
        <v>684</v>
      </c>
      <c r="D344" s="198" t="s">
        <v>685</v>
      </c>
      <c r="E344" s="198" t="s">
        <v>6</v>
      </c>
      <c r="F344" s="198" t="s">
        <v>686</v>
      </c>
      <c r="G344" s="198" t="s">
        <v>906</v>
      </c>
      <c r="H344" s="198" t="s">
        <v>7</v>
      </c>
      <c r="I344" s="198">
        <v>34</v>
      </c>
      <c r="J344" s="199">
        <v>6.97</v>
      </c>
      <c r="K344" s="200">
        <v>0</v>
      </c>
      <c r="L344" s="201">
        <v>61800</v>
      </c>
      <c r="M344" s="198">
        <v>1</v>
      </c>
      <c r="N344" s="202">
        <v>45980</v>
      </c>
      <c r="O344" s="198">
        <v>0</v>
      </c>
      <c r="P344" s="202">
        <v>0</v>
      </c>
      <c r="Q344"/>
    </row>
    <row r="345" spans="1:17" hidden="1">
      <c r="A345" s="198">
        <v>1001</v>
      </c>
      <c r="B345" s="198" t="s">
        <v>694</v>
      </c>
      <c r="C345" s="198" t="s">
        <v>684</v>
      </c>
      <c r="D345" s="198" t="s">
        <v>685</v>
      </c>
      <c r="E345" s="198" t="s">
        <v>6</v>
      </c>
      <c r="F345" s="198" t="s">
        <v>686</v>
      </c>
      <c r="G345" s="198" t="s">
        <v>907</v>
      </c>
      <c r="H345" s="198" t="s">
        <v>7</v>
      </c>
      <c r="I345" s="198">
        <v>34</v>
      </c>
      <c r="J345" s="199">
        <v>6.97</v>
      </c>
      <c r="K345" s="200">
        <v>0</v>
      </c>
      <c r="L345" s="201">
        <v>33.950000000000003</v>
      </c>
      <c r="M345" s="198">
        <v>5</v>
      </c>
      <c r="N345" s="202">
        <v>45980</v>
      </c>
      <c r="O345" s="198">
        <v>0</v>
      </c>
      <c r="P345" s="202">
        <v>0</v>
      </c>
      <c r="Q345"/>
    </row>
    <row r="346" spans="1:17" hidden="1">
      <c r="A346" s="198">
        <v>1001</v>
      </c>
      <c r="B346" s="198" t="s">
        <v>694</v>
      </c>
      <c r="C346" s="198" t="s">
        <v>684</v>
      </c>
      <c r="D346" s="198" t="s">
        <v>685</v>
      </c>
      <c r="E346" s="198" t="s">
        <v>6</v>
      </c>
      <c r="F346" s="198" t="s">
        <v>686</v>
      </c>
      <c r="G346" s="198" t="s">
        <v>908</v>
      </c>
      <c r="H346" s="198" t="s">
        <v>7</v>
      </c>
      <c r="I346" s="198">
        <v>34</v>
      </c>
      <c r="J346" s="199">
        <v>6.97</v>
      </c>
      <c r="K346" s="200">
        <v>0</v>
      </c>
      <c r="L346" s="201">
        <v>7.99</v>
      </c>
      <c r="M346" s="198">
        <v>1</v>
      </c>
      <c r="N346" s="202">
        <v>45980</v>
      </c>
      <c r="O346" s="198">
        <v>0</v>
      </c>
      <c r="P346" s="202">
        <v>0</v>
      </c>
      <c r="Q346"/>
    </row>
    <row r="347" spans="1:17" hidden="1">
      <c r="A347" s="198">
        <v>1001</v>
      </c>
      <c r="B347" s="198" t="s">
        <v>694</v>
      </c>
      <c r="C347" s="198" t="s">
        <v>684</v>
      </c>
      <c r="D347" s="198" t="s">
        <v>685</v>
      </c>
      <c r="E347" s="198" t="s">
        <v>6</v>
      </c>
      <c r="F347" s="198" t="s">
        <v>686</v>
      </c>
      <c r="G347" s="198" t="s">
        <v>4668</v>
      </c>
      <c r="H347" s="198" t="s">
        <v>7</v>
      </c>
      <c r="I347" s="198">
        <v>34</v>
      </c>
      <c r="J347" s="199">
        <v>6.97</v>
      </c>
      <c r="K347" s="200">
        <v>0</v>
      </c>
      <c r="L347" s="201">
        <v>2.39</v>
      </c>
      <c r="M347" s="198">
        <v>1</v>
      </c>
      <c r="N347" s="202">
        <v>45980</v>
      </c>
      <c r="O347" s="198">
        <v>0</v>
      </c>
      <c r="P347" s="202">
        <v>0</v>
      </c>
      <c r="Q347"/>
    </row>
    <row r="348" spans="1:17" hidden="1">
      <c r="A348" s="198">
        <v>1001</v>
      </c>
      <c r="B348" s="198" t="s">
        <v>694</v>
      </c>
      <c r="C348" s="198" t="s">
        <v>684</v>
      </c>
      <c r="D348" s="198" t="s">
        <v>685</v>
      </c>
      <c r="E348" s="198" t="s">
        <v>6</v>
      </c>
      <c r="F348" s="198" t="s">
        <v>686</v>
      </c>
      <c r="G348" s="198" t="s">
        <v>5591</v>
      </c>
      <c r="H348" s="198" t="s">
        <v>7</v>
      </c>
      <c r="I348" s="198">
        <v>34</v>
      </c>
      <c r="J348" s="199">
        <v>6.97</v>
      </c>
      <c r="K348" s="200">
        <v>0</v>
      </c>
      <c r="L348" s="201">
        <v>4.49</v>
      </c>
      <c r="M348" s="198">
        <v>1</v>
      </c>
      <c r="N348" s="202">
        <v>45980</v>
      </c>
      <c r="O348" s="198">
        <v>0</v>
      </c>
      <c r="P348" s="202">
        <v>0</v>
      </c>
      <c r="Q348"/>
    </row>
    <row r="349" spans="1:17" hidden="1">
      <c r="A349" s="198">
        <v>1001</v>
      </c>
      <c r="B349" s="198" t="s">
        <v>694</v>
      </c>
      <c r="C349" s="198" t="s">
        <v>684</v>
      </c>
      <c r="D349" s="198" t="s">
        <v>685</v>
      </c>
      <c r="E349" s="198" t="s">
        <v>6</v>
      </c>
      <c r="F349" s="198" t="s">
        <v>686</v>
      </c>
      <c r="G349" s="198" t="s">
        <v>909</v>
      </c>
      <c r="H349" s="198" t="s">
        <v>7</v>
      </c>
      <c r="I349" s="198">
        <v>34</v>
      </c>
      <c r="J349" s="199">
        <v>6.97</v>
      </c>
      <c r="K349" s="200">
        <v>0</v>
      </c>
      <c r="L349" s="201">
        <v>7.99</v>
      </c>
      <c r="M349" s="198">
        <v>1</v>
      </c>
      <c r="N349" s="202">
        <v>45980</v>
      </c>
      <c r="O349" s="198">
        <v>0</v>
      </c>
      <c r="P349" s="202">
        <v>0</v>
      </c>
      <c r="Q349"/>
    </row>
    <row r="350" spans="1:17" hidden="1">
      <c r="A350" s="198">
        <v>1001</v>
      </c>
      <c r="B350" s="198" t="s">
        <v>694</v>
      </c>
      <c r="C350" s="198" t="s">
        <v>684</v>
      </c>
      <c r="D350" s="198" t="s">
        <v>685</v>
      </c>
      <c r="E350" s="198" t="s">
        <v>6</v>
      </c>
      <c r="F350" s="198" t="s">
        <v>686</v>
      </c>
      <c r="G350" s="198" t="s">
        <v>4669</v>
      </c>
      <c r="H350" s="198" t="s">
        <v>7</v>
      </c>
      <c r="I350" s="198">
        <v>34</v>
      </c>
      <c r="J350" s="199">
        <v>6.97</v>
      </c>
      <c r="K350" s="200">
        <v>0</v>
      </c>
      <c r="L350" s="201">
        <v>10.98</v>
      </c>
      <c r="M350" s="198">
        <v>1</v>
      </c>
      <c r="N350" s="202">
        <v>45980</v>
      </c>
      <c r="O350" s="198">
        <v>0</v>
      </c>
      <c r="P350" s="202">
        <v>0</v>
      </c>
      <c r="Q350"/>
    </row>
    <row r="351" spans="1:17" hidden="1">
      <c r="A351" s="198">
        <v>1001</v>
      </c>
      <c r="B351" s="198" t="s">
        <v>694</v>
      </c>
      <c r="C351" s="198" t="s">
        <v>684</v>
      </c>
      <c r="D351" s="198" t="s">
        <v>685</v>
      </c>
      <c r="E351" s="198" t="s">
        <v>6</v>
      </c>
      <c r="F351" s="198" t="s">
        <v>686</v>
      </c>
      <c r="G351" s="198" t="s">
        <v>4670</v>
      </c>
      <c r="H351" s="198" t="s">
        <v>7</v>
      </c>
      <c r="I351" s="198">
        <v>34</v>
      </c>
      <c r="J351" s="199">
        <v>6.97</v>
      </c>
      <c r="K351" s="200">
        <v>0</v>
      </c>
      <c r="L351" s="201">
        <v>100</v>
      </c>
      <c r="M351" s="198">
        <v>1</v>
      </c>
      <c r="N351" s="202">
        <v>45980</v>
      </c>
      <c r="O351" s="198">
        <v>0</v>
      </c>
      <c r="P351" s="202">
        <v>0</v>
      </c>
      <c r="Q351"/>
    </row>
    <row r="352" spans="1:17" hidden="1">
      <c r="A352" s="198">
        <v>1001</v>
      </c>
      <c r="B352" s="198" t="s">
        <v>694</v>
      </c>
      <c r="C352" s="198" t="s">
        <v>684</v>
      </c>
      <c r="D352" s="198" t="s">
        <v>685</v>
      </c>
      <c r="E352" s="198" t="s">
        <v>6</v>
      </c>
      <c r="F352" s="198" t="s">
        <v>686</v>
      </c>
      <c r="G352" s="198" t="s">
        <v>4671</v>
      </c>
      <c r="H352" s="198" t="s">
        <v>7</v>
      </c>
      <c r="I352" s="198">
        <v>34</v>
      </c>
      <c r="J352" s="199">
        <v>6.97</v>
      </c>
      <c r="K352" s="200">
        <v>0</v>
      </c>
      <c r="L352" s="201">
        <v>0.99</v>
      </c>
      <c r="M352" s="198">
        <v>1</v>
      </c>
      <c r="N352" s="202">
        <v>45980</v>
      </c>
      <c r="O352" s="198">
        <v>0</v>
      </c>
      <c r="P352" s="202">
        <v>0</v>
      </c>
      <c r="Q352"/>
    </row>
    <row r="353" spans="1:17" hidden="1">
      <c r="A353" s="198">
        <v>1001</v>
      </c>
      <c r="B353" s="198" t="s">
        <v>694</v>
      </c>
      <c r="C353" s="198" t="s">
        <v>684</v>
      </c>
      <c r="D353" s="198" t="s">
        <v>685</v>
      </c>
      <c r="E353" s="198" t="s">
        <v>6</v>
      </c>
      <c r="F353" s="198" t="s">
        <v>686</v>
      </c>
      <c r="G353" s="198" t="s">
        <v>910</v>
      </c>
      <c r="H353" s="198" t="s">
        <v>7</v>
      </c>
      <c r="I353" s="198">
        <v>34</v>
      </c>
      <c r="J353" s="199">
        <v>6.97</v>
      </c>
      <c r="K353" s="200">
        <v>0</v>
      </c>
      <c r="L353" s="201">
        <v>5.5</v>
      </c>
      <c r="M353" s="198">
        <v>1</v>
      </c>
      <c r="N353" s="202">
        <v>45980</v>
      </c>
      <c r="O353" s="198">
        <v>0</v>
      </c>
      <c r="P353" s="202">
        <v>0</v>
      </c>
      <c r="Q353"/>
    </row>
    <row r="354" spans="1:17" hidden="1">
      <c r="A354" s="198">
        <v>1001</v>
      </c>
      <c r="B354" s="198" t="s">
        <v>694</v>
      </c>
      <c r="C354" s="198" t="s">
        <v>684</v>
      </c>
      <c r="D354" s="198" t="s">
        <v>685</v>
      </c>
      <c r="E354" s="198" t="s">
        <v>6</v>
      </c>
      <c r="F354" s="198" t="s">
        <v>686</v>
      </c>
      <c r="G354" s="198" t="s">
        <v>911</v>
      </c>
      <c r="H354" s="198" t="s">
        <v>7</v>
      </c>
      <c r="I354" s="198">
        <v>34</v>
      </c>
      <c r="J354" s="199">
        <v>6.97</v>
      </c>
      <c r="K354" s="200">
        <v>0</v>
      </c>
      <c r="L354" s="201">
        <v>2020000</v>
      </c>
      <c r="M354" s="198">
        <v>1</v>
      </c>
      <c r="N354" s="202">
        <v>45980</v>
      </c>
      <c r="O354" s="198">
        <v>0</v>
      </c>
      <c r="P354" s="202">
        <v>0</v>
      </c>
      <c r="Q354"/>
    </row>
    <row r="355" spans="1:17" hidden="1">
      <c r="A355" s="198">
        <v>1001</v>
      </c>
      <c r="B355" s="198" t="s">
        <v>694</v>
      </c>
      <c r="C355" s="198" t="s">
        <v>684</v>
      </c>
      <c r="D355" s="198" t="s">
        <v>685</v>
      </c>
      <c r="E355" s="198" t="s">
        <v>6</v>
      </c>
      <c r="F355" s="198" t="s">
        <v>686</v>
      </c>
      <c r="G355" s="198" t="s">
        <v>912</v>
      </c>
      <c r="H355" s="198" t="s">
        <v>7</v>
      </c>
      <c r="I355" s="198">
        <v>34</v>
      </c>
      <c r="J355" s="199">
        <v>6.97</v>
      </c>
      <c r="K355" s="200">
        <v>0</v>
      </c>
      <c r="L355" s="201">
        <v>10.98</v>
      </c>
      <c r="M355" s="198">
        <v>1</v>
      </c>
      <c r="N355" s="202">
        <v>45980</v>
      </c>
      <c r="O355" s="198">
        <v>0</v>
      </c>
      <c r="P355" s="202">
        <v>0</v>
      </c>
      <c r="Q355"/>
    </row>
    <row r="356" spans="1:17" hidden="1">
      <c r="A356" s="198">
        <v>1001</v>
      </c>
      <c r="B356" s="198" t="s">
        <v>694</v>
      </c>
      <c r="C356" s="198" t="s">
        <v>684</v>
      </c>
      <c r="D356" s="198" t="s">
        <v>685</v>
      </c>
      <c r="E356" s="198" t="s">
        <v>28</v>
      </c>
      <c r="F356" s="198" t="s">
        <v>686</v>
      </c>
      <c r="G356" s="198" t="s">
        <v>957</v>
      </c>
      <c r="H356" s="198" t="s">
        <v>8</v>
      </c>
      <c r="I356" s="198">
        <v>34</v>
      </c>
      <c r="J356" s="199">
        <v>7.4</v>
      </c>
      <c r="K356" s="200">
        <v>900</v>
      </c>
      <c r="L356" s="201">
        <v>0</v>
      </c>
      <c r="M356" s="198">
        <v>1</v>
      </c>
      <c r="N356" s="202">
        <v>45980</v>
      </c>
      <c r="O356" s="198">
        <v>0</v>
      </c>
      <c r="P356" s="202">
        <v>0</v>
      </c>
      <c r="Q356"/>
    </row>
    <row r="357" spans="1:17" hidden="1">
      <c r="A357" s="198">
        <v>1001</v>
      </c>
      <c r="B357" s="198" t="s">
        <v>694</v>
      </c>
      <c r="C357" s="198" t="s">
        <v>684</v>
      </c>
      <c r="D357" s="198" t="s">
        <v>685</v>
      </c>
      <c r="E357" s="198" t="s">
        <v>28</v>
      </c>
      <c r="F357" s="198" t="s">
        <v>686</v>
      </c>
      <c r="G357" s="198" t="s">
        <v>958</v>
      </c>
      <c r="H357" s="198" t="s">
        <v>8</v>
      </c>
      <c r="I357" s="198">
        <v>34</v>
      </c>
      <c r="J357" s="199">
        <v>6.86</v>
      </c>
      <c r="K357" s="200">
        <v>155.38999999999999</v>
      </c>
      <c r="L357" s="201">
        <v>0</v>
      </c>
      <c r="M357" s="198">
        <v>19</v>
      </c>
      <c r="N357" s="202">
        <v>45980</v>
      </c>
      <c r="O357" s="198">
        <v>0</v>
      </c>
      <c r="P357" s="202">
        <v>0</v>
      </c>
      <c r="Q357"/>
    </row>
    <row r="358" spans="1:17" hidden="1">
      <c r="A358" s="198">
        <v>1001</v>
      </c>
      <c r="B358" s="198" t="s">
        <v>694</v>
      </c>
      <c r="C358" s="198" t="s">
        <v>684</v>
      </c>
      <c r="D358" s="198" t="s">
        <v>685</v>
      </c>
      <c r="E358" s="198" t="s">
        <v>28</v>
      </c>
      <c r="F358" s="198" t="s">
        <v>686</v>
      </c>
      <c r="G358" s="198" t="s">
        <v>959</v>
      </c>
      <c r="H358" s="198" t="s">
        <v>8</v>
      </c>
      <c r="I358" s="198">
        <v>34</v>
      </c>
      <c r="J358" s="199">
        <v>7</v>
      </c>
      <c r="K358" s="200">
        <v>500</v>
      </c>
      <c r="L358" s="201">
        <v>0</v>
      </c>
      <c r="M358" s="198">
        <v>1</v>
      </c>
      <c r="N358" s="202">
        <v>45980</v>
      </c>
      <c r="O358" s="198">
        <v>0</v>
      </c>
      <c r="P358" s="202">
        <v>0</v>
      </c>
      <c r="Q358"/>
    </row>
    <row r="359" spans="1:17" hidden="1">
      <c r="A359" s="198">
        <v>1001</v>
      </c>
      <c r="B359" s="198" t="s">
        <v>694</v>
      </c>
      <c r="C359" s="198" t="s">
        <v>684</v>
      </c>
      <c r="D359" s="198" t="s">
        <v>685</v>
      </c>
      <c r="E359" s="198" t="s">
        <v>28</v>
      </c>
      <c r="F359" s="198" t="s">
        <v>686</v>
      </c>
      <c r="G359" s="198" t="s">
        <v>960</v>
      </c>
      <c r="H359" s="198" t="s">
        <v>8</v>
      </c>
      <c r="I359" s="198">
        <v>34</v>
      </c>
      <c r="J359" s="199">
        <v>6.97</v>
      </c>
      <c r="K359" s="200">
        <v>600</v>
      </c>
      <c r="L359" s="201">
        <v>0</v>
      </c>
      <c r="M359" s="198">
        <v>1</v>
      </c>
      <c r="N359" s="202">
        <v>45980</v>
      </c>
      <c r="O359" s="198">
        <v>0</v>
      </c>
      <c r="P359" s="202">
        <v>0</v>
      </c>
      <c r="Q359"/>
    </row>
    <row r="360" spans="1:17" hidden="1">
      <c r="A360" s="198">
        <v>1001</v>
      </c>
      <c r="B360" s="198" t="s">
        <v>694</v>
      </c>
      <c r="C360" s="198" t="s">
        <v>684</v>
      </c>
      <c r="D360" s="198" t="s">
        <v>685</v>
      </c>
      <c r="E360" s="198" t="s">
        <v>28</v>
      </c>
      <c r="F360" s="198" t="s">
        <v>686</v>
      </c>
      <c r="G360" s="198" t="s">
        <v>5631</v>
      </c>
      <c r="H360" s="198" t="s">
        <v>7</v>
      </c>
      <c r="I360" s="198">
        <v>34</v>
      </c>
      <c r="J360" s="199">
        <v>6.86</v>
      </c>
      <c r="K360" s="200">
        <v>0</v>
      </c>
      <c r="L360" s="201">
        <v>627.29</v>
      </c>
      <c r="M360" s="198">
        <v>87</v>
      </c>
      <c r="N360" s="202">
        <v>45980</v>
      </c>
      <c r="O360" s="198">
        <v>0</v>
      </c>
      <c r="P360" s="202">
        <v>0</v>
      </c>
      <c r="Q360"/>
    </row>
    <row r="361" spans="1:17" hidden="1">
      <c r="A361" s="198">
        <v>1001</v>
      </c>
      <c r="B361" s="198" t="s">
        <v>694</v>
      </c>
      <c r="C361" s="198" t="s">
        <v>684</v>
      </c>
      <c r="D361" s="198" t="s">
        <v>685</v>
      </c>
      <c r="E361" s="198" t="s">
        <v>28</v>
      </c>
      <c r="F361" s="198" t="s">
        <v>686</v>
      </c>
      <c r="G361" s="198" t="s">
        <v>961</v>
      </c>
      <c r="H361" s="198" t="s">
        <v>8</v>
      </c>
      <c r="I361" s="198">
        <v>34</v>
      </c>
      <c r="J361" s="199">
        <v>7.5</v>
      </c>
      <c r="K361" s="200">
        <v>5300</v>
      </c>
      <c r="L361" s="201">
        <v>0</v>
      </c>
      <c r="M361" s="198">
        <v>2</v>
      </c>
      <c r="N361" s="202">
        <v>45980</v>
      </c>
      <c r="O361" s="198">
        <v>0</v>
      </c>
      <c r="P361" s="202">
        <v>0</v>
      </c>
      <c r="Q361"/>
    </row>
    <row r="362" spans="1:17" hidden="1">
      <c r="A362" s="198">
        <v>1001</v>
      </c>
      <c r="B362" s="198" t="s">
        <v>695</v>
      </c>
      <c r="C362" s="198" t="s">
        <v>684</v>
      </c>
      <c r="D362" s="198" t="s">
        <v>685</v>
      </c>
      <c r="E362" s="198" t="s">
        <v>6</v>
      </c>
      <c r="F362" s="198" t="s">
        <v>686</v>
      </c>
      <c r="G362" s="198" t="s">
        <v>913</v>
      </c>
      <c r="H362" s="198" t="s">
        <v>7</v>
      </c>
      <c r="I362" s="198">
        <v>34</v>
      </c>
      <c r="J362" s="199">
        <v>6.97</v>
      </c>
      <c r="K362" s="200">
        <v>0</v>
      </c>
      <c r="L362" s="201">
        <v>6.49</v>
      </c>
      <c r="M362" s="198">
        <v>1</v>
      </c>
      <c r="N362" s="202">
        <v>45980</v>
      </c>
      <c r="O362" s="198">
        <v>0</v>
      </c>
      <c r="P362" s="202">
        <v>0</v>
      </c>
      <c r="Q362"/>
    </row>
    <row r="363" spans="1:17" hidden="1">
      <c r="A363" s="198">
        <v>1001</v>
      </c>
      <c r="B363" s="198" t="s">
        <v>695</v>
      </c>
      <c r="C363" s="198" t="s">
        <v>684</v>
      </c>
      <c r="D363" s="198" t="s">
        <v>685</v>
      </c>
      <c r="E363" s="198" t="s">
        <v>6</v>
      </c>
      <c r="F363" s="198" t="s">
        <v>686</v>
      </c>
      <c r="G363" s="198" t="s">
        <v>914</v>
      </c>
      <c r="H363" s="198" t="s">
        <v>7</v>
      </c>
      <c r="I363" s="198">
        <v>34</v>
      </c>
      <c r="J363" s="199">
        <v>6.97</v>
      </c>
      <c r="K363" s="200">
        <v>0</v>
      </c>
      <c r="L363" s="201">
        <v>0.99</v>
      </c>
      <c r="M363" s="198">
        <v>1</v>
      </c>
      <c r="N363" s="202">
        <v>45980</v>
      </c>
      <c r="O363" s="198">
        <v>0</v>
      </c>
      <c r="P363" s="202">
        <v>0</v>
      </c>
      <c r="Q363"/>
    </row>
    <row r="364" spans="1:17" hidden="1">
      <c r="A364" s="198">
        <v>1001</v>
      </c>
      <c r="B364" s="198" t="s">
        <v>695</v>
      </c>
      <c r="C364" s="198" t="s">
        <v>684</v>
      </c>
      <c r="D364" s="198" t="s">
        <v>685</v>
      </c>
      <c r="E364" s="198" t="s">
        <v>6</v>
      </c>
      <c r="F364" s="198" t="s">
        <v>686</v>
      </c>
      <c r="G364" s="198" t="s">
        <v>915</v>
      </c>
      <c r="H364" s="198" t="s">
        <v>7</v>
      </c>
      <c r="I364" s="198">
        <v>34</v>
      </c>
      <c r="J364" s="199">
        <v>6.97</v>
      </c>
      <c r="K364" s="200">
        <v>0</v>
      </c>
      <c r="L364" s="201">
        <v>5.99</v>
      </c>
      <c r="M364" s="198">
        <v>3</v>
      </c>
      <c r="N364" s="202">
        <v>45980</v>
      </c>
      <c r="O364" s="198">
        <v>0</v>
      </c>
      <c r="P364" s="202">
        <v>0</v>
      </c>
      <c r="Q364"/>
    </row>
    <row r="365" spans="1:17" hidden="1">
      <c r="A365" s="198">
        <v>1001</v>
      </c>
      <c r="B365" s="198" t="s">
        <v>695</v>
      </c>
      <c r="C365" s="198" t="s">
        <v>684</v>
      </c>
      <c r="D365" s="198" t="s">
        <v>685</v>
      </c>
      <c r="E365" s="198" t="s">
        <v>6</v>
      </c>
      <c r="F365" s="198" t="s">
        <v>686</v>
      </c>
      <c r="G365" s="198" t="s">
        <v>916</v>
      </c>
      <c r="H365" s="198" t="s">
        <v>7</v>
      </c>
      <c r="I365" s="198">
        <v>34</v>
      </c>
      <c r="J365" s="199">
        <v>6.97</v>
      </c>
      <c r="K365" s="200">
        <v>0</v>
      </c>
      <c r="L365" s="201">
        <v>5.99</v>
      </c>
      <c r="M365" s="198">
        <v>1</v>
      </c>
      <c r="N365" s="202">
        <v>45980</v>
      </c>
      <c r="O365" s="198">
        <v>0</v>
      </c>
      <c r="P365" s="202">
        <v>0</v>
      </c>
      <c r="Q365"/>
    </row>
    <row r="366" spans="1:17" hidden="1">
      <c r="A366" s="198">
        <v>1001</v>
      </c>
      <c r="B366" s="198" t="s">
        <v>695</v>
      </c>
      <c r="C366" s="198" t="s">
        <v>684</v>
      </c>
      <c r="D366" s="198" t="s">
        <v>685</v>
      </c>
      <c r="E366" s="198" t="s">
        <v>6</v>
      </c>
      <c r="F366" s="198" t="s">
        <v>686</v>
      </c>
      <c r="G366" s="198" t="s">
        <v>917</v>
      </c>
      <c r="H366" s="198" t="s">
        <v>7</v>
      </c>
      <c r="I366" s="198">
        <v>34</v>
      </c>
      <c r="J366" s="199">
        <v>6.97</v>
      </c>
      <c r="K366" s="200">
        <v>0</v>
      </c>
      <c r="L366" s="201">
        <v>11.49</v>
      </c>
      <c r="M366" s="198">
        <v>1</v>
      </c>
      <c r="N366" s="202">
        <v>45980</v>
      </c>
      <c r="O366" s="198">
        <v>0</v>
      </c>
      <c r="P366" s="202">
        <v>0</v>
      </c>
      <c r="Q366"/>
    </row>
    <row r="367" spans="1:17" hidden="1">
      <c r="A367" s="198">
        <v>1001</v>
      </c>
      <c r="B367" s="198" t="s">
        <v>695</v>
      </c>
      <c r="C367" s="198" t="s">
        <v>684</v>
      </c>
      <c r="D367" s="198" t="s">
        <v>685</v>
      </c>
      <c r="E367" s="198" t="s">
        <v>6</v>
      </c>
      <c r="F367" s="198" t="s">
        <v>686</v>
      </c>
      <c r="G367" s="198" t="s">
        <v>918</v>
      </c>
      <c r="H367" s="198" t="s">
        <v>7</v>
      </c>
      <c r="I367" s="198">
        <v>34</v>
      </c>
      <c r="J367" s="199">
        <v>6.97</v>
      </c>
      <c r="K367" s="200">
        <v>0</v>
      </c>
      <c r="L367" s="201">
        <v>80</v>
      </c>
      <c r="M367" s="198">
        <v>1</v>
      </c>
      <c r="N367" s="202">
        <v>45980</v>
      </c>
      <c r="O367" s="198">
        <v>0</v>
      </c>
      <c r="P367" s="202">
        <v>0</v>
      </c>
      <c r="Q367"/>
    </row>
    <row r="368" spans="1:17" hidden="1">
      <c r="A368" s="198">
        <v>1001</v>
      </c>
      <c r="B368" s="198" t="s">
        <v>695</v>
      </c>
      <c r="C368" s="198" t="s">
        <v>684</v>
      </c>
      <c r="D368" s="198" t="s">
        <v>685</v>
      </c>
      <c r="E368" s="198" t="s">
        <v>6</v>
      </c>
      <c r="F368" s="198" t="s">
        <v>686</v>
      </c>
      <c r="G368" s="198" t="s">
        <v>5592</v>
      </c>
      <c r="H368" s="198" t="s">
        <v>7</v>
      </c>
      <c r="I368" s="198">
        <v>34</v>
      </c>
      <c r="J368" s="199">
        <v>6.97</v>
      </c>
      <c r="K368" s="200">
        <v>0</v>
      </c>
      <c r="L368" s="201">
        <v>23.98</v>
      </c>
      <c r="M368" s="198">
        <v>2</v>
      </c>
      <c r="N368" s="202">
        <v>45980</v>
      </c>
      <c r="O368" s="198">
        <v>0</v>
      </c>
      <c r="P368" s="202">
        <v>0</v>
      </c>
      <c r="Q368"/>
    </row>
    <row r="369" spans="1:17" hidden="1">
      <c r="A369" s="198">
        <v>1001</v>
      </c>
      <c r="B369" s="198" t="s">
        <v>695</v>
      </c>
      <c r="C369" s="198" t="s">
        <v>684</v>
      </c>
      <c r="D369" s="198" t="s">
        <v>685</v>
      </c>
      <c r="E369" s="198" t="s">
        <v>6</v>
      </c>
      <c r="F369" s="198" t="s">
        <v>686</v>
      </c>
      <c r="G369" s="198" t="s">
        <v>919</v>
      </c>
      <c r="H369" s="198" t="s">
        <v>7</v>
      </c>
      <c r="I369" s="198">
        <v>34</v>
      </c>
      <c r="J369" s="199">
        <v>6.97</v>
      </c>
      <c r="K369" s="200">
        <v>0</v>
      </c>
      <c r="L369" s="201">
        <v>161.53</v>
      </c>
      <c r="M369" s="198">
        <v>13</v>
      </c>
      <c r="N369" s="202">
        <v>45980</v>
      </c>
      <c r="O369" s="198">
        <v>0</v>
      </c>
      <c r="P369" s="202">
        <v>0</v>
      </c>
      <c r="Q369"/>
    </row>
    <row r="370" spans="1:17" hidden="1">
      <c r="A370" s="198">
        <v>1001</v>
      </c>
      <c r="B370" s="198" t="s">
        <v>695</v>
      </c>
      <c r="C370" s="198" t="s">
        <v>684</v>
      </c>
      <c r="D370" s="198" t="s">
        <v>685</v>
      </c>
      <c r="E370" s="198" t="s">
        <v>6</v>
      </c>
      <c r="F370" s="198" t="s">
        <v>686</v>
      </c>
      <c r="G370" s="198" t="s">
        <v>920</v>
      </c>
      <c r="H370" s="198" t="s">
        <v>7</v>
      </c>
      <c r="I370" s="198">
        <v>34</v>
      </c>
      <c r="J370" s="199">
        <v>6.97</v>
      </c>
      <c r="K370" s="200">
        <v>0</v>
      </c>
      <c r="L370" s="201">
        <v>3.49</v>
      </c>
      <c r="M370" s="198">
        <v>1</v>
      </c>
      <c r="N370" s="202">
        <v>45980</v>
      </c>
      <c r="O370" s="198">
        <v>0</v>
      </c>
      <c r="P370" s="202">
        <v>0</v>
      </c>
      <c r="Q370"/>
    </row>
    <row r="371" spans="1:17" hidden="1">
      <c r="A371" s="198">
        <v>1001</v>
      </c>
      <c r="B371" s="198" t="s">
        <v>695</v>
      </c>
      <c r="C371" s="198" t="s">
        <v>684</v>
      </c>
      <c r="D371" s="198" t="s">
        <v>685</v>
      </c>
      <c r="E371" s="198" t="s">
        <v>6</v>
      </c>
      <c r="F371" s="198" t="s">
        <v>686</v>
      </c>
      <c r="G371" s="198" t="s">
        <v>921</v>
      </c>
      <c r="H371" s="198" t="s">
        <v>7</v>
      </c>
      <c r="I371" s="198">
        <v>34</v>
      </c>
      <c r="J371" s="199">
        <v>6.97</v>
      </c>
      <c r="K371" s="200">
        <v>0</v>
      </c>
      <c r="L371" s="201">
        <v>65.44</v>
      </c>
      <c r="M371" s="198">
        <v>18</v>
      </c>
      <c r="N371" s="202">
        <v>45980</v>
      </c>
      <c r="O371" s="198">
        <v>0</v>
      </c>
      <c r="P371" s="202">
        <v>0</v>
      </c>
      <c r="Q371"/>
    </row>
    <row r="372" spans="1:17" hidden="1">
      <c r="A372" s="198">
        <v>1001</v>
      </c>
      <c r="B372" s="198" t="s">
        <v>695</v>
      </c>
      <c r="C372" s="198" t="s">
        <v>684</v>
      </c>
      <c r="D372" s="198" t="s">
        <v>685</v>
      </c>
      <c r="E372" s="198" t="s">
        <v>6</v>
      </c>
      <c r="F372" s="198" t="s">
        <v>686</v>
      </c>
      <c r="G372" s="198" t="s">
        <v>922</v>
      </c>
      <c r="H372" s="198" t="s">
        <v>7</v>
      </c>
      <c r="I372" s="198">
        <v>34</v>
      </c>
      <c r="J372" s="199">
        <v>6.97</v>
      </c>
      <c r="K372" s="200">
        <v>0</v>
      </c>
      <c r="L372" s="201">
        <v>87.27</v>
      </c>
      <c r="M372" s="198">
        <v>13</v>
      </c>
      <c r="N372" s="202">
        <v>45980</v>
      </c>
      <c r="O372" s="198">
        <v>0</v>
      </c>
      <c r="P372" s="202">
        <v>0</v>
      </c>
      <c r="Q372"/>
    </row>
    <row r="373" spans="1:17" hidden="1">
      <c r="A373" s="198">
        <v>1001</v>
      </c>
      <c r="B373" s="198" t="s">
        <v>695</v>
      </c>
      <c r="C373" s="198" t="s">
        <v>684</v>
      </c>
      <c r="D373" s="198" t="s">
        <v>685</v>
      </c>
      <c r="E373" s="198" t="s">
        <v>6</v>
      </c>
      <c r="F373" s="198" t="s">
        <v>686</v>
      </c>
      <c r="G373" s="198" t="s">
        <v>4766</v>
      </c>
      <c r="H373" s="198" t="s">
        <v>7</v>
      </c>
      <c r="I373" s="198">
        <v>34</v>
      </c>
      <c r="J373" s="199">
        <v>6.97</v>
      </c>
      <c r="K373" s="200">
        <v>0</v>
      </c>
      <c r="L373" s="201">
        <v>59.38</v>
      </c>
      <c r="M373" s="198">
        <v>12</v>
      </c>
      <c r="N373" s="202">
        <v>45980</v>
      </c>
      <c r="O373" s="198">
        <v>0</v>
      </c>
      <c r="P373" s="202">
        <v>0</v>
      </c>
      <c r="Q373"/>
    </row>
    <row r="374" spans="1:17" hidden="1">
      <c r="A374" s="198">
        <v>1001</v>
      </c>
      <c r="B374" s="198" t="s">
        <v>695</v>
      </c>
      <c r="C374" s="198" t="s">
        <v>684</v>
      </c>
      <c r="D374" s="198" t="s">
        <v>685</v>
      </c>
      <c r="E374" s="198" t="s">
        <v>28</v>
      </c>
      <c r="F374" s="198" t="s">
        <v>686</v>
      </c>
      <c r="G374" s="198" t="s">
        <v>962</v>
      </c>
      <c r="H374" s="198" t="s">
        <v>7</v>
      </c>
      <c r="I374" s="198">
        <v>34</v>
      </c>
      <c r="J374" s="199">
        <v>6.86</v>
      </c>
      <c r="K374" s="200">
        <v>0</v>
      </c>
      <c r="L374" s="201">
        <v>81.06</v>
      </c>
      <c r="M374" s="198">
        <v>14</v>
      </c>
      <c r="N374" s="202">
        <v>45980</v>
      </c>
      <c r="O374" s="198">
        <v>0</v>
      </c>
      <c r="P374" s="202">
        <v>0</v>
      </c>
      <c r="Q374"/>
    </row>
    <row r="375" spans="1:17" hidden="1">
      <c r="A375" s="198">
        <v>1001</v>
      </c>
      <c r="B375" s="198" t="s">
        <v>4672</v>
      </c>
      <c r="C375" s="198" t="s">
        <v>684</v>
      </c>
      <c r="D375" s="198" t="s">
        <v>685</v>
      </c>
      <c r="E375" s="198" t="s">
        <v>6</v>
      </c>
      <c r="F375" s="198" t="s">
        <v>686</v>
      </c>
      <c r="G375" s="198" t="s">
        <v>923</v>
      </c>
      <c r="H375" s="198" t="s">
        <v>7</v>
      </c>
      <c r="I375" s="198">
        <v>34</v>
      </c>
      <c r="J375" s="199">
        <v>6.97</v>
      </c>
      <c r="K375" s="200">
        <v>0</v>
      </c>
      <c r="L375" s="201">
        <v>8.49</v>
      </c>
      <c r="M375" s="198">
        <v>2</v>
      </c>
      <c r="N375" s="202">
        <v>45980</v>
      </c>
      <c r="O375" s="198">
        <v>0</v>
      </c>
      <c r="P375" s="202">
        <v>0</v>
      </c>
      <c r="Q375"/>
    </row>
    <row r="376" spans="1:17" hidden="1">
      <c r="A376" s="198">
        <v>1001</v>
      </c>
      <c r="B376" s="198" t="s">
        <v>4672</v>
      </c>
      <c r="C376" s="198" t="s">
        <v>684</v>
      </c>
      <c r="D376" s="198" t="s">
        <v>685</v>
      </c>
      <c r="E376" s="198" t="s">
        <v>6</v>
      </c>
      <c r="F376" s="198" t="s">
        <v>686</v>
      </c>
      <c r="G376" s="198" t="s">
        <v>924</v>
      </c>
      <c r="H376" s="198" t="s">
        <v>7</v>
      </c>
      <c r="I376" s="198">
        <v>34</v>
      </c>
      <c r="J376" s="199">
        <v>6.97</v>
      </c>
      <c r="K376" s="200">
        <v>0</v>
      </c>
      <c r="L376" s="201">
        <v>25.85</v>
      </c>
      <c r="M376" s="198">
        <v>5</v>
      </c>
      <c r="N376" s="202">
        <v>45980</v>
      </c>
      <c r="O376" s="198">
        <v>0</v>
      </c>
      <c r="P376" s="202">
        <v>0</v>
      </c>
      <c r="Q376"/>
    </row>
    <row r="377" spans="1:17" hidden="1">
      <c r="A377" s="198">
        <v>1001</v>
      </c>
      <c r="B377" s="198" t="s">
        <v>4672</v>
      </c>
      <c r="C377" s="198" t="s">
        <v>684</v>
      </c>
      <c r="D377" s="198" t="s">
        <v>685</v>
      </c>
      <c r="E377" s="198" t="s">
        <v>6</v>
      </c>
      <c r="F377" s="198" t="s">
        <v>686</v>
      </c>
      <c r="G377" s="198" t="s">
        <v>925</v>
      </c>
      <c r="H377" s="198" t="s">
        <v>7</v>
      </c>
      <c r="I377" s="198">
        <v>34</v>
      </c>
      <c r="J377" s="199">
        <v>6.97</v>
      </c>
      <c r="K377" s="200">
        <v>0</v>
      </c>
      <c r="L377" s="201">
        <v>1.99</v>
      </c>
      <c r="M377" s="198">
        <v>1</v>
      </c>
      <c r="N377" s="202">
        <v>45980</v>
      </c>
      <c r="O377" s="198">
        <v>0</v>
      </c>
      <c r="P377" s="202">
        <v>0</v>
      </c>
      <c r="Q377"/>
    </row>
    <row r="378" spans="1:17" hidden="1">
      <c r="A378" s="198">
        <v>1001</v>
      </c>
      <c r="B378" s="198" t="s">
        <v>4672</v>
      </c>
      <c r="C378" s="198" t="s">
        <v>684</v>
      </c>
      <c r="D378" s="198" t="s">
        <v>685</v>
      </c>
      <c r="E378" s="198" t="s">
        <v>6</v>
      </c>
      <c r="F378" s="198" t="s">
        <v>686</v>
      </c>
      <c r="G378" s="198" t="s">
        <v>926</v>
      </c>
      <c r="H378" s="198" t="s">
        <v>7</v>
      </c>
      <c r="I378" s="198">
        <v>34</v>
      </c>
      <c r="J378" s="199">
        <v>6.97</v>
      </c>
      <c r="K378" s="200">
        <v>0</v>
      </c>
      <c r="L378" s="201">
        <v>5.99</v>
      </c>
      <c r="M378" s="198">
        <v>1</v>
      </c>
      <c r="N378" s="202">
        <v>45980</v>
      </c>
      <c r="O378" s="198">
        <v>0</v>
      </c>
      <c r="P378" s="202">
        <v>0</v>
      </c>
      <c r="Q378"/>
    </row>
    <row r="379" spans="1:17" hidden="1">
      <c r="A379" s="198">
        <v>1001</v>
      </c>
      <c r="B379" s="198" t="s">
        <v>4672</v>
      </c>
      <c r="C379" s="198" t="s">
        <v>684</v>
      </c>
      <c r="D379" s="198" t="s">
        <v>685</v>
      </c>
      <c r="E379" s="198" t="s">
        <v>6</v>
      </c>
      <c r="F379" s="198" t="s">
        <v>686</v>
      </c>
      <c r="G379" s="198" t="s">
        <v>733</v>
      </c>
      <c r="H379" s="198" t="s">
        <v>7</v>
      </c>
      <c r="I379" s="198">
        <v>34</v>
      </c>
      <c r="J379" s="199">
        <v>6.97</v>
      </c>
      <c r="K379" s="200">
        <v>0</v>
      </c>
      <c r="L379" s="201">
        <v>17.98</v>
      </c>
      <c r="M379" s="198">
        <v>4</v>
      </c>
      <c r="N379" s="202">
        <v>45980</v>
      </c>
      <c r="O379" s="198">
        <v>0</v>
      </c>
      <c r="P379" s="202">
        <v>0</v>
      </c>
      <c r="Q379"/>
    </row>
    <row r="380" spans="1:17" hidden="1">
      <c r="A380" s="198">
        <v>1001</v>
      </c>
      <c r="B380" s="198" t="s">
        <v>4672</v>
      </c>
      <c r="C380" s="198" t="s">
        <v>684</v>
      </c>
      <c r="D380" s="198" t="s">
        <v>685</v>
      </c>
      <c r="E380" s="198" t="s">
        <v>28</v>
      </c>
      <c r="F380" s="198" t="s">
        <v>686</v>
      </c>
      <c r="G380" s="198" t="s">
        <v>963</v>
      </c>
      <c r="H380" s="198" t="s">
        <v>8</v>
      </c>
      <c r="I380" s="198">
        <v>34</v>
      </c>
      <c r="J380" s="199">
        <v>6.86</v>
      </c>
      <c r="K380" s="200">
        <v>326671.17</v>
      </c>
      <c r="L380" s="201">
        <v>0</v>
      </c>
      <c r="M380" s="198">
        <v>8</v>
      </c>
      <c r="N380" s="202">
        <v>45980</v>
      </c>
      <c r="O380" s="198">
        <v>0</v>
      </c>
      <c r="P380" s="202">
        <v>0</v>
      </c>
      <c r="Q380"/>
    </row>
    <row r="381" spans="1:17" hidden="1">
      <c r="A381" s="198">
        <v>1001</v>
      </c>
      <c r="B381" s="198" t="s">
        <v>4672</v>
      </c>
      <c r="C381" s="198" t="s">
        <v>684</v>
      </c>
      <c r="D381" s="198" t="s">
        <v>685</v>
      </c>
      <c r="E381" s="198" t="s">
        <v>28</v>
      </c>
      <c r="F381" s="198" t="s">
        <v>686</v>
      </c>
      <c r="G381" s="198" t="s">
        <v>964</v>
      </c>
      <c r="H381" s="198" t="s">
        <v>7</v>
      </c>
      <c r="I381" s="198">
        <v>34</v>
      </c>
      <c r="J381" s="199">
        <v>6.86</v>
      </c>
      <c r="K381" s="200">
        <v>0</v>
      </c>
      <c r="L381" s="201">
        <v>20</v>
      </c>
      <c r="M381" s="198">
        <v>4</v>
      </c>
      <c r="N381" s="202">
        <v>45980</v>
      </c>
      <c r="O381" s="198">
        <v>0</v>
      </c>
      <c r="P381" s="202">
        <v>0</v>
      </c>
      <c r="Q381"/>
    </row>
    <row r="382" spans="1:17" hidden="1">
      <c r="A382" s="198">
        <v>1003</v>
      </c>
      <c r="B382" s="198" t="s">
        <v>684</v>
      </c>
      <c r="C382" s="198" t="s">
        <v>684</v>
      </c>
      <c r="D382" s="198" t="s">
        <v>685</v>
      </c>
      <c r="E382" s="198" t="s">
        <v>6</v>
      </c>
      <c r="F382" s="198" t="s">
        <v>686</v>
      </c>
      <c r="G382" s="198" t="s">
        <v>687</v>
      </c>
      <c r="H382" s="198" t="s">
        <v>8</v>
      </c>
      <c r="I382" s="198">
        <v>34</v>
      </c>
      <c r="J382" s="199">
        <v>6.85</v>
      </c>
      <c r="K382" s="200">
        <v>145.99</v>
      </c>
      <c r="L382" s="201">
        <v>0</v>
      </c>
      <c r="M382" s="198">
        <v>1</v>
      </c>
      <c r="N382" s="202">
        <v>45980</v>
      </c>
      <c r="O382" s="198">
        <v>0</v>
      </c>
      <c r="P382" s="202">
        <v>0</v>
      </c>
      <c r="Q382"/>
    </row>
    <row r="383" spans="1:17" hidden="1">
      <c r="A383" s="198">
        <v>1003</v>
      </c>
      <c r="B383" s="198" t="s">
        <v>684</v>
      </c>
      <c r="C383" s="198" t="s">
        <v>684</v>
      </c>
      <c r="D383" s="198" t="s">
        <v>685</v>
      </c>
      <c r="E383" s="198" t="s">
        <v>28</v>
      </c>
      <c r="F383" s="198" t="s">
        <v>686</v>
      </c>
      <c r="G383" s="198" t="s">
        <v>688</v>
      </c>
      <c r="H383" s="198" t="s">
        <v>8</v>
      </c>
      <c r="I383" s="198">
        <v>34</v>
      </c>
      <c r="J383" s="199">
        <v>6.94</v>
      </c>
      <c r="K383" s="200">
        <v>1836.84</v>
      </c>
      <c r="L383" s="201">
        <v>0</v>
      </c>
      <c r="M383" s="198">
        <v>1</v>
      </c>
      <c r="N383" s="202">
        <v>45980</v>
      </c>
      <c r="O383" s="198">
        <v>0</v>
      </c>
      <c r="P383" s="202">
        <v>0</v>
      </c>
      <c r="Q383"/>
    </row>
    <row r="384" spans="1:17" hidden="1">
      <c r="A384" s="198">
        <v>1003</v>
      </c>
      <c r="B384" s="198" t="s">
        <v>689</v>
      </c>
      <c r="C384" s="198" t="s">
        <v>684</v>
      </c>
      <c r="D384" s="198" t="s">
        <v>685</v>
      </c>
      <c r="E384" s="198" t="s">
        <v>6</v>
      </c>
      <c r="F384" s="198" t="s">
        <v>686</v>
      </c>
      <c r="G384" s="198" t="s">
        <v>773</v>
      </c>
      <c r="H384" s="198" t="s">
        <v>7</v>
      </c>
      <c r="I384" s="198">
        <v>34</v>
      </c>
      <c r="J384" s="199">
        <v>6.97</v>
      </c>
      <c r="K384" s="200">
        <v>0</v>
      </c>
      <c r="L384" s="201">
        <v>673.95</v>
      </c>
      <c r="M384" s="198">
        <v>4</v>
      </c>
      <c r="N384" s="202">
        <v>45980</v>
      </c>
      <c r="O384" s="198">
        <v>0</v>
      </c>
      <c r="P384" s="202">
        <v>0</v>
      </c>
      <c r="Q384"/>
    </row>
    <row r="385" spans="1:17" hidden="1">
      <c r="A385" s="198">
        <v>1003</v>
      </c>
      <c r="B385" s="198" t="s">
        <v>689</v>
      </c>
      <c r="C385" s="198" t="s">
        <v>684</v>
      </c>
      <c r="D385" s="198" t="s">
        <v>685</v>
      </c>
      <c r="E385" s="198" t="s">
        <v>6</v>
      </c>
      <c r="F385" s="198" t="s">
        <v>686</v>
      </c>
      <c r="G385" s="198" t="s">
        <v>5485</v>
      </c>
      <c r="H385" s="198" t="s">
        <v>8</v>
      </c>
      <c r="I385" s="198">
        <v>34</v>
      </c>
      <c r="J385" s="199">
        <v>6.85</v>
      </c>
      <c r="K385" s="200">
        <v>23843.98</v>
      </c>
      <c r="L385" s="201">
        <v>0</v>
      </c>
      <c r="M385" s="198">
        <v>10</v>
      </c>
      <c r="N385" s="202">
        <v>45980</v>
      </c>
      <c r="O385" s="198">
        <v>0</v>
      </c>
      <c r="P385" s="202">
        <v>0</v>
      </c>
      <c r="Q385"/>
    </row>
    <row r="386" spans="1:17" hidden="1">
      <c r="A386" s="198">
        <v>1003</v>
      </c>
      <c r="B386" s="198" t="s">
        <v>689</v>
      </c>
      <c r="C386" s="198" t="s">
        <v>684</v>
      </c>
      <c r="D386" s="198" t="s">
        <v>685</v>
      </c>
      <c r="E386" s="198" t="s">
        <v>6</v>
      </c>
      <c r="F386" s="198" t="s">
        <v>686</v>
      </c>
      <c r="G386" s="198" t="s">
        <v>779</v>
      </c>
      <c r="H386" s="198" t="s">
        <v>7</v>
      </c>
      <c r="I386" s="198">
        <v>34</v>
      </c>
      <c r="J386" s="199">
        <v>6.97</v>
      </c>
      <c r="K386" s="200">
        <v>0</v>
      </c>
      <c r="L386" s="201">
        <v>2436496.4500000002</v>
      </c>
      <c r="M386" s="198">
        <v>4097</v>
      </c>
      <c r="N386" s="202">
        <v>45980</v>
      </c>
      <c r="O386" s="198">
        <v>0</v>
      </c>
      <c r="P386" s="202">
        <v>0</v>
      </c>
      <c r="Q386"/>
    </row>
    <row r="387" spans="1:17" hidden="1">
      <c r="A387" s="198">
        <v>1003</v>
      </c>
      <c r="B387" s="198" t="s">
        <v>689</v>
      </c>
      <c r="C387" s="198" t="s">
        <v>684</v>
      </c>
      <c r="D387" s="198" t="s">
        <v>685</v>
      </c>
      <c r="E387" s="198" t="s">
        <v>6</v>
      </c>
      <c r="F387" s="198" t="s">
        <v>686</v>
      </c>
      <c r="G387" s="198" t="s">
        <v>809</v>
      </c>
      <c r="H387" s="198" t="s">
        <v>8</v>
      </c>
      <c r="I387" s="198">
        <v>34</v>
      </c>
      <c r="J387" s="199">
        <v>6.85</v>
      </c>
      <c r="K387" s="200">
        <v>7483.15</v>
      </c>
      <c r="L387" s="201">
        <v>0</v>
      </c>
      <c r="M387" s="198">
        <v>116</v>
      </c>
      <c r="N387" s="202">
        <v>45980</v>
      </c>
      <c r="O387" s="198">
        <v>0</v>
      </c>
      <c r="P387" s="202">
        <v>0</v>
      </c>
      <c r="Q387"/>
    </row>
    <row r="388" spans="1:17" hidden="1">
      <c r="A388" s="198">
        <v>1003</v>
      </c>
      <c r="B388" s="198" t="s">
        <v>689</v>
      </c>
      <c r="C388" s="198" t="s">
        <v>684</v>
      </c>
      <c r="D388" s="198" t="s">
        <v>685</v>
      </c>
      <c r="E388" s="198" t="s">
        <v>28</v>
      </c>
      <c r="F388" s="198" t="s">
        <v>686</v>
      </c>
      <c r="G388" s="198" t="s">
        <v>687</v>
      </c>
      <c r="H388" s="198" t="s">
        <v>8</v>
      </c>
      <c r="I388" s="198">
        <v>34</v>
      </c>
      <c r="J388" s="199">
        <v>7</v>
      </c>
      <c r="K388" s="200">
        <v>500</v>
      </c>
      <c r="L388" s="201">
        <v>0</v>
      </c>
      <c r="M388" s="198">
        <v>1</v>
      </c>
      <c r="N388" s="202">
        <v>45980</v>
      </c>
      <c r="O388" s="198">
        <v>0</v>
      </c>
      <c r="P388" s="202">
        <v>0</v>
      </c>
      <c r="Q388"/>
    </row>
    <row r="389" spans="1:17" hidden="1">
      <c r="A389" s="198">
        <v>1003</v>
      </c>
      <c r="B389" s="198" t="s">
        <v>689</v>
      </c>
      <c r="C389" s="198" t="s">
        <v>684</v>
      </c>
      <c r="D389" s="198" t="s">
        <v>685</v>
      </c>
      <c r="E389" s="198" t="s">
        <v>28</v>
      </c>
      <c r="F389" s="198" t="s">
        <v>686</v>
      </c>
      <c r="G389" s="198" t="s">
        <v>774</v>
      </c>
      <c r="H389" s="198" t="s">
        <v>8</v>
      </c>
      <c r="I389" s="198">
        <v>34</v>
      </c>
      <c r="J389" s="199">
        <v>9.5</v>
      </c>
      <c r="K389" s="200">
        <v>15700</v>
      </c>
      <c r="L389" s="201">
        <v>0</v>
      </c>
      <c r="M389" s="198">
        <v>1</v>
      </c>
      <c r="N389" s="202">
        <v>45980</v>
      </c>
      <c r="O389" s="198">
        <v>0</v>
      </c>
      <c r="P389" s="202">
        <v>0</v>
      </c>
      <c r="Q389"/>
    </row>
    <row r="390" spans="1:17" hidden="1">
      <c r="A390" s="198">
        <v>1003</v>
      </c>
      <c r="B390" s="198" t="s">
        <v>689</v>
      </c>
      <c r="C390" s="198" t="s">
        <v>684</v>
      </c>
      <c r="D390" s="198" t="s">
        <v>685</v>
      </c>
      <c r="E390" s="198" t="s">
        <v>28</v>
      </c>
      <c r="F390" s="198" t="s">
        <v>686</v>
      </c>
      <c r="G390" s="198" t="s">
        <v>775</v>
      </c>
      <c r="H390" s="198" t="s">
        <v>8</v>
      </c>
      <c r="I390" s="198">
        <v>34</v>
      </c>
      <c r="J390" s="199">
        <v>7.5</v>
      </c>
      <c r="K390" s="200">
        <v>22000</v>
      </c>
      <c r="L390" s="201">
        <v>0</v>
      </c>
      <c r="M390" s="198">
        <v>1</v>
      </c>
      <c r="N390" s="202">
        <v>45980</v>
      </c>
      <c r="O390" s="198">
        <v>0</v>
      </c>
      <c r="P390" s="202">
        <v>0</v>
      </c>
      <c r="Q390"/>
    </row>
    <row r="391" spans="1:17" hidden="1">
      <c r="A391" s="198">
        <v>1003</v>
      </c>
      <c r="B391" s="198" t="s">
        <v>689</v>
      </c>
      <c r="C391" s="198" t="s">
        <v>684</v>
      </c>
      <c r="D391" s="198" t="s">
        <v>685</v>
      </c>
      <c r="E391" s="198" t="s">
        <v>28</v>
      </c>
      <c r="F391" s="198" t="s">
        <v>686</v>
      </c>
      <c r="G391" s="198" t="s">
        <v>776</v>
      </c>
      <c r="H391" s="198" t="s">
        <v>8</v>
      </c>
      <c r="I391" s="198">
        <v>34</v>
      </c>
      <c r="J391" s="199">
        <v>6.97</v>
      </c>
      <c r="K391" s="200">
        <v>256349</v>
      </c>
      <c r="L391" s="201">
        <v>0</v>
      </c>
      <c r="M391" s="198">
        <v>3</v>
      </c>
      <c r="N391" s="202">
        <v>45980</v>
      </c>
      <c r="O391" s="198">
        <v>0</v>
      </c>
      <c r="P391" s="202">
        <v>0</v>
      </c>
      <c r="Q391"/>
    </row>
    <row r="392" spans="1:17" hidden="1">
      <c r="A392" s="198">
        <v>1003</v>
      </c>
      <c r="B392" s="198" t="s">
        <v>689</v>
      </c>
      <c r="C392" s="198" t="s">
        <v>684</v>
      </c>
      <c r="D392" s="198" t="s">
        <v>685</v>
      </c>
      <c r="E392" s="198" t="s">
        <v>28</v>
      </c>
      <c r="F392" s="198" t="s">
        <v>686</v>
      </c>
      <c r="G392" s="198" t="s">
        <v>777</v>
      </c>
      <c r="H392" s="198" t="s">
        <v>7</v>
      </c>
      <c r="I392" s="198">
        <v>34</v>
      </c>
      <c r="J392" s="199">
        <v>6.86</v>
      </c>
      <c r="K392" s="200">
        <v>0</v>
      </c>
      <c r="L392" s="201">
        <v>430.96</v>
      </c>
      <c r="M392" s="198">
        <v>9</v>
      </c>
      <c r="N392" s="202">
        <v>45980</v>
      </c>
      <c r="O392" s="198">
        <v>0</v>
      </c>
      <c r="P392" s="202">
        <v>0</v>
      </c>
      <c r="Q392"/>
    </row>
    <row r="393" spans="1:17" hidden="1">
      <c r="A393" s="198">
        <v>1003</v>
      </c>
      <c r="B393" s="198" t="s">
        <v>689</v>
      </c>
      <c r="C393" s="198" t="s">
        <v>684</v>
      </c>
      <c r="D393" s="198" t="s">
        <v>685</v>
      </c>
      <c r="E393" s="198" t="s">
        <v>28</v>
      </c>
      <c r="F393" s="198" t="s">
        <v>686</v>
      </c>
      <c r="G393" s="198" t="s">
        <v>778</v>
      </c>
      <c r="H393" s="198" t="s">
        <v>8</v>
      </c>
      <c r="I393" s="198">
        <v>34</v>
      </c>
      <c r="J393" s="199">
        <v>10</v>
      </c>
      <c r="K393" s="200">
        <v>1500</v>
      </c>
      <c r="L393" s="201">
        <v>0</v>
      </c>
      <c r="M393" s="198">
        <v>1</v>
      </c>
      <c r="N393" s="202">
        <v>45980</v>
      </c>
      <c r="O393" s="198">
        <v>0</v>
      </c>
      <c r="P393" s="202">
        <v>0</v>
      </c>
      <c r="Q393"/>
    </row>
    <row r="394" spans="1:17" hidden="1">
      <c r="A394" s="198">
        <v>1003</v>
      </c>
      <c r="B394" s="198" t="s">
        <v>689</v>
      </c>
      <c r="C394" s="198" t="s">
        <v>684</v>
      </c>
      <c r="D394" s="198" t="s">
        <v>685</v>
      </c>
      <c r="E394" s="198" t="s">
        <v>28</v>
      </c>
      <c r="F394" s="198" t="s">
        <v>686</v>
      </c>
      <c r="G394" s="198" t="s">
        <v>780</v>
      </c>
      <c r="H394" s="198" t="s">
        <v>8</v>
      </c>
      <c r="I394" s="198">
        <v>34</v>
      </c>
      <c r="J394" s="199">
        <v>9.3000000000000007</v>
      </c>
      <c r="K394" s="200">
        <v>95500</v>
      </c>
      <c r="L394" s="201">
        <v>0</v>
      </c>
      <c r="M394" s="198">
        <v>1</v>
      </c>
      <c r="N394" s="202">
        <v>45980</v>
      </c>
      <c r="O394" s="198">
        <v>0</v>
      </c>
      <c r="P394" s="202">
        <v>0</v>
      </c>
      <c r="Q394"/>
    </row>
    <row r="395" spans="1:17" hidden="1">
      <c r="A395" s="198">
        <v>1003</v>
      </c>
      <c r="B395" s="198" t="s">
        <v>689</v>
      </c>
      <c r="C395" s="198" t="s">
        <v>684</v>
      </c>
      <c r="D395" s="198" t="s">
        <v>685</v>
      </c>
      <c r="E395" s="198" t="s">
        <v>28</v>
      </c>
      <c r="F395" s="198" t="s">
        <v>686</v>
      </c>
      <c r="G395" s="198" t="s">
        <v>688</v>
      </c>
      <c r="H395" s="198" t="s">
        <v>8</v>
      </c>
      <c r="I395" s="198">
        <v>34</v>
      </c>
      <c r="J395" s="199">
        <v>6.95</v>
      </c>
      <c r="K395" s="200">
        <v>100.55</v>
      </c>
      <c r="L395" s="201">
        <v>0</v>
      </c>
      <c r="M395" s="198">
        <v>2</v>
      </c>
      <c r="N395" s="202">
        <v>45980</v>
      </c>
      <c r="O395" s="198">
        <v>0</v>
      </c>
      <c r="P395" s="202">
        <v>0</v>
      </c>
      <c r="Q395"/>
    </row>
    <row r="396" spans="1:17" hidden="1">
      <c r="A396" s="198">
        <v>1003</v>
      </c>
      <c r="B396" s="198" t="s">
        <v>689</v>
      </c>
      <c r="C396" s="198" t="s">
        <v>684</v>
      </c>
      <c r="D396" s="198" t="s">
        <v>685</v>
      </c>
      <c r="E396" s="198" t="s">
        <v>28</v>
      </c>
      <c r="F396" s="198" t="s">
        <v>686</v>
      </c>
      <c r="G396" s="198" t="s">
        <v>784</v>
      </c>
      <c r="H396" s="198" t="s">
        <v>8</v>
      </c>
      <c r="I396" s="198">
        <v>34</v>
      </c>
      <c r="J396" s="199">
        <v>6.86</v>
      </c>
      <c r="K396" s="200">
        <v>76.03</v>
      </c>
      <c r="L396" s="201">
        <v>0</v>
      </c>
      <c r="M396" s="198">
        <v>11</v>
      </c>
      <c r="N396" s="202">
        <v>45980</v>
      </c>
      <c r="O396" s="198">
        <v>0</v>
      </c>
      <c r="P396" s="202">
        <v>0</v>
      </c>
      <c r="Q396"/>
    </row>
    <row r="397" spans="1:17" hidden="1">
      <c r="A397" s="198">
        <v>1003</v>
      </c>
      <c r="B397" s="198" t="s">
        <v>689</v>
      </c>
      <c r="C397" s="198" t="s">
        <v>684</v>
      </c>
      <c r="D397" s="198" t="s">
        <v>685</v>
      </c>
      <c r="E397" s="198" t="s">
        <v>28</v>
      </c>
      <c r="F397" s="198" t="s">
        <v>686</v>
      </c>
      <c r="G397" s="198" t="s">
        <v>791</v>
      </c>
      <c r="H397" s="198" t="s">
        <v>8</v>
      </c>
      <c r="I397" s="198">
        <v>34</v>
      </c>
      <c r="J397" s="199">
        <v>6.94</v>
      </c>
      <c r="K397" s="200">
        <v>205000</v>
      </c>
      <c r="L397" s="201">
        <v>0</v>
      </c>
      <c r="M397" s="198">
        <v>1</v>
      </c>
      <c r="N397" s="202">
        <v>45980</v>
      </c>
      <c r="O397" s="198">
        <v>0</v>
      </c>
      <c r="P397" s="202">
        <v>0</v>
      </c>
      <c r="Q397"/>
    </row>
    <row r="398" spans="1:17" hidden="1">
      <c r="A398" s="198">
        <v>1003</v>
      </c>
      <c r="B398" s="198" t="s">
        <v>689</v>
      </c>
      <c r="C398" s="198" t="s">
        <v>684</v>
      </c>
      <c r="D398" s="198" t="s">
        <v>685</v>
      </c>
      <c r="E398" s="198" t="s">
        <v>28</v>
      </c>
      <c r="F398" s="198" t="s">
        <v>686</v>
      </c>
      <c r="G398" s="198" t="s">
        <v>799</v>
      </c>
      <c r="H398" s="198" t="s">
        <v>7</v>
      </c>
      <c r="I398" s="198">
        <v>34</v>
      </c>
      <c r="J398" s="199">
        <v>6.86</v>
      </c>
      <c r="K398" s="200">
        <v>0</v>
      </c>
      <c r="L398" s="201">
        <v>35.130000000000003</v>
      </c>
      <c r="M398" s="198">
        <v>4</v>
      </c>
      <c r="N398" s="202">
        <v>45980</v>
      </c>
      <c r="O398" s="198">
        <v>0</v>
      </c>
      <c r="P398" s="202">
        <v>0</v>
      </c>
      <c r="Q398"/>
    </row>
    <row r="399" spans="1:17" hidden="1">
      <c r="A399" s="198">
        <v>1003</v>
      </c>
      <c r="B399" s="198" t="s">
        <v>689</v>
      </c>
      <c r="C399" s="198" t="s">
        <v>684</v>
      </c>
      <c r="D399" s="198" t="s">
        <v>685</v>
      </c>
      <c r="E399" s="198" t="s">
        <v>28</v>
      </c>
      <c r="F399" s="198" t="s">
        <v>686</v>
      </c>
      <c r="G399" s="198" t="s">
        <v>806</v>
      </c>
      <c r="H399" s="198" t="s">
        <v>8</v>
      </c>
      <c r="I399" s="198">
        <v>34</v>
      </c>
      <c r="J399" s="199">
        <v>9.4</v>
      </c>
      <c r="K399" s="200">
        <v>5001</v>
      </c>
      <c r="L399" s="201">
        <v>0</v>
      </c>
      <c r="M399" s="198">
        <v>2</v>
      </c>
      <c r="N399" s="202">
        <v>45980</v>
      </c>
      <c r="O399" s="198">
        <v>0</v>
      </c>
      <c r="P399" s="202">
        <v>0</v>
      </c>
      <c r="Q399"/>
    </row>
    <row r="400" spans="1:17" hidden="1">
      <c r="A400" s="198">
        <v>1003</v>
      </c>
      <c r="B400" s="198" t="s">
        <v>689</v>
      </c>
      <c r="C400" s="198" t="s">
        <v>684</v>
      </c>
      <c r="D400" s="198" t="s">
        <v>685</v>
      </c>
      <c r="E400" s="198" t="s">
        <v>28</v>
      </c>
      <c r="F400" s="198" t="s">
        <v>686</v>
      </c>
      <c r="G400" s="198" t="s">
        <v>5486</v>
      </c>
      <c r="H400" s="198" t="s">
        <v>8</v>
      </c>
      <c r="I400" s="198">
        <v>34</v>
      </c>
      <c r="J400" s="199">
        <v>6.86</v>
      </c>
      <c r="K400" s="200">
        <v>1456.51</v>
      </c>
      <c r="L400" s="201">
        <v>0</v>
      </c>
      <c r="M400" s="198">
        <v>15</v>
      </c>
      <c r="N400" s="202">
        <v>45980</v>
      </c>
      <c r="O400" s="198">
        <v>0</v>
      </c>
      <c r="P400" s="202">
        <v>0</v>
      </c>
      <c r="Q400"/>
    </row>
    <row r="401" spans="1:17" hidden="1">
      <c r="A401" s="198">
        <v>1003</v>
      </c>
      <c r="B401" s="198" t="s">
        <v>689</v>
      </c>
      <c r="C401" s="198" t="s">
        <v>684</v>
      </c>
      <c r="D401" s="198" t="s">
        <v>685</v>
      </c>
      <c r="E401" s="198" t="s">
        <v>28</v>
      </c>
      <c r="F401" s="198" t="s">
        <v>686</v>
      </c>
      <c r="G401" s="198" t="s">
        <v>807</v>
      </c>
      <c r="H401" s="198" t="s">
        <v>7</v>
      </c>
      <c r="I401" s="198">
        <v>34</v>
      </c>
      <c r="J401" s="199">
        <v>6.86</v>
      </c>
      <c r="K401" s="200">
        <v>0</v>
      </c>
      <c r="L401" s="201">
        <v>4562.7299999999996</v>
      </c>
      <c r="M401" s="198">
        <v>3</v>
      </c>
      <c r="N401" s="202">
        <v>45980</v>
      </c>
      <c r="O401" s="198">
        <v>0</v>
      </c>
      <c r="P401" s="202">
        <v>0</v>
      </c>
      <c r="Q401"/>
    </row>
    <row r="402" spans="1:17" hidden="1">
      <c r="A402" s="198">
        <v>1003</v>
      </c>
      <c r="B402" s="198" t="s">
        <v>689</v>
      </c>
      <c r="C402" s="198" t="s">
        <v>684</v>
      </c>
      <c r="D402" s="198" t="s">
        <v>685</v>
      </c>
      <c r="E402" s="198" t="s">
        <v>28</v>
      </c>
      <c r="F402" s="198" t="s">
        <v>686</v>
      </c>
      <c r="G402" s="198" t="s">
        <v>808</v>
      </c>
      <c r="H402" s="198" t="s">
        <v>8</v>
      </c>
      <c r="I402" s="198">
        <v>34</v>
      </c>
      <c r="J402" s="199">
        <v>6.96</v>
      </c>
      <c r="K402" s="200">
        <v>34112.14</v>
      </c>
      <c r="L402" s="201">
        <v>0</v>
      </c>
      <c r="M402" s="198">
        <v>1</v>
      </c>
      <c r="N402" s="202">
        <v>45980</v>
      </c>
      <c r="O402" s="198">
        <v>0</v>
      </c>
      <c r="P402" s="202">
        <v>0</v>
      </c>
      <c r="Q402"/>
    </row>
    <row r="403" spans="1:17" hidden="1">
      <c r="A403" s="198">
        <v>1003</v>
      </c>
      <c r="B403" s="198" t="s">
        <v>689</v>
      </c>
      <c r="C403" s="198" t="s">
        <v>693</v>
      </c>
      <c r="D403" s="198" t="s">
        <v>685</v>
      </c>
      <c r="E403" s="198" t="s">
        <v>6</v>
      </c>
      <c r="F403" s="198" t="s">
        <v>686</v>
      </c>
      <c r="G403" s="198" t="s">
        <v>782</v>
      </c>
      <c r="H403" s="198" t="s">
        <v>8</v>
      </c>
      <c r="I403" s="198">
        <v>34</v>
      </c>
      <c r="J403" s="199">
        <v>6.85</v>
      </c>
      <c r="K403" s="200">
        <v>1867.35</v>
      </c>
      <c r="L403" s="201">
        <v>0</v>
      </c>
      <c r="M403" s="198">
        <v>1</v>
      </c>
      <c r="N403" s="202">
        <v>45980</v>
      </c>
      <c r="O403" s="198">
        <v>0</v>
      </c>
      <c r="P403" s="202">
        <v>0</v>
      </c>
      <c r="Q403"/>
    </row>
    <row r="404" spans="1:17" hidden="1">
      <c r="A404" s="198">
        <v>1003</v>
      </c>
      <c r="B404" s="198" t="s">
        <v>689</v>
      </c>
      <c r="C404" s="198" t="s">
        <v>693</v>
      </c>
      <c r="D404" s="198" t="s">
        <v>685</v>
      </c>
      <c r="E404" s="198" t="s">
        <v>28</v>
      </c>
      <c r="F404" s="198" t="s">
        <v>686</v>
      </c>
      <c r="G404" s="198" t="s">
        <v>783</v>
      </c>
      <c r="H404" s="198" t="s">
        <v>8</v>
      </c>
      <c r="I404" s="198">
        <v>34</v>
      </c>
      <c r="J404" s="199">
        <v>6.97</v>
      </c>
      <c r="K404" s="200">
        <v>400</v>
      </c>
      <c r="L404" s="201">
        <v>0</v>
      </c>
      <c r="M404" s="198">
        <v>1</v>
      </c>
      <c r="N404" s="202">
        <v>45980</v>
      </c>
      <c r="O404" s="198">
        <v>0</v>
      </c>
      <c r="P404" s="202">
        <v>0</v>
      </c>
      <c r="Q404"/>
    </row>
    <row r="405" spans="1:17" hidden="1">
      <c r="A405" s="198">
        <v>1003</v>
      </c>
      <c r="B405" s="198" t="s">
        <v>690</v>
      </c>
      <c r="C405" s="198" t="s">
        <v>684</v>
      </c>
      <c r="D405" s="198" t="s">
        <v>685</v>
      </c>
      <c r="E405" s="198" t="s">
        <v>6</v>
      </c>
      <c r="F405" s="198" t="s">
        <v>686</v>
      </c>
      <c r="G405" s="198" t="s">
        <v>791</v>
      </c>
      <c r="H405" s="198" t="s">
        <v>8</v>
      </c>
      <c r="I405" s="198">
        <v>34</v>
      </c>
      <c r="J405" s="199">
        <v>6.85</v>
      </c>
      <c r="K405" s="200">
        <v>1236.43</v>
      </c>
      <c r="L405" s="201">
        <v>0</v>
      </c>
      <c r="M405" s="198">
        <v>5</v>
      </c>
      <c r="N405" s="202">
        <v>45980</v>
      </c>
      <c r="O405" s="198">
        <v>0</v>
      </c>
      <c r="P405" s="202">
        <v>0</v>
      </c>
      <c r="Q405"/>
    </row>
    <row r="406" spans="1:17" hidden="1">
      <c r="A406" s="198">
        <v>1003</v>
      </c>
      <c r="B406" s="198" t="s">
        <v>690</v>
      </c>
      <c r="C406" s="198" t="s">
        <v>684</v>
      </c>
      <c r="D406" s="198" t="s">
        <v>685</v>
      </c>
      <c r="E406" s="198" t="s">
        <v>6</v>
      </c>
      <c r="F406" s="198" t="s">
        <v>686</v>
      </c>
      <c r="G406" s="198" t="s">
        <v>806</v>
      </c>
      <c r="H406" s="198" t="s">
        <v>7</v>
      </c>
      <c r="I406" s="198">
        <v>34</v>
      </c>
      <c r="J406" s="199">
        <v>6.97</v>
      </c>
      <c r="K406" s="200">
        <v>0</v>
      </c>
      <c r="L406" s="201">
        <v>640</v>
      </c>
      <c r="M406" s="198">
        <v>1</v>
      </c>
      <c r="N406" s="202">
        <v>45980</v>
      </c>
      <c r="O406" s="198">
        <v>0</v>
      </c>
      <c r="P406" s="202">
        <v>0</v>
      </c>
      <c r="Q406"/>
    </row>
    <row r="407" spans="1:17" hidden="1">
      <c r="A407" s="198">
        <v>1003</v>
      </c>
      <c r="B407" s="198" t="s">
        <v>690</v>
      </c>
      <c r="C407" s="198" t="s">
        <v>684</v>
      </c>
      <c r="D407" s="198" t="s">
        <v>685</v>
      </c>
      <c r="E407" s="198" t="s">
        <v>6</v>
      </c>
      <c r="F407" s="198" t="s">
        <v>686</v>
      </c>
      <c r="G407" s="198" t="s">
        <v>807</v>
      </c>
      <c r="H407" s="198" t="s">
        <v>8</v>
      </c>
      <c r="I407" s="198">
        <v>34</v>
      </c>
      <c r="J407" s="199">
        <v>6.85</v>
      </c>
      <c r="K407" s="200">
        <v>3108.57</v>
      </c>
      <c r="L407" s="201">
        <v>0</v>
      </c>
      <c r="M407" s="198">
        <v>4</v>
      </c>
      <c r="N407" s="202">
        <v>45980</v>
      </c>
      <c r="O407" s="198">
        <v>0</v>
      </c>
      <c r="P407" s="202">
        <v>0</v>
      </c>
      <c r="Q407"/>
    </row>
    <row r="408" spans="1:17" hidden="1">
      <c r="A408" s="198">
        <v>1003</v>
      </c>
      <c r="B408" s="198" t="s">
        <v>690</v>
      </c>
      <c r="C408" s="198" t="s">
        <v>684</v>
      </c>
      <c r="D408" s="198" t="s">
        <v>685</v>
      </c>
      <c r="E408" s="198" t="s">
        <v>6</v>
      </c>
      <c r="F408" s="198" t="s">
        <v>686</v>
      </c>
      <c r="G408" s="198" t="s">
        <v>808</v>
      </c>
      <c r="H408" s="198" t="s">
        <v>7</v>
      </c>
      <c r="I408" s="198">
        <v>34</v>
      </c>
      <c r="J408" s="199">
        <v>6.97</v>
      </c>
      <c r="K408" s="200">
        <v>0</v>
      </c>
      <c r="L408" s="201">
        <v>97287.54</v>
      </c>
      <c r="M408" s="198">
        <v>2</v>
      </c>
      <c r="N408" s="202">
        <v>45980</v>
      </c>
      <c r="O408" s="198">
        <v>0</v>
      </c>
      <c r="P408" s="202">
        <v>0</v>
      </c>
      <c r="Q408"/>
    </row>
    <row r="409" spans="1:17" hidden="1">
      <c r="A409" s="198">
        <v>1003</v>
      </c>
      <c r="B409" s="198" t="s">
        <v>690</v>
      </c>
      <c r="C409" s="198" t="s">
        <v>684</v>
      </c>
      <c r="D409" s="198" t="s">
        <v>685</v>
      </c>
      <c r="E409" s="198" t="s">
        <v>28</v>
      </c>
      <c r="F409" s="198" t="s">
        <v>686</v>
      </c>
      <c r="G409" s="198" t="s">
        <v>799</v>
      </c>
      <c r="H409" s="198" t="s">
        <v>8</v>
      </c>
      <c r="I409" s="198">
        <v>34</v>
      </c>
      <c r="J409" s="199">
        <v>9.85</v>
      </c>
      <c r="K409" s="200">
        <v>99920</v>
      </c>
      <c r="L409" s="201">
        <v>0</v>
      </c>
      <c r="M409" s="198">
        <v>1</v>
      </c>
      <c r="N409" s="202">
        <v>45980</v>
      </c>
      <c r="O409" s="198">
        <v>0</v>
      </c>
      <c r="P409" s="202">
        <v>0</v>
      </c>
      <c r="Q409"/>
    </row>
    <row r="410" spans="1:17" hidden="1">
      <c r="A410" s="198">
        <v>1003</v>
      </c>
      <c r="B410" s="198" t="s">
        <v>690</v>
      </c>
      <c r="C410" s="198" t="s">
        <v>684</v>
      </c>
      <c r="D410" s="198" t="s">
        <v>685</v>
      </c>
      <c r="E410" s="198" t="s">
        <v>28</v>
      </c>
      <c r="F410" s="198" t="s">
        <v>686</v>
      </c>
      <c r="G410" s="198" t="s">
        <v>5486</v>
      </c>
      <c r="H410" s="198" t="s">
        <v>7</v>
      </c>
      <c r="I410" s="198">
        <v>34</v>
      </c>
      <c r="J410" s="199">
        <v>6.86</v>
      </c>
      <c r="K410" s="200">
        <v>0</v>
      </c>
      <c r="L410" s="201">
        <v>27.07</v>
      </c>
      <c r="M410" s="198">
        <v>1</v>
      </c>
      <c r="N410" s="202">
        <v>45980</v>
      </c>
      <c r="O410" s="198">
        <v>0</v>
      </c>
      <c r="P410" s="202">
        <v>0</v>
      </c>
      <c r="Q410"/>
    </row>
    <row r="411" spans="1:17" hidden="1">
      <c r="A411" s="198">
        <v>1003</v>
      </c>
      <c r="B411" s="198" t="s">
        <v>690</v>
      </c>
      <c r="C411" s="198" t="s">
        <v>694</v>
      </c>
      <c r="D411" s="198" t="s">
        <v>685</v>
      </c>
      <c r="E411" s="198" t="s">
        <v>6</v>
      </c>
      <c r="F411" s="198" t="s">
        <v>686</v>
      </c>
      <c r="G411" s="198" t="s">
        <v>688</v>
      </c>
      <c r="H411" s="198" t="s">
        <v>7</v>
      </c>
      <c r="I411" s="198">
        <v>34</v>
      </c>
      <c r="J411" s="199">
        <v>6.97</v>
      </c>
      <c r="K411" s="200">
        <v>0</v>
      </c>
      <c r="L411" s="201">
        <v>174.59</v>
      </c>
      <c r="M411" s="198">
        <v>1</v>
      </c>
      <c r="N411" s="202">
        <v>45980</v>
      </c>
      <c r="O411" s="198">
        <v>0</v>
      </c>
      <c r="P411" s="202">
        <v>0</v>
      </c>
      <c r="Q411"/>
    </row>
    <row r="412" spans="1:17" hidden="1">
      <c r="A412" s="198">
        <v>1003</v>
      </c>
      <c r="B412" s="198" t="s">
        <v>690</v>
      </c>
      <c r="C412" s="198" t="s">
        <v>29</v>
      </c>
      <c r="D412" s="198" t="s">
        <v>685</v>
      </c>
      <c r="E412" s="198" t="s">
        <v>6</v>
      </c>
      <c r="F412" s="198" t="s">
        <v>686</v>
      </c>
      <c r="G412" s="198" t="s">
        <v>687</v>
      </c>
      <c r="H412" s="198" t="s">
        <v>8</v>
      </c>
      <c r="I412" s="198">
        <v>34</v>
      </c>
      <c r="J412" s="199">
        <v>6.85</v>
      </c>
      <c r="K412" s="200">
        <v>350</v>
      </c>
      <c r="L412" s="201">
        <v>0</v>
      </c>
      <c r="M412" s="198">
        <v>2</v>
      </c>
      <c r="N412" s="202">
        <v>45980</v>
      </c>
      <c r="O412" s="198">
        <v>0</v>
      </c>
      <c r="P412" s="202">
        <v>0</v>
      </c>
      <c r="Q412"/>
    </row>
    <row r="413" spans="1:17" hidden="1">
      <c r="A413" s="198">
        <v>1003</v>
      </c>
      <c r="B413" s="198" t="s">
        <v>691</v>
      </c>
      <c r="C413" s="198" t="s">
        <v>684</v>
      </c>
      <c r="D413" s="198" t="s">
        <v>685</v>
      </c>
      <c r="E413" s="198" t="s">
        <v>6</v>
      </c>
      <c r="F413" s="198" t="s">
        <v>686</v>
      </c>
      <c r="G413" s="198" t="s">
        <v>687</v>
      </c>
      <c r="H413" s="198" t="s">
        <v>8</v>
      </c>
      <c r="I413" s="198">
        <v>34</v>
      </c>
      <c r="J413" s="199">
        <v>6.85</v>
      </c>
      <c r="K413" s="200">
        <v>500</v>
      </c>
      <c r="L413" s="201">
        <v>0</v>
      </c>
      <c r="M413" s="198">
        <v>1</v>
      </c>
      <c r="N413" s="202">
        <v>45980</v>
      </c>
      <c r="O413" s="198">
        <v>0</v>
      </c>
      <c r="P413" s="202">
        <v>0</v>
      </c>
      <c r="Q413"/>
    </row>
    <row r="414" spans="1:17" hidden="1">
      <c r="A414" s="198">
        <v>1003</v>
      </c>
      <c r="B414" s="198" t="s">
        <v>692</v>
      </c>
      <c r="C414" s="198" t="s">
        <v>684</v>
      </c>
      <c r="D414" s="198" t="s">
        <v>685</v>
      </c>
      <c r="E414" s="198" t="s">
        <v>28</v>
      </c>
      <c r="F414" s="198" t="s">
        <v>686</v>
      </c>
      <c r="G414" s="198" t="s">
        <v>688</v>
      </c>
      <c r="H414" s="198" t="s">
        <v>8</v>
      </c>
      <c r="I414" s="198">
        <v>34</v>
      </c>
      <c r="J414" s="199">
        <v>6.97</v>
      </c>
      <c r="K414" s="200">
        <v>670546.94999999995</v>
      </c>
      <c r="L414" s="201">
        <v>0</v>
      </c>
      <c r="M414" s="198">
        <v>1</v>
      </c>
      <c r="N414" s="202">
        <v>45980</v>
      </c>
      <c r="O414" s="198">
        <v>0</v>
      </c>
      <c r="P414" s="202">
        <v>0</v>
      </c>
      <c r="Q414"/>
    </row>
    <row r="415" spans="1:17" hidden="1">
      <c r="A415" s="198">
        <v>1003</v>
      </c>
      <c r="B415" s="198" t="s">
        <v>692</v>
      </c>
      <c r="C415" s="198" t="s">
        <v>692</v>
      </c>
      <c r="D415" s="198" t="s">
        <v>685</v>
      </c>
      <c r="E415" s="198" t="s">
        <v>28</v>
      </c>
      <c r="F415" s="198" t="s">
        <v>686</v>
      </c>
      <c r="G415" s="198" t="s">
        <v>687</v>
      </c>
      <c r="H415" s="198" t="s">
        <v>8</v>
      </c>
      <c r="I415" s="198">
        <v>34</v>
      </c>
      <c r="J415" s="199">
        <v>6.97</v>
      </c>
      <c r="K415" s="200">
        <v>42853</v>
      </c>
      <c r="L415" s="201">
        <v>0</v>
      </c>
      <c r="M415" s="198">
        <v>1</v>
      </c>
      <c r="N415" s="202">
        <v>45980</v>
      </c>
      <c r="O415" s="198">
        <v>0</v>
      </c>
      <c r="P415" s="202">
        <v>0</v>
      </c>
      <c r="Q415"/>
    </row>
    <row r="416" spans="1:17" hidden="1">
      <c r="A416" s="198">
        <v>1003</v>
      </c>
      <c r="B416" s="198" t="s">
        <v>693</v>
      </c>
      <c r="C416" s="198" t="s">
        <v>684</v>
      </c>
      <c r="D416" s="198" t="s">
        <v>685</v>
      </c>
      <c r="E416" s="198" t="s">
        <v>6</v>
      </c>
      <c r="F416" s="198" t="s">
        <v>686</v>
      </c>
      <c r="G416" s="198" t="s">
        <v>687</v>
      </c>
      <c r="H416" s="198" t="s">
        <v>8</v>
      </c>
      <c r="I416" s="198">
        <v>34</v>
      </c>
      <c r="J416" s="199">
        <v>6.85</v>
      </c>
      <c r="K416" s="200">
        <v>100</v>
      </c>
      <c r="L416" s="201">
        <v>0</v>
      </c>
      <c r="M416" s="198">
        <v>1</v>
      </c>
      <c r="N416" s="202">
        <v>45980</v>
      </c>
      <c r="O416" s="198">
        <v>0</v>
      </c>
      <c r="P416" s="202">
        <v>0</v>
      </c>
      <c r="Q416"/>
    </row>
    <row r="417" spans="1:17" hidden="1">
      <c r="A417" s="198">
        <v>1003</v>
      </c>
      <c r="B417" s="198" t="s">
        <v>693</v>
      </c>
      <c r="C417" s="198" t="s">
        <v>684</v>
      </c>
      <c r="D417" s="198" t="s">
        <v>685</v>
      </c>
      <c r="E417" s="198" t="s">
        <v>6</v>
      </c>
      <c r="F417" s="198" t="s">
        <v>686</v>
      </c>
      <c r="G417" s="198" t="s">
        <v>688</v>
      </c>
      <c r="H417" s="198" t="s">
        <v>8</v>
      </c>
      <c r="I417" s="198">
        <v>34</v>
      </c>
      <c r="J417" s="199">
        <v>6.85</v>
      </c>
      <c r="K417" s="200">
        <v>2.04</v>
      </c>
      <c r="L417" s="201">
        <v>0</v>
      </c>
      <c r="M417" s="198">
        <v>1</v>
      </c>
      <c r="N417" s="202">
        <v>45980</v>
      </c>
      <c r="O417" s="198">
        <v>0</v>
      </c>
      <c r="P417" s="202">
        <v>0</v>
      </c>
      <c r="Q417"/>
    </row>
    <row r="418" spans="1:17" hidden="1">
      <c r="A418" s="198">
        <v>1003</v>
      </c>
      <c r="B418" s="198" t="s">
        <v>694</v>
      </c>
      <c r="C418" s="198" t="s">
        <v>684</v>
      </c>
      <c r="D418" s="198" t="s">
        <v>685</v>
      </c>
      <c r="E418" s="198" t="s">
        <v>6</v>
      </c>
      <c r="F418" s="198" t="s">
        <v>686</v>
      </c>
      <c r="G418" s="198" t="s">
        <v>773</v>
      </c>
      <c r="H418" s="198" t="s">
        <v>8</v>
      </c>
      <c r="I418" s="198">
        <v>34</v>
      </c>
      <c r="J418" s="199">
        <v>6.85</v>
      </c>
      <c r="K418" s="200">
        <v>875.91</v>
      </c>
      <c r="L418" s="201">
        <v>0</v>
      </c>
      <c r="M418" s="198">
        <v>1</v>
      </c>
      <c r="N418" s="202">
        <v>45980</v>
      </c>
      <c r="O418" s="198">
        <v>0</v>
      </c>
      <c r="P418" s="202">
        <v>0</v>
      </c>
      <c r="Q418"/>
    </row>
    <row r="419" spans="1:17" hidden="1">
      <c r="A419" s="198">
        <v>1003</v>
      </c>
      <c r="B419" s="198" t="s">
        <v>694</v>
      </c>
      <c r="C419" s="198" t="s">
        <v>684</v>
      </c>
      <c r="D419" s="198" t="s">
        <v>685</v>
      </c>
      <c r="E419" s="198" t="s">
        <v>6</v>
      </c>
      <c r="F419" s="198" t="s">
        <v>686</v>
      </c>
      <c r="G419" s="198" t="s">
        <v>775</v>
      </c>
      <c r="H419" s="198" t="s">
        <v>8</v>
      </c>
      <c r="I419" s="198">
        <v>34</v>
      </c>
      <c r="J419" s="199">
        <v>6.85</v>
      </c>
      <c r="K419" s="200">
        <v>4228.6099999999997</v>
      </c>
      <c r="L419" s="201">
        <v>0</v>
      </c>
      <c r="M419" s="198">
        <v>7</v>
      </c>
      <c r="N419" s="202">
        <v>45980</v>
      </c>
      <c r="O419" s="198">
        <v>0</v>
      </c>
      <c r="P419" s="202">
        <v>0</v>
      </c>
      <c r="Q419"/>
    </row>
    <row r="420" spans="1:17" hidden="1">
      <c r="A420" s="198">
        <v>1003</v>
      </c>
      <c r="B420" s="198" t="s">
        <v>694</v>
      </c>
      <c r="C420" s="198" t="s">
        <v>684</v>
      </c>
      <c r="D420" s="198" t="s">
        <v>685</v>
      </c>
      <c r="E420" s="198" t="s">
        <v>6</v>
      </c>
      <c r="F420" s="198" t="s">
        <v>686</v>
      </c>
      <c r="G420" s="198" t="s">
        <v>777</v>
      </c>
      <c r="H420" s="198" t="s">
        <v>7</v>
      </c>
      <c r="I420" s="198">
        <v>34</v>
      </c>
      <c r="J420" s="199">
        <v>6.97</v>
      </c>
      <c r="K420" s="200">
        <v>0</v>
      </c>
      <c r="L420" s="201">
        <v>330675.18</v>
      </c>
      <c r="M420" s="198">
        <v>9</v>
      </c>
      <c r="N420" s="202">
        <v>45980</v>
      </c>
      <c r="O420" s="198">
        <v>0</v>
      </c>
      <c r="P420" s="202">
        <v>0</v>
      </c>
      <c r="Q420"/>
    </row>
    <row r="421" spans="1:17" hidden="1">
      <c r="A421" s="198">
        <v>1003</v>
      </c>
      <c r="B421" s="198" t="s">
        <v>694</v>
      </c>
      <c r="C421" s="198" t="s">
        <v>684</v>
      </c>
      <c r="D421" s="198" t="s">
        <v>685</v>
      </c>
      <c r="E421" s="198" t="s">
        <v>6</v>
      </c>
      <c r="F421" s="198" t="s">
        <v>686</v>
      </c>
      <c r="G421" s="198" t="s">
        <v>780</v>
      </c>
      <c r="H421" s="198" t="s">
        <v>7</v>
      </c>
      <c r="I421" s="198">
        <v>34</v>
      </c>
      <c r="J421" s="199">
        <v>6.97</v>
      </c>
      <c r="K421" s="200">
        <v>0</v>
      </c>
      <c r="L421" s="201">
        <v>656</v>
      </c>
      <c r="M421" s="198">
        <v>2</v>
      </c>
      <c r="N421" s="202">
        <v>45980</v>
      </c>
      <c r="O421" s="198">
        <v>0</v>
      </c>
      <c r="P421" s="202">
        <v>0</v>
      </c>
      <c r="Q421"/>
    </row>
    <row r="422" spans="1:17" hidden="1">
      <c r="A422" s="198">
        <v>1003</v>
      </c>
      <c r="B422" s="198" t="s">
        <v>694</v>
      </c>
      <c r="C422" s="198" t="s">
        <v>684</v>
      </c>
      <c r="D422" s="198" t="s">
        <v>685</v>
      </c>
      <c r="E422" s="198" t="s">
        <v>6</v>
      </c>
      <c r="F422" s="198" t="s">
        <v>686</v>
      </c>
      <c r="G422" s="198" t="s">
        <v>806</v>
      </c>
      <c r="H422" s="198" t="s">
        <v>8</v>
      </c>
      <c r="I422" s="198">
        <v>34</v>
      </c>
      <c r="J422" s="199">
        <v>6.85</v>
      </c>
      <c r="K422" s="200">
        <v>228159.59</v>
      </c>
      <c r="L422" s="201">
        <v>0</v>
      </c>
      <c r="M422" s="198">
        <v>10</v>
      </c>
      <c r="N422" s="202">
        <v>45980</v>
      </c>
      <c r="O422" s="198">
        <v>0</v>
      </c>
      <c r="P422" s="202">
        <v>0</v>
      </c>
      <c r="Q422"/>
    </row>
    <row r="423" spans="1:17" hidden="1">
      <c r="A423" s="198">
        <v>1003</v>
      </c>
      <c r="B423" s="198" t="s">
        <v>694</v>
      </c>
      <c r="C423" s="198" t="s">
        <v>684</v>
      </c>
      <c r="D423" s="198" t="s">
        <v>685</v>
      </c>
      <c r="E423" s="198" t="s">
        <v>28</v>
      </c>
      <c r="F423" s="198" t="s">
        <v>686</v>
      </c>
      <c r="G423" s="198" t="s">
        <v>774</v>
      </c>
      <c r="H423" s="198" t="s">
        <v>8</v>
      </c>
      <c r="I423" s="198">
        <v>34</v>
      </c>
      <c r="J423" s="199">
        <v>6.97</v>
      </c>
      <c r="K423" s="200">
        <v>26950</v>
      </c>
      <c r="L423" s="201">
        <v>0</v>
      </c>
      <c r="M423" s="198">
        <v>2</v>
      </c>
      <c r="N423" s="202">
        <v>45980</v>
      </c>
      <c r="O423" s="198">
        <v>0</v>
      </c>
      <c r="P423" s="202">
        <v>0</v>
      </c>
      <c r="Q423"/>
    </row>
    <row r="424" spans="1:17" hidden="1">
      <c r="A424" s="198">
        <v>1003</v>
      </c>
      <c r="B424" s="198" t="s">
        <v>694</v>
      </c>
      <c r="C424" s="198" t="s">
        <v>684</v>
      </c>
      <c r="D424" s="198" t="s">
        <v>685</v>
      </c>
      <c r="E424" s="198" t="s">
        <v>28</v>
      </c>
      <c r="F424" s="198" t="s">
        <v>686</v>
      </c>
      <c r="G424" s="198" t="s">
        <v>5485</v>
      </c>
      <c r="H424" s="198" t="s">
        <v>8</v>
      </c>
      <c r="I424" s="198">
        <v>34</v>
      </c>
      <c r="J424" s="199">
        <v>9.5</v>
      </c>
      <c r="K424" s="200">
        <v>492999.71</v>
      </c>
      <c r="L424" s="201">
        <v>0</v>
      </c>
      <c r="M424" s="198">
        <v>1</v>
      </c>
      <c r="N424" s="202">
        <v>45980</v>
      </c>
      <c r="O424" s="198">
        <v>0</v>
      </c>
      <c r="P424" s="202">
        <v>0</v>
      </c>
      <c r="Q424"/>
    </row>
    <row r="425" spans="1:17" hidden="1">
      <c r="A425" s="198">
        <v>1003</v>
      </c>
      <c r="B425" s="198" t="s">
        <v>694</v>
      </c>
      <c r="C425" s="198" t="s">
        <v>684</v>
      </c>
      <c r="D425" s="198" t="s">
        <v>685</v>
      </c>
      <c r="E425" s="198" t="s">
        <v>28</v>
      </c>
      <c r="F425" s="198" t="s">
        <v>686</v>
      </c>
      <c r="G425" s="198" t="s">
        <v>776</v>
      </c>
      <c r="H425" s="198" t="s">
        <v>7</v>
      </c>
      <c r="I425" s="198">
        <v>34</v>
      </c>
      <c r="J425" s="199">
        <v>6.88</v>
      </c>
      <c r="K425" s="200">
        <v>0</v>
      </c>
      <c r="L425" s="201">
        <v>1.33</v>
      </c>
      <c r="M425" s="198">
        <v>1</v>
      </c>
      <c r="N425" s="202">
        <v>45980</v>
      </c>
      <c r="O425" s="198">
        <v>0</v>
      </c>
      <c r="P425" s="202">
        <v>0</v>
      </c>
      <c r="Q425"/>
    </row>
    <row r="426" spans="1:17" hidden="1">
      <c r="A426" s="198">
        <v>1003</v>
      </c>
      <c r="B426" s="198" t="s">
        <v>694</v>
      </c>
      <c r="C426" s="198" t="s">
        <v>684</v>
      </c>
      <c r="D426" s="198" t="s">
        <v>685</v>
      </c>
      <c r="E426" s="198" t="s">
        <v>28</v>
      </c>
      <c r="F426" s="198" t="s">
        <v>686</v>
      </c>
      <c r="G426" s="198" t="s">
        <v>781</v>
      </c>
      <c r="H426" s="198" t="s">
        <v>7</v>
      </c>
      <c r="I426" s="198">
        <v>34</v>
      </c>
      <c r="J426" s="199">
        <v>6.86</v>
      </c>
      <c r="K426" s="200">
        <v>0</v>
      </c>
      <c r="L426" s="201">
        <v>2586.4699999999998</v>
      </c>
      <c r="M426" s="198">
        <v>1</v>
      </c>
      <c r="N426" s="202">
        <v>45980</v>
      </c>
      <c r="O426" s="198">
        <v>0</v>
      </c>
      <c r="P426" s="202">
        <v>0</v>
      </c>
      <c r="Q426"/>
    </row>
    <row r="427" spans="1:17" hidden="1">
      <c r="A427" s="198">
        <v>1003</v>
      </c>
      <c r="B427" s="198" t="s">
        <v>694</v>
      </c>
      <c r="C427" s="198" t="s">
        <v>684</v>
      </c>
      <c r="D427" s="198" t="s">
        <v>685</v>
      </c>
      <c r="E427" s="198" t="s">
        <v>28</v>
      </c>
      <c r="F427" s="198" t="s">
        <v>686</v>
      </c>
      <c r="G427" s="198" t="s">
        <v>791</v>
      </c>
      <c r="H427" s="198" t="s">
        <v>8</v>
      </c>
      <c r="I427" s="198">
        <v>34</v>
      </c>
      <c r="J427" s="199">
        <v>6.95</v>
      </c>
      <c r="K427" s="200">
        <v>37.36</v>
      </c>
      <c r="L427" s="201">
        <v>0</v>
      </c>
      <c r="M427" s="198">
        <v>1</v>
      </c>
      <c r="N427" s="202">
        <v>45980</v>
      </c>
      <c r="O427" s="198">
        <v>0</v>
      </c>
      <c r="P427" s="202">
        <v>0</v>
      </c>
      <c r="Q427"/>
    </row>
    <row r="428" spans="1:17" hidden="1">
      <c r="A428" s="198">
        <v>1003</v>
      </c>
      <c r="B428" s="198" t="s">
        <v>694</v>
      </c>
      <c r="C428" s="198" t="s">
        <v>684</v>
      </c>
      <c r="D428" s="198" t="s">
        <v>685</v>
      </c>
      <c r="E428" s="198" t="s">
        <v>28</v>
      </c>
      <c r="F428" s="198" t="s">
        <v>686</v>
      </c>
      <c r="G428" s="198" t="s">
        <v>5486</v>
      </c>
      <c r="H428" s="198" t="s">
        <v>8</v>
      </c>
      <c r="I428" s="198">
        <v>34</v>
      </c>
      <c r="J428" s="199">
        <v>6.96</v>
      </c>
      <c r="K428" s="200">
        <v>11000</v>
      </c>
      <c r="L428" s="201">
        <v>0</v>
      </c>
      <c r="M428" s="198">
        <v>2</v>
      </c>
      <c r="N428" s="202">
        <v>45980</v>
      </c>
      <c r="O428" s="198">
        <v>0</v>
      </c>
      <c r="P428" s="202">
        <v>0</v>
      </c>
      <c r="Q428"/>
    </row>
    <row r="429" spans="1:17" hidden="1">
      <c r="A429" s="198">
        <v>1003</v>
      </c>
      <c r="B429" s="198" t="s">
        <v>694</v>
      </c>
      <c r="C429" s="198" t="s">
        <v>684</v>
      </c>
      <c r="D429" s="198" t="s">
        <v>685</v>
      </c>
      <c r="E429" s="198" t="s">
        <v>28</v>
      </c>
      <c r="F429" s="198" t="s">
        <v>686</v>
      </c>
      <c r="G429" s="198" t="s">
        <v>807</v>
      </c>
      <c r="H429" s="198" t="s">
        <v>8</v>
      </c>
      <c r="I429" s="198">
        <v>34</v>
      </c>
      <c r="J429" s="199">
        <v>8</v>
      </c>
      <c r="K429" s="200">
        <v>250</v>
      </c>
      <c r="L429" s="201">
        <v>0</v>
      </c>
      <c r="M429" s="198">
        <v>1</v>
      </c>
      <c r="N429" s="202">
        <v>45980</v>
      </c>
      <c r="O429" s="198">
        <v>0</v>
      </c>
      <c r="P429" s="202">
        <v>0</v>
      </c>
      <c r="Q429"/>
    </row>
    <row r="430" spans="1:17" hidden="1">
      <c r="A430" s="198">
        <v>1003</v>
      </c>
      <c r="B430" s="198" t="s">
        <v>694</v>
      </c>
      <c r="C430" s="198" t="s">
        <v>684</v>
      </c>
      <c r="D430" s="198" t="s">
        <v>685</v>
      </c>
      <c r="E430" s="198" t="s">
        <v>28</v>
      </c>
      <c r="F430" s="198" t="s">
        <v>686</v>
      </c>
      <c r="G430" s="198" t="s">
        <v>808</v>
      </c>
      <c r="H430" s="198" t="s">
        <v>8</v>
      </c>
      <c r="I430" s="198">
        <v>34</v>
      </c>
      <c r="J430" s="199">
        <v>6.95</v>
      </c>
      <c r="K430" s="200">
        <v>700</v>
      </c>
      <c r="L430" s="201">
        <v>0</v>
      </c>
      <c r="M430" s="198">
        <v>3</v>
      </c>
      <c r="N430" s="202">
        <v>45980</v>
      </c>
      <c r="O430" s="198">
        <v>0</v>
      </c>
      <c r="P430" s="202">
        <v>0</v>
      </c>
      <c r="Q430"/>
    </row>
    <row r="431" spans="1:17" hidden="1">
      <c r="A431" s="198">
        <v>1003</v>
      </c>
      <c r="B431" s="198" t="s">
        <v>694</v>
      </c>
      <c r="C431" s="198" t="s">
        <v>684</v>
      </c>
      <c r="D431" s="198" t="s">
        <v>685</v>
      </c>
      <c r="E431" s="198" t="s">
        <v>28</v>
      </c>
      <c r="F431" s="198" t="s">
        <v>686</v>
      </c>
      <c r="G431" s="198" t="s">
        <v>809</v>
      </c>
      <c r="H431" s="198" t="s">
        <v>7</v>
      </c>
      <c r="I431" s="198">
        <v>34</v>
      </c>
      <c r="J431" s="199">
        <v>6.86</v>
      </c>
      <c r="K431" s="200">
        <v>0</v>
      </c>
      <c r="L431" s="201">
        <v>1333.82</v>
      </c>
      <c r="M431" s="198">
        <v>1</v>
      </c>
      <c r="N431" s="202">
        <v>45980</v>
      </c>
      <c r="O431" s="198">
        <v>0</v>
      </c>
      <c r="P431" s="202">
        <v>0</v>
      </c>
      <c r="Q431"/>
    </row>
    <row r="432" spans="1:17" hidden="1">
      <c r="A432" s="198">
        <v>1003</v>
      </c>
      <c r="B432" s="198" t="s">
        <v>694</v>
      </c>
      <c r="C432" s="198" t="s">
        <v>690</v>
      </c>
      <c r="D432" s="198" t="s">
        <v>685</v>
      </c>
      <c r="E432" s="198" t="s">
        <v>6</v>
      </c>
      <c r="F432" s="198" t="s">
        <v>686</v>
      </c>
      <c r="G432" s="198" t="s">
        <v>687</v>
      </c>
      <c r="H432" s="198" t="s">
        <v>8</v>
      </c>
      <c r="I432" s="198">
        <v>34</v>
      </c>
      <c r="J432" s="199">
        <v>6.85</v>
      </c>
      <c r="K432" s="200">
        <v>17.52</v>
      </c>
      <c r="L432" s="201">
        <v>0</v>
      </c>
      <c r="M432" s="198">
        <v>1</v>
      </c>
      <c r="N432" s="202">
        <v>45980</v>
      </c>
      <c r="O432" s="198">
        <v>0</v>
      </c>
      <c r="P432" s="202">
        <v>0</v>
      </c>
      <c r="Q432"/>
    </row>
    <row r="433" spans="1:17" hidden="1">
      <c r="A433" s="198">
        <v>1003</v>
      </c>
      <c r="B433" s="198" t="s">
        <v>694</v>
      </c>
      <c r="C433" s="198" t="s">
        <v>690</v>
      </c>
      <c r="D433" s="198" t="s">
        <v>685</v>
      </c>
      <c r="E433" s="198" t="s">
        <v>6</v>
      </c>
      <c r="F433" s="198" t="s">
        <v>686</v>
      </c>
      <c r="G433" s="198" t="s">
        <v>778</v>
      </c>
      <c r="H433" s="198" t="s">
        <v>7</v>
      </c>
      <c r="I433" s="198">
        <v>34</v>
      </c>
      <c r="J433" s="199">
        <v>6.97</v>
      </c>
      <c r="K433" s="200">
        <v>0</v>
      </c>
      <c r="L433" s="201">
        <v>3297.11</v>
      </c>
      <c r="M433" s="198">
        <v>1</v>
      </c>
      <c r="N433" s="202">
        <v>45980</v>
      </c>
      <c r="O433" s="198">
        <v>0</v>
      </c>
      <c r="P433" s="202">
        <v>0</v>
      </c>
      <c r="Q433"/>
    </row>
    <row r="434" spans="1:17" hidden="1">
      <c r="A434" s="198">
        <v>1003</v>
      </c>
      <c r="B434" s="198" t="s">
        <v>694</v>
      </c>
      <c r="C434" s="198" t="s">
        <v>781</v>
      </c>
      <c r="D434" s="198" t="s">
        <v>685</v>
      </c>
      <c r="E434" s="198" t="s">
        <v>28</v>
      </c>
      <c r="F434" s="198" t="s">
        <v>686</v>
      </c>
      <c r="G434" s="198" t="s">
        <v>779</v>
      </c>
      <c r="H434" s="198" t="s">
        <v>8</v>
      </c>
      <c r="I434" s="198">
        <v>34</v>
      </c>
      <c r="J434" s="199">
        <v>6.95</v>
      </c>
      <c r="K434" s="200">
        <v>1000</v>
      </c>
      <c r="L434" s="201">
        <v>0</v>
      </c>
      <c r="M434" s="198">
        <v>1</v>
      </c>
      <c r="N434" s="202">
        <v>45980</v>
      </c>
      <c r="O434" s="198">
        <v>0</v>
      </c>
      <c r="P434" s="202">
        <v>0</v>
      </c>
      <c r="Q434"/>
    </row>
    <row r="435" spans="1:17" hidden="1">
      <c r="A435" s="198">
        <v>1003</v>
      </c>
      <c r="B435" s="198" t="s">
        <v>694</v>
      </c>
      <c r="C435" s="198" t="s">
        <v>781</v>
      </c>
      <c r="D435" s="198" t="s">
        <v>685</v>
      </c>
      <c r="E435" s="198" t="s">
        <v>28</v>
      </c>
      <c r="F435" s="198" t="s">
        <v>686</v>
      </c>
      <c r="G435" s="198" t="s">
        <v>799</v>
      </c>
      <c r="H435" s="198" t="s">
        <v>7</v>
      </c>
      <c r="I435" s="198">
        <v>34</v>
      </c>
      <c r="J435" s="199">
        <v>6.86</v>
      </c>
      <c r="K435" s="200">
        <v>0</v>
      </c>
      <c r="L435" s="201">
        <v>6.67</v>
      </c>
      <c r="M435" s="198">
        <v>1</v>
      </c>
      <c r="N435" s="202">
        <v>45980</v>
      </c>
      <c r="O435" s="198">
        <v>0</v>
      </c>
      <c r="P435" s="202">
        <v>0</v>
      </c>
      <c r="Q435"/>
    </row>
    <row r="436" spans="1:17" hidden="1">
      <c r="A436" s="198">
        <v>1003</v>
      </c>
      <c r="B436" s="198" t="s">
        <v>694</v>
      </c>
      <c r="C436" s="198" t="s">
        <v>784</v>
      </c>
      <c r="D436" s="198" t="s">
        <v>685</v>
      </c>
      <c r="E436" s="198" t="s">
        <v>6</v>
      </c>
      <c r="F436" s="198" t="s">
        <v>686</v>
      </c>
      <c r="G436" s="198" t="s">
        <v>688</v>
      </c>
      <c r="H436" s="198" t="s">
        <v>8</v>
      </c>
      <c r="I436" s="198">
        <v>34</v>
      </c>
      <c r="J436" s="199">
        <v>6.85</v>
      </c>
      <c r="K436" s="200">
        <v>200</v>
      </c>
      <c r="L436" s="201">
        <v>0</v>
      </c>
      <c r="M436" s="198">
        <v>1</v>
      </c>
      <c r="N436" s="202">
        <v>45980</v>
      </c>
      <c r="O436" s="198">
        <v>0</v>
      </c>
      <c r="P436" s="202">
        <v>0</v>
      </c>
      <c r="Q436"/>
    </row>
    <row r="437" spans="1:17" hidden="1">
      <c r="A437" s="198">
        <v>1003</v>
      </c>
      <c r="B437" s="198" t="s">
        <v>695</v>
      </c>
      <c r="C437" s="198" t="s">
        <v>684</v>
      </c>
      <c r="D437" s="198" t="s">
        <v>685</v>
      </c>
      <c r="E437" s="198" t="s">
        <v>6</v>
      </c>
      <c r="F437" s="198" t="s">
        <v>686</v>
      </c>
      <c r="G437" s="198" t="s">
        <v>687</v>
      </c>
      <c r="H437" s="198" t="s">
        <v>7</v>
      </c>
      <c r="I437" s="198">
        <v>34</v>
      </c>
      <c r="J437" s="199">
        <v>6.97</v>
      </c>
      <c r="K437" s="200">
        <v>0</v>
      </c>
      <c r="L437" s="201">
        <v>122.85</v>
      </c>
      <c r="M437" s="198">
        <v>1</v>
      </c>
      <c r="N437" s="202">
        <v>45980</v>
      </c>
      <c r="O437" s="198">
        <v>0</v>
      </c>
      <c r="P437" s="202">
        <v>0</v>
      </c>
      <c r="Q437"/>
    </row>
    <row r="438" spans="1:17" hidden="1">
      <c r="A438" s="198">
        <v>1003</v>
      </c>
      <c r="B438" s="198" t="s">
        <v>695</v>
      </c>
      <c r="C438" s="198" t="s">
        <v>690</v>
      </c>
      <c r="D438" s="198" t="s">
        <v>685</v>
      </c>
      <c r="E438" s="198" t="s">
        <v>6</v>
      </c>
      <c r="F438" s="198" t="s">
        <v>686</v>
      </c>
      <c r="G438" s="198" t="s">
        <v>688</v>
      </c>
      <c r="H438" s="198" t="s">
        <v>8</v>
      </c>
      <c r="I438" s="198">
        <v>34</v>
      </c>
      <c r="J438" s="199">
        <v>6.85</v>
      </c>
      <c r="K438" s="200">
        <v>100</v>
      </c>
      <c r="L438" s="201">
        <v>0</v>
      </c>
      <c r="M438" s="198">
        <v>1</v>
      </c>
      <c r="N438" s="202">
        <v>45980</v>
      </c>
      <c r="O438" s="198">
        <v>0</v>
      </c>
      <c r="P438" s="202">
        <v>0</v>
      </c>
      <c r="Q438"/>
    </row>
    <row r="439" spans="1:17" hidden="1">
      <c r="A439" s="198">
        <v>1005</v>
      </c>
      <c r="B439" s="198" t="s">
        <v>689</v>
      </c>
      <c r="C439" s="198" t="s">
        <v>684</v>
      </c>
      <c r="D439" s="198" t="s">
        <v>685</v>
      </c>
      <c r="E439" s="198" t="s">
        <v>6</v>
      </c>
      <c r="F439" s="198" t="s">
        <v>686</v>
      </c>
      <c r="G439" s="198" t="s">
        <v>5632</v>
      </c>
      <c r="H439" s="198" t="s">
        <v>8</v>
      </c>
      <c r="I439" s="198">
        <v>34</v>
      </c>
      <c r="J439" s="199">
        <v>6.85</v>
      </c>
      <c r="K439" s="200">
        <v>24714.42</v>
      </c>
      <c r="L439" s="201">
        <v>0</v>
      </c>
      <c r="M439" s="198">
        <v>54</v>
      </c>
      <c r="N439" s="202">
        <v>45980</v>
      </c>
      <c r="O439" s="198">
        <v>0</v>
      </c>
      <c r="P439" s="202">
        <v>0</v>
      </c>
      <c r="Q439"/>
    </row>
    <row r="440" spans="1:17" hidden="1">
      <c r="A440" s="198">
        <v>1005</v>
      </c>
      <c r="B440" s="198" t="s">
        <v>689</v>
      </c>
      <c r="C440" s="198" t="s">
        <v>684</v>
      </c>
      <c r="D440" s="198" t="s">
        <v>685</v>
      </c>
      <c r="E440" s="198" t="s">
        <v>6</v>
      </c>
      <c r="F440" s="198" t="s">
        <v>686</v>
      </c>
      <c r="G440" s="198" t="s">
        <v>5633</v>
      </c>
      <c r="H440" s="198" t="s">
        <v>7</v>
      </c>
      <c r="I440" s="198">
        <v>34</v>
      </c>
      <c r="J440" s="199">
        <v>6.97</v>
      </c>
      <c r="K440" s="200">
        <v>0</v>
      </c>
      <c r="L440" s="201">
        <v>14169.19</v>
      </c>
      <c r="M440" s="198">
        <v>804</v>
      </c>
      <c r="N440" s="202">
        <v>45980</v>
      </c>
      <c r="O440" s="198">
        <v>0</v>
      </c>
      <c r="P440" s="202">
        <v>0</v>
      </c>
      <c r="Q440"/>
    </row>
    <row r="441" spans="1:17" hidden="1">
      <c r="A441" s="198">
        <v>1005</v>
      </c>
      <c r="B441" s="198" t="s">
        <v>689</v>
      </c>
      <c r="C441" s="198" t="s">
        <v>684</v>
      </c>
      <c r="D441" s="198" t="s">
        <v>685</v>
      </c>
      <c r="E441" s="198" t="s">
        <v>28</v>
      </c>
      <c r="F441" s="198" t="s">
        <v>686</v>
      </c>
      <c r="G441" s="198" t="s">
        <v>5634</v>
      </c>
      <c r="H441" s="198" t="s">
        <v>8</v>
      </c>
      <c r="I441" s="198">
        <v>34</v>
      </c>
      <c r="J441" s="199">
        <v>9</v>
      </c>
      <c r="K441" s="200">
        <v>201280.26</v>
      </c>
      <c r="L441" s="201">
        <v>0</v>
      </c>
      <c r="M441" s="198">
        <v>3</v>
      </c>
      <c r="N441" s="202">
        <v>45980</v>
      </c>
      <c r="O441" s="198">
        <v>0</v>
      </c>
      <c r="P441" s="202">
        <v>0</v>
      </c>
      <c r="Q441"/>
    </row>
    <row r="442" spans="1:17" hidden="1">
      <c r="A442" s="198">
        <v>1005</v>
      </c>
      <c r="B442" s="198" t="s">
        <v>689</v>
      </c>
      <c r="C442" s="198" t="s">
        <v>684</v>
      </c>
      <c r="D442" s="198" t="s">
        <v>685</v>
      </c>
      <c r="E442" s="198" t="s">
        <v>28</v>
      </c>
      <c r="F442" s="198" t="s">
        <v>686</v>
      </c>
      <c r="G442" s="198" t="s">
        <v>5635</v>
      </c>
      <c r="H442" s="198" t="s">
        <v>8</v>
      </c>
      <c r="I442" s="198">
        <v>34</v>
      </c>
      <c r="J442" s="199">
        <v>9.5</v>
      </c>
      <c r="K442" s="200">
        <v>19950</v>
      </c>
      <c r="L442" s="201">
        <v>0</v>
      </c>
      <c r="M442" s="198">
        <v>1</v>
      </c>
      <c r="N442" s="202">
        <v>45980</v>
      </c>
      <c r="O442" s="198">
        <v>0</v>
      </c>
      <c r="P442" s="202">
        <v>0</v>
      </c>
      <c r="Q442"/>
    </row>
    <row r="443" spans="1:17" hidden="1">
      <c r="A443" s="198">
        <v>1005</v>
      </c>
      <c r="B443" s="198" t="s">
        <v>689</v>
      </c>
      <c r="C443" s="198" t="s">
        <v>684</v>
      </c>
      <c r="D443" s="198" t="s">
        <v>685</v>
      </c>
      <c r="E443" s="198" t="s">
        <v>28</v>
      </c>
      <c r="F443" s="198" t="s">
        <v>686</v>
      </c>
      <c r="G443" s="198" t="s">
        <v>5636</v>
      </c>
      <c r="H443" s="198" t="s">
        <v>8</v>
      </c>
      <c r="I443" s="198">
        <v>34</v>
      </c>
      <c r="J443" s="199">
        <v>9.9</v>
      </c>
      <c r="K443" s="200">
        <v>1200</v>
      </c>
      <c r="L443" s="201">
        <v>0</v>
      </c>
      <c r="M443" s="198">
        <v>2</v>
      </c>
      <c r="N443" s="202">
        <v>45980</v>
      </c>
      <c r="O443" s="198">
        <v>0</v>
      </c>
      <c r="P443" s="202">
        <v>0</v>
      </c>
      <c r="Q443"/>
    </row>
    <row r="444" spans="1:17" hidden="1">
      <c r="A444" s="198">
        <v>1005</v>
      </c>
      <c r="B444" s="198" t="s">
        <v>689</v>
      </c>
      <c r="C444" s="198" t="s">
        <v>684</v>
      </c>
      <c r="D444" s="198" t="s">
        <v>685</v>
      </c>
      <c r="E444" s="198" t="s">
        <v>28</v>
      </c>
      <c r="F444" s="198" t="s">
        <v>686</v>
      </c>
      <c r="G444" s="198" t="s">
        <v>5637</v>
      </c>
      <c r="H444" s="198" t="s">
        <v>8</v>
      </c>
      <c r="I444" s="198">
        <v>34</v>
      </c>
      <c r="J444" s="199">
        <v>10</v>
      </c>
      <c r="K444" s="200">
        <v>8603.06</v>
      </c>
      <c r="L444" s="201">
        <v>0</v>
      </c>
      <c r="M444" s="198">
        <v>2</v>
      </c>
      <c r="N444" s="202">
        <v>45980</v>
      </c>
      <c r="O444" s="198">
        <v>0</v>
      </c>
      <c r="P444" s="202">
        <v>0</v>
      </c>
      <c r="Q444"/>
    </row>
    <row r="445" spans="1:17" hidden="1">
      <c r="A445" s="198">
        <v>1005</v>
      </c>
      <c r="B445" s="198" t="s">
        <v>689</v>
      </c>
      <c r="C445" s="198" t="s">
        <v>684</v>
      </c>
      <c r="D445" s="198" t="s">
        <v>685</v>
      </c>
      <c r="E445" s="198" t="s">
        <v>28</v>
      </c>
      <c r="F445" s="198" t="s">
        <v>686</v>
      </c>
      <c r="G445" s="198" t="s">
        <v>5637</v>
      </c>
      <c r="H445" s="198" t="s">
        <v>7</v>
      </c>
      <c r="I445" s="198">
        <v>34</v>
      </c>
      <c r="J445" s="199">
        <v>6.97</v>
      </c>
      <c r="K445" s="200">
        <v>0</v>
      </c>
      <c r="L445" s="201">
        <v>67673.929999999993</v>
      </c>
      <c r="M445" s="198">
        <v>2</v>
      </c>
      <c r="N445" s="202">
        <v>45980</v>
      </c>
      <c r="O445" s="198">
        <v>0</v>
      </c>
      <c r="P445" s="202">
        <v>0</v>
      </c>
      <c r="Q445"/>
    </row>
    <row r="446" spans="1:17" hidden="1">
      <c r="A446" s="198">
        <v>1005</v>
      </c>
      <c r="B446" s="198" t="s">
        <v>689</v>
      </c>
      <c r="C446" s="198" t="s">
        <v>684</v>
      </c>
      <c r="D446" s="198" t="s">
        <v>685</v>
      </c>
      <c r="E446" s="198" t="s">
        <v>28</v>
      </c>
      <c r="F446" s="198" t="s">
        <v>686</v>
      </c>
      <c r="G446" s="198" t="s">
        <v>5638</v>
      </c>
      <c r="H446" s="198" t="s">
        <v>8</v>
      </c>
      <c r="I446" s="198">
        <v>34</v>
      </c>
      <c r="J446" s="199">
        <v>10.7</v>
      </c>
      <c r="K446" s="200">
        <v>9500</v>
      </c>
      <c r="L446" s="201">
        <v>0</v>
      </c>
      <c r="M446" s="198">
        <v>1</v>
      </c>
      <c r="N446" s="202">
        <v>45980</v>
      </c>
      <c r="O446" s="198">
        <v>0</v>
      </c>
      <c r="P446" s="202">
        <v>0</v>
      </c>
      <c r="Q446"/>
    </row>
    <row r="447" spans="1:17" hidden="1">
      <c r="A447" s="198">
        <v>1005</v>
      </c>
      <c r="B447" s="198" t="s">
        <v>689</v>
      </c>
      <c r="C447" s="198" t="s">
        <v>684</v>
      </c>
      <c r="D447" s="198" t="s">
        <v>685</v>
      </c>
      <c r="E447" s="198" t="s">
        <v>28</v>
      </c>
      <c r="F447" s="198" t="s">
        <v>686</v>
      </c>
      <c r="G447" s="198" t="s">
        <v>5639</v>
      </c>
      <c r="H447" s="198" t="s">
        <v>8</v>
      </c>
      <c r="I447" s="198">
        <v>34</v>
      </c>
      <c r="J447" s="199">
        <v>11.3</v>
      </c>
      <c r="K447" s="200">
        <v>700</v>
      </c>
      <c r="L447" s="201">
        <v>0</v>
      </c>
      <c r="M447" s="198">
        <v>2</v>
      </c>
      <c r="N447" s="202">
        <v>45980</v>
      </c>
      <c r="O447" s="198">
        <v>0</v>
      </c>
      <c r="P447" s="202">
        <v>0</v>
      </c>
      <c r="Q447"/>
    </row>
    <row r="448" spans="1:17" hidden="1">
      <c r="A448" s="198">
        <v>1005</v>
      </c>
      <c r="B448" s="198" t="s">
        <v>689</v>
      </c>
      <c r="C448" s="198" t="s">
        <v>684</v>
      </c>
      <c r="D448" s="198" t="s">
        <v>685</v>
      </c>
      <c r="E448" s="198" t="s">
        <v>28</v>
      </c>
      <c r="F448" s="198" t="s">
        <v>686</v>
      </c>
      <c r="G448" s="198" t="s">
        <v>5640</v>
      </c>
      <c r="H448" s="198" t="s">
        <v>8</v>
      </c>
      <c r="I448" s="198">
        <v>34</v>
      </c>
      <c r="J448" s="199">
        <v>11.5</v>
      </c>
      <c r="K448" s="200">
        <v>5000</v>
      </c>
      <c r="L448" s="201">
        <v>0</v>
      </c>
      <c r="M448" s="198">
        <v>1</v>
      </c>
      <c r="N448" s="202">
        <v>45980</v>
      </c>
      <c r="O448" s="198">
        <v>0</v>
      </c>
      <c r="P448" s="202">
        <v>0</v>
      </c>
      <c r="Q448"/>
    </row>
    <row r="449" spans="1:17">
      <c r="A449" s="198">
        <v>1005</v>
      </c>
      <c r="B449" s="198" t="s">
        <v>689</v>
      </c>
      <c r="C449" s="198" t="s">
        <v>684</v>
      </c>
      <c r="D449" s="198" t="s">
        <v>685</v>
      </c>
      <c r="E449" s="198" t="s">
        <v>29</v>
      </c>
      <c r="F449" s="198" t="s">
        <v>747</v>
      </c>
      <c r="G449" s="198" t="s">
        <v>5641</v>
      </c>
      <c r="H449" s="198" t="s">
        <v>7</v>
      </c>
      <c r="I449" s="198">
        <v>34</v>
      </c>
      <c r="J449" s="199">
        <v>6.97</v>
      </c>
      <c r="K449" s="200">
        <v>0</v>
      </c>
      <c r="L449" s="201">
        <v>1000000</v>
      </c>
      <c r="M449" s="198">
        <v>1</v>
      </c>
      <c r="N449" s="202">
        <v>45980</v>
      </c>
      <c r="O449" s="198">
        <v>10001</v>
      </c>
      <c r="P449" s="202">
        <v>10001</v>
      </c>
      <c r="Q449"/>
    </row>
    <row r="450" spans="1:17" hidden="1">
      <c r="A450" s="198">
        <v>1005</v>
      </c>
      <c r="B450" s="198" t="s">
        <v>690</v>
      </c>
      <c r="C450" s="198" t="s">
        <v>684</v>
      </c>
      <c r="D450" s="198" t="s">
        <v>685</v>
      </c>
      <c r="E450" s="198" t="s">
        <v>6</v>
      </c>
      <c r="F450" s="198" t="s">
        <v>686</v>
      </c>
      <c r="G450" s="198" t="s">
        <v>5633</v>
      </c>
      <c r="H450" s="198" t="s">
        <v>8</v>
      </c>
      <c r="I450" s="198">
        <v>34</v>
      </c>
      <c r="J450" s="199">
        <v>6.85</v>
      </c>
      <c r="K450" s="200">
        <v>300</v>
      </c>
      <c r="L450" s="201">
        <v>0</v>
      </c>
      <c r="M450" s="198">
        <v>1</v>
      </c>
      <c r="N450" s="202">
        <v>45980</v>
      </c>
      <c r="O450" s="198">
        <v>0</v>
      </c>
      <c r="P450" s="202">
        <v>0</v>
      </c>
      <c r="Q450"/>
    </row>
    <row r="451" spans="1:17" hidden="1">
      <c r="A451" s="198">
        <v>1005</v>
      </c>
      <c r="B451" s="198" t="s">
        <v>690</v>
      </c>
      <c r="C451" s="198" t="s">
        <v>684</v>
      </c>
      <c r="D451" s="198" t="s">
        <v>685</v>
      </c>
      <c r="E451" s="198" t="s">
        <v>28</v>
      </c>
      <c r="F451" s="198" t="s">
        <v>686</v>
      </c>
      <c r="G451" s="198" t="s">
        <v>5634</v>
      </c>
      <c r="H451" s="198" t="s">
        <v>7</v>
      </c>
      <c r="I451" s="198">
        <v>34</v>
      </c>
      <c r="J451" s="199">
        <v>6.97</v>
      </c>
      <c r="K451" s="200">
        <v>0</v>
      </c>
      <c r="L451" s="201">
        <v>204.73</v>
      </c>
      <c r="M451" s="198">
        <v>1</v>
      </c>
      <c r="N451" s="202">
        <v>45980</v>
      </c>
      <c r="O451" s="198">
        <v>0</v>
      </c>
      <c r="P451" s="202">
        <v>0</v>
      </c>
      <c r="Q451"/>
    </row>
    <row r="452" spans="1:17" hidden="1">
      <c r="A452" s="198">
        <v>1005</v>
      </c>
      <c r="B452" s="198" t="s">
        <v>690</v>
      </c>
      <c r="C452" s="198" t="s">
        <v>684</v>
      </c>
      <c r="D452" s="198" t="s">
        <v>685</v>
      </c>
      <c r="E452" s="198" t="s">
        <v>28</v>
      </c>
      <c r="F452" s="198" t="s">
        <v>686</v>
      </c>
      <c r="G452" s="198" t="s">
        <v>5642</v>
      </c>
      <c r="H452" s="198" t="s">
        <v>8</v>
      </c>
      <c r="I452" s="198">
        <v>34</v>
      </c>
      <c r="J452" s="199">
        <v>9.9</v>
      </c>
      <c r="K452" s="200">
        <v>10012.709999999999</v>
      </c>
      <c r="L452" s="201">
        <v>0</v>
      </c>
      <c r="M452" s="198">
        <v>5</v>
      </c>
      <c r="N452" s="202">
        <v>45980</v>
      </c>
      <c r="O452" s="198">
        <v>0</v>
      </c>
      <c r="P452" s="202">
        <v>0</v>
      </c>
      <c r="Q452"/>
    </row>
    <row r="453" spans="1:17" hidden="1">
      <c r="A453" s="198">
        <v>1005</v>
      </c>
      <c r="B453" s="198" t="s">
        <v>690</v>
      </c>
      <c r="C453" s="198" t="s">
        <v>684</v>
      </c>
      <c r="D453" s="198" t="s">
        <v>685</v>
      </c>
      <c r="E453" s="198" t="s">
        <v>28</v>
      </c>
      <c r="F453" s="198" t="s">
        <v>686</v>
      </c>
      <c r="G453" s="198" t="s">
        <v>5643</v>
      </c>
      <c r="H453" s="198" t="s">
        <v>8</v>
      </c>
      <c r="I453" s="198">
        <v>34</v>
      </c>
      <c r="J453" s="199">
        <v>11.3</v>
      </c>
      <c r="K453" s="200">
        <v>400</v>
      </c>
      <c r="L453" s="201">
        <v>0</v>
      </c>
      <c r="M453" s="198">
        <v>1</v>
      </c>
      <c r="N453" s="202">
        <v>45980</v>
      </c>
      <c r="O453" s="198">
        <v>0</v>
      </c>
      <c r="P453" s="202">
        <v>0</v>
      </c>
      <c r="Q453"/>
    </row>
    <row r="454" spans="1:17" hidden="1">
      <c r="A454" s="198">
        <v>1005</v>
      </c>
      <c r="B454" s="198" t="s">
        <v>690</v>
      </c>
      <c r="C454" s="198" t="s">
        <v>684</v>
      </c>
      <c r="D454" s="198" t="s">
        <v>685</v>
      </c>
      <c r="E454" s="198" t="s">
        <v>28</v>
      </c>
      <c r="F454" s="198" t="s">
        <v>686</v>
      </c>
      <c r="G454" s="198" t="s">
        <v>5644</v>
      </c>
      <c r="H454" s="198" t="s">
        <v>8</v>
      </c>
      <c r="I454" s="198">
        <v>34</v>
      </c>
      <c r="J454" s="199">
        <v>8</v>
      </c>
      <c r="K454" s="200">
        <v>47898.2</v>
      </c>
      <c r="L454" s="201">
        <v>0</v>
      </c>
      <c r="M454" s="198">
        <v>2</v>
      </c>
      <c r="N454" s="202">
        <v>45980</v>
      </c>
      <c r="O454" s="198">
        <v>0</v>
      </c>
      <c r="P454" s="202">
        <v>0</v>
      </c>
      <c r="Q454"/>
    </row>
    <row r="455" spans="1:17" hidden="1">
      <c r="A455" s="198">
        <v>1005</v>
      </c>
      <c r="B455" s="198" t="s">
        <v>690</v>
      </c>
      <c r="C455" s="198" t="s">
        <v>684</v>
      </c>
      <c r="D455" s="198" t="s">
        <v>685</v>
      </c>
      <c r="E455" s="198" t="s">
        <v>28</v>
      </c>
      <c r="F455" s="198" t="s">
        <v>686</v>
      </c>
      <c r="G455" s="198" t="s">
        <v>5645</v>
      </c>
      <c r="H455" s="198" t="s">
        <v>8</v>
      </c>
      <c r="I455" s="198">
        <v>34</v>
      </c>
      <c r="J455" s="199">
        <v>9.3000000000000007</v>
      </c>
      <c r="K455" s="200">
        <v>27930</v>
      </c>
      <c r="L455" s="201">
        <v>0</v>
      </c>
      <c r="M455" s="198">
        <v>1</v>
      </c>
      <c r="N455" s="202">
        <v>45980</v>
      </c>
      <c r="O455" s="198">
        <v>0</v>
      </c>
      <c r="P455" s="202">
        <v>0</v>
      </c>
      <c r="Q455"/>
    </row>
    <row r="456" spans="1:17" hidden="1">
      <c r="A456" s="198">
        <v>1005</v>
      </c>
      <c r="B456" s="198" t="s">
        <v>692</v>
      </c>
      <c r="C456" s="198" t="s">
        <v>684</v>
      </c>
      <c r="D456" s="198" t="s">
        <v>685</v>
      </c>
      <c r="E456" s="198" t="s">
        <v>28</v>
      </c>
      <c r="F456" s="198" t="s">
        <v>686</v>
      </c>
      <c r="G456" s="198" t="s">
        <v>5646</v>
      </c>
      <c r="H456" s="198" t="s">
        <v>8</v>
      </c>
      <c r="I456" s="198">
        <v>34</v>
      </c>
      <c r="J456" s="199">
        <v>6.97</v>
      </c>
      <c r="K456" s="200">
        <v>4530</v>
      </c>
      <c r="L456" s="201">
        <v>0</v>
      </c>
      <c r="M456" s="198">
        <v>1</v>
      </c>
      <c r="N456" s="202">
        <v>45980</v>
      </c>
      <c r="O456" s="198">
        <v>0</v>
      </c>
      <c r="P456" s="202">
        <v>0</v>
      </c>
      <c r="Q456"/>
    </row>
    <row r="457" spans="1:17" hidden="1">
      <c r="A457" s="198">
        <v>1005</v>
      </c>
      <c r="B457" s="198" t="s">
        <v>693</v>
      </c>
      <c r="C457" s="198" t="s">
        <v>684</v>
      </c>
      <c r="D457" s="198" t="s">
        <v>685</v>
      </c>
      <c r="E457" s="198" t="s">
        <v>6</v>
      </c>
      <c r="F457" s="198" t="s">
        <v>686</v>
      </c>
      <c r="G457" s="198" t="s">
        <v>5647</v>
      </c>
      <c r="H457" s="198" t="s">
        <v>8</v>
      </c>
      <c r="I457" s="198">
        <v>34</v>
      </c>
      <c r="J457" s="199">
        <v>6.85</v>
      </c>
      <c r="K457" s="200">
        <v>67</v>
      </c>
      <c r="L457" s="201">
        <v>0</v>
      </c>
      <c r="M457" s="198">
        <v>1</v>
      </c>
      <c r="N457" s="202">
        <v>45980</v>
      </c>
      <c r="O457" s="198">
        <v>0</v>
      </c>
      <c r="P457" s="202">
        <v>0</v>
      </c>
      <c r="Q457"/>
    </row>
    <row r="458" spans="1:17" hidden="1">
      <c r="A458" s="198">
        <v>1005</v>
      </c>
      <c r="B458" s="198" t="s">
        <v>693</v>
      </c>
      <c r="C458" s="198" t="s">
        <v>684</v>
      </c>
      <c r="D458" s="198" t="s">
        <v>685</v>
      </c>
      <c r="E458" s="198" t="s">
        <v>28</v>
      </c>
      <c r="F458" s="198" t="s">
        <v>686</v>
      </c>
      <c r="G458" s="198" t="s">
        <v>5648</v>
      </c>
      <c r="H458" s="198" t="s">
        <v>8</v>
      </c>
      <c r="I458" s="198">
        <v>34</v>
      </c>
      <c r="J458" s="199">
        <v>12.2</v>
      </c>
      <c r="K458" s="200">
        <v>233</v>
      </c>
      <c r="L458" s="201">
        <v>0</v>
      </c>
      <c r="M458" s="198">
        <v>1</v>
      </c>
      <c r="N458" s="202">
        <v>45980</v>
      </c>
      <c r="O458" s="198">
        <v>0</v>
      </c>
      <c r="P458" s="202">
        <v>0</v>
      </c>
      <c r="Q458"/>
    </row>
    <row r="459" spans="1:17" hidden="1">
      <c r="A459" s="198">
        <v>1005</v>
      </c>
      <c r="B459" s="198" t="s">
        <v>694</v>
      </c>
      <c r="C459" s="198" t="s">
        <v>684</v>
      </c>
      <c r="D459" s="198" t="s">
        <v>685</v>
      </c>
      <c r="E459" s="198" t="s">
        <v>6</v>
      </c>
      <c r="F459" s="198" t="s">
        <v>686</v>
      </c>
      <c r="G459" s="198" t="s">
        <v>5632</v>
      </c>
      <c r="H459" s="198" t="s">
        <v>7</v>
      </c>
      <c r="I459" s="198">
        <v>34</v>
      </c>
      <c r="J459" s="199">
        <v>6.97</v>
      </c>
      <c r="K459" s="200">
        <v>0</v>
      </c>
      <c r="L459" s="201">
        <v>143.46</v>
      </c>
      <c r="M459" s="198">
        <v>3</v>
      </c>
      <c r="N459" s="202">
        <v>45980</v>
      </c>
      <c r="O459" s="198">
        <v>0</v>
      </c>
      <c r="P459" s="202">
        <v>0</v>
      </c>
      <c r="Q459"/>
    </row>
    <row r="460" spans="1:17" hidden="1">
      <c r="A460" s="198">
        <v>1005</v>
      </c>
      <c r="B460" s="198" t="s">
        <v>694</v>
      </c>
      <c r="C460" s="198" t="s">
        <v>684</v>
      </c>
      <c r="D460" s="198" t="s">
        <v>685</v>
      </c>
      <c r="E460" s="198" t="s">
        <v>28</v>
      </c>
      <c r="F460" s="198" t="s">
        <v>686</v>
      </c>
      <c r="G460" s="198" t="s">
        <v>5649</v>
      </c>
      <c r="H460" s="198" t="s">
        <v>8</v>
      </c>
      <c r="I460" s="198">
        <v>34</v>
      </c>
      <c r="J460" s="199">
        <v>6.92</v>
      </c>
      <c r="K460" s="200">
        <v>2660</v>
      </c>
      <c r="L460" s="201">
        <v>0</v>
      </c>
      <c r="M460" s="198">
        <v>1</v>
      </c>
      <c r="N460" s="202">
        <v>45980</v>
      </c>
      <c r="O460" s="198">
        <v>0</v>
      </c>
      <c r="P460" s="202">
        <v>0</v>
      </c>
      <c r="Q460"/>
    </row>
    <row r="461" spans="1:17" hidden="1">
      <c r="A461" s="198">
        <v>1005</v>
      </c>
      <c r="B461" s="198" t="s">
        <v>694</v>
      </c>
      <c r="C461" s="198" t="s">
        <v>684</v>
      </c>
      <c r="D461" s="198" t="s">
        <v>685</v>
      </c>
      <c r="E461" s="198" t="s">
        <v>28</v>
      </c>
      <c r="F461" s="198" t="s">
        <v>686</v>
      </c>
      <c r="G461" s="198" t="s">
        <v>5650</v>
      </c>
      <c r="H461" s="198" t="s">
        <v>8</v>
      </c>
      <c r="I461" s="198">
        <v>34</v>
      </c>
      <c r="J461" s="199">
        <v>8</v>
      </c>
      <c r="K461" s="200">
        <v>14687.34</v>
      </c>
      <c r="L461" s="201">
        <v>0</v>
      </c>
      <c r="M461" s="198">
        <v>1</v>
      </c>
      <c r="N461" s="202">
        <v>45980</v>
      </c>
      <c r="O461" s="198">
        <v>0</v>
      </c>
      <c r="P461" s="202">
        <v>0</v>
      </c>
      <c r="Q461"/>
    </row>
    <row r="462" spans="1:17" hidden="1">
      <c r="A462" s="198">
        <v>1005</v>
      </c>
      <c r="B462" s="198" t="s">
        <v>694</v>
      </c>
      <c r="C462" s="198" t="s">
        <v>684</v>
      </c>
      <c r="D462" s="198" t="s">
        <v>685</v>
      </c>
      <c r="E462" s="198" t="s">
        <v>28</v>
      </c>
      <c r="F462" s="198" t="s">
        <v>686</v>
      </c>
      <c r="G462" s="198" t="s">
        <v>5651</v>
      </c>
      <c r="H462" s="198" t="s">
        <v>8</v>
      </c>
      <c r="I462" s="198">
        <v>34</v>
      </c>
      <c r="J462" s="199">
        <v>9.1</v>
      </c>
      <c r="K462" s="200">
        <v>26039</v>
      </c>
      <c r="L462" s="201">
        <v>0</v>
      </c>
      <c r="M462" s="198">
        <v>1</v>
      </c>
      <c r="N462" s="202">
        <v>45980</v>
      </c>
      <c r="O462" s="198">
        <v>0</v>
      </c>
      <c r="P462" s="202">
        <v>0</v>
      </c>
      <c r="Q462"/>
    </row>
    <row r="463" spans="1:17" hidden="1">
      <c r="A463" s="198">
        <v>1005</v>
      </c>
      <c r="B463" s="198" t="s">
        <v>694</v>
      </c>
      <c r="C463" s="198" t="s">
        <v>684</v>
      </c>
      <c r="D463" s="198" t="s">
        <v>685</v>
      </c>
      <c r="E463" s="198" t="s">
        <v>28</v>
      </c>
      <c r="F463" s="198" t="s">
        <v>686</v>
      </c>
      <c r="G463" s="198" t="s">
        <v>5652</v>
      </c>
      <c r="H463" s="198" t="s">
        <v>8</v>
      </c>
      <c r="I463" s="198">
        <v>34</v>
      </c>
      <c r="J463" s="199">
        <v>9.9</v>
      </c>
      <c r="K463" s="200">
        <v>24095.89</v>
      </c>
      <c r="L463" s="201">
        <v>0</v>
      </c>
      <c r="M463" s="198">
        <v>2</v>
      </c>
      <c r="N463" s="202">
        <v>45980</v>
      </c>
      <c r="O463" s="198">
        <v>0</v>
      </c>
      <c r="P463" s="202">
        <v>0</v>
      </c>
      <c r="Q463"/>
    </row>
    <row r="464" spans="1:17" hidden="1">
      <c r="A464" s="198">
        <v>1005</v>
      </c>
      <c r="B464" s="198" t="s">
        <v>694</v>
      </c>
      <c r="C464" s="198" t="s">
        <v>684</v>
      </c>
      <c r="D464" s="198" t="s">
        <v>685</v>
      </c>
      <c r="E464" s="198" t="s">
        <v>28</v>
      </c>
      <c r="F464" s="198" t="s">
        <v>686</v>
      </c>
      <c r="G464" s="198" t="s">
        <v>5653</v>
      </c>
      <c r="H464" s="198" t="s">
        <v>8</v>
      </c>
      <c r="I464" s="198">
        <v>34</v>
      </c>
      <c r="J464" s="199">
        <v>11.5</v>
      </c>
      <c r="K464" s="200">
        <v>1956</v>
      </c>
      <c r="L464" s="201">
        <v>0</v>
      </c>
      <c r="M464" s="198">
        <v>1</v>
      </c>
      <c r="N464" s="202">
        <v>45980</v>
      </c>
      <c r="O464" s="198">
        <v>0</v>
      </c>
      <c r="P464" s="202">
        <v>0</v>
      </c>
      <c r="Q464"/>
    </row>
    <row r="465" spans="1:17" hidden="1">
      <c r="A465" s="198">
        <v>1005</v>
      </c>
      <c r="B465" s="198" t="s">
        <v>694</v>
      </c>
      <c r="C465" s="198" t="s">
        <v>684</v>
      </c>
      <c r="D465" s="198" t="s">
        <v>685</v>
      </c>
      <c r="E465" s="198" t="s">
        <v>28</v>
      </c>
      <c r="F465" s="198" t="s">
        <v>686</v>
      </c>
      <c r="G465" s="198" t="s">
        <v>5654</v>
      </c>
      <c r="H465" s="198" t="s">
        <v>8</v>
      </c>
      <c r="I465" s="198">
        <v>34</v>
      </c>
      <c r="J465" s="199">
        <v>12</v>
      </c>
      <c r="K465" s="200">
        <v>1000</v>
      </c>
      <c r="L465" s="201">
        <v>0</v>
      </c>
      <c r="M465" s="198">
        <v>1</v>
      </c>
      <c r="N465" s="202">
        <v>45980</v>
      </c>
      <c r="O465" s="198">
        <v>0</v>
      </c>
      <c r="P465" s="202">
        <v>0</v>
      </c>
      <c r="Q465"/>
    </row>
    <row r="466" spans="1:17" hidden="1">
      <c r="A466" s="198">
        <v>1005</v>
      </c>
      <c r="B466" s="198" t="s">
        <v>694</v>
      </c>
      <c r="C466" s="198" t="s">
        <v>684</v>
      </c>
      <c r="D466" s="198" t="s">
        <v>685</v>
      </c>
      <c r="E466" s="198" t="s">
        <v>28</v>
      </c>
      <c r="F466" s="198" t="s">
        <v>686</v>
      </c>
      <c r="G466" s="198" t="s">
        <v>5635</v>
      </c>
      <c r="H466" s="198" t="s">
        <v>7</v>
      </c>
      <c r="I466" s="198">
        <v>34</v>
      </c>
      <c r="J466" s="199">
        <v>6.97</v>
      </c>
      <c r="K466" s="200">
        <v>0</v>
      </c>
      <c r="L466" s="201">
        <v>822.54</v>
      </c>
      <c r="M466" s="198">
        <v>2</v>
      </c>
      <c r="N466" s="202">
        <v>45980</v>
      </c>
      <c r="O466" s="198">
        <v>0</v>
      </c>
      <c r="P466" s="202">
        <v>0</v>
      </c>
      <c r="Q466"/>
    </row>
    <row r="467" spans="1:17" hidden="1">
      <c r="A467" s="198">
        <v>1005</v>
      </c>
      <c r="B467" s="198" t="s">
        <v>694</v>
      </c>
      <c r="C467" s="198" t="s">
        <v>684</v>
      </c>
      <c r="D467" s="198" t="s">
        <v>685</v>
      </c>
      <c r="E467" s="198" t="s">
        <v>28</v>
      </c>
      <c r="F467" s="198" t="s">
        <v>686</v>
      </c>
      <c r="G467" s="198" t="s">
        <v>5655</v>
      </c>
      <c r="H467" s="198" t="s">
        <v>8</v>
      </c>
      <c r="I467" s="198">
        <v>34</v>
      </c>
      <c r="J467" s="199">
        <v>12.2</v>
      </c>
      <c r="K467" s="200">
        <v>400</v>
      </c>
      <c r="L467" s="201">
        <v>0</v>
      </c>
      <c r="M467" s="198">
        <v>1</v>
      </c>
      <c r="N467" s="202">
        <v>45980</v>
      </c>
      <c r="O467" s="198">
        <v>0</v>
      </c>
      <c r="P467" s="202">
        <v>0</v>
      </c>
      <c r="Q467"/>
    </row>
    <row r="468" spans="1:17" hidden="1">
      <c r="A468" s="198">
        <v>1005</v>
      </c>
      <c r="B468" s="198" t="s">
        <v>695</v>
      </c>
      <c r="C468" s="198" t="s">
        <v>684</v>
      </c>
      <c r="D468" s="198" t="s">
        <v>685</v>
      </c>
      <c r="E468" s="198" t="s">
        <v>28</v>
      </c>
      <c r="F468" s="198" t="s">
        <v>686</v>
      </c>
      <c r="G468" s="198" t="s">
        <v>5636</v>
      </c>
      <c r="H468" s="198" t="s">
        <v>7</v>
      </c>
      <c r="I468" s="198">
        <v>34</v>
      </c>
      <c r="J468" s="199">
        <v>6.97</v>
      </c>
      <c r="K468" s="200">
        <v>0</v>
      </c>
      <c r="L468" s="201">
        <v>200.6</v>
      </c>
      <c r="M468" s="198">
        <v>1</v>
      </c>
      <c r="N468" s="202">
        <v>45980</v>
      </c>
      <c r="O468" s="198">
        <v>0</v>
      </c>
      <c r="P468" s="202">
        <v>0</v>
      </c>
      <c r="Q468"/>
    </row>
    <row r="469" spans="1:17" hidden="1">
      <c r="A469" s="198">
        <v>1007</v>
      </c>
      <c r="B469" s="198" t="s">
        <v>694</v>
      </c>
      <c r="C469" s="198" t="s">
        <v>684</v>
      </c>
      <c r="D469" s="198" t="s">
        <v>685</v>
      </c>
      <c r="E469" s="198" t="s">
        <v>6</v>
      </c>
      <c r="F469" s="198" t="s">
        <v>729</v>
      </c>
      <c r="G469" s="198" t="s">
        <v>5656</v>
      </c>
      <c r="H469" s="198" t="s">
        <v>8</v>
      </c>
      <c r="I469" s="198">
        <v>34</v>
      </c>
      <c r="J469" s="199">
        <v>6.85</v>
      </c>
      <c r="K469" s="200">
        <v>145.99</v>
      </c>
      <c r="L469" s="201">
        <v>0</v>
      </c>
      <c r="M469" s="198">
        <v>1</v>
      </c>
      <c r="N469" s="202">
        <v>45980</v>
      </c>
      <c r="O469" s="198">
        <v>0</v>
      </c>
      <c r="P469" s="202">
        <v>0</v>
      </c>
      <c r="Q469"/>
    </row>
    <row r="470" spans="1:17" hidden="1">
      <c r="A470" s="198">
        <v>1007</v>
      </c>
      <c r="B470" s="198" t="s">
        <v>694</v>
      </c>
      <c r="C470" s="198" t="s">
        <v>684</v>
      </c>
      <c r="D470" s="198" t="s">
        <v>685</v>
      </c>
      <c r="E470" s="198" t="s">
        <v>6</v>
      </c>
      <c r="F470" s="198" t="s">
        <v>729</v>
      </c>
      <c r="G470" s="198" t="s">
        <v>5657</v>
      </c>
      <c r="H470" s="198" t="s">
        <v>8</v>
      </c>
      <c r="I470" s="198">
        <v>34</v>
      </c>
      <c r="J470" s="199">
        <v>6.85</v>
      </c>
      <c r="K470" s="200">
        <v>175.18</v>
      </c>
      <c r="L470" s="201">
        <v>0</v>
      </c>
      <c r="M470" s="198">
        <v>1</v>
      </c>
      <c r="N470" s="202">
        <v>45980</v>
      </c>
      <c r="O470" s="198">
        <v>0</v>
      </c>
      <c r="P470" s="202">
        <v>0</v>
      </c>
      <c r="Q470"/>
    </row>
    <row r="471" spans="1:17" hidden="1">
      <c r="A471" s="198">
        <v>1007</v>
      </c>
      <c r="B471" s="198" t="s">
        <v>694</v>
      </c>
      <c r="C471" s="198" t="s">
        <v>684</v>
      </c>
      <c r="D471" s="198" t="s">
        <v>685</v>
      </c>
      <c r="E471" s="198" t="s">
        <v>6</v>
      </c>
      <c r="F471" s="198" t="s">
        <v>729</v>
      </c>
      <c r="G471" s="198" t="s">
        <v>5618</v>
      </c>
      <c r="H471" s="198" t="s">
        <v>8</v>
      </c>
      <c r="I471" s="198">
        <v>34</v>
      </c>
      <c r="J471" s="199">
        <v>6.85</v>
      </c>
      <c r="K471" s="200">
        <v>43.8</v>
      </c>
      <c r="L471" s="201">
        <v>0</v>
      </c>
      <c r="M471" s="198">
        <v>1</v>
      </c>
      <c r="N471" s="202">
        <v>45980</v>
      </c>
      <c r="O471" s="198">
        <v>0</v>
      </c>
      <c r="P471" s="202">
        <v>0</v>
      </c>
      <c r="Q471"/>
    </row>
    <row r="472" spans="1:17" hidden="1">
      <c r="A472" s="198">
        <v>1007</v>
      </c>
      <c r="B472" s="198" t="s">
        <v>694</v>
      </c>
      <c r="C472" s="198" t="s">
        <v>684</v>
      </c>
      <c r="D472" s="198" t="s">
        <v>685</v>
      </c>
      <c r="E472" s="198" t="s">
        <v>6</v>
      </c>
      <c r="F472" s="198" t="s">
        <v>729</v>
      </c>
      <c r="G472" s="198" t="s">
        <v>5619</v>
      </c>
      <c r="H472" s="198" t="s">
        <v>8</v>
      </c>
      <c r="I472" s="198">
        <v>34</v>
      </c>
      <c r="J472" s="199">
        <v>6.85</v>
      </c>
      <c r="K472" s="200">
        <v>218.98</v>
      </c>
      <c r="L472" s="201">
        <v>0</v>
      </c>
      <c r="M472" s="198">
        <v>1</v>
      </c>
      <c r="N472" s="202">
        <v>45980</v>
      </c>
      <c r="O472" s="198">
        <v>0</v>
      </c>
      <c r="P472" s="202">
        <v>0</v>
      </c>
      <c r="Q472"/>
    </row>
    <row r="473" spans="1:17" hidden="1">
      <c r="A473" s="198">
        <v>1007</v>
      </c>
      <c r="B473" s="198" t="s">
        <v>694</v>
      </c>
      <c r="C473" s="198" t="s">
        <v>684</v>
      </c>
      <c r="D473" s="198" t="s">
        <v>685</v>
      </c>
      <c r="E473" s="198" t="s">
        <v>6</v>
      </c>
      <c r="F473" s="198" t="s">
        <v>729</v>
      </c>
      <c r="G473" s="198" t="s">
        <v>5658</v>
      </c>
      <c r="H473" s="198" t="s">
        <v>8</v>
      </c>
      <c r="I473" s="198">
        <v>34</v>
      </c>
      <c r="J473" s="199">
        <v>6.85</v>
      </c>
      <c r="K473" s="200">
        <v>29.2</v>
      </c>
      <c r="L473" s="201">
        <v>0</v>
      </c>
      <c r="M473" s="198">
        <v>1</v>
      </c>
      <c r="N473" s="202">
        <v>45980</v>
      </c>
      <c r="O473" s="198">
        <v>0</v>
      </c>
      <c r="P473" s="202">
        <v>0</v>
      </c>
      <c r="Q473"/>
    </row>
    <row r="474" spans="1:17" hidden="1">
      <c r="A474" s="198">
        <v>1007</v>
      </c>
      <c r="B474" s="198" t="s">
        <v>694</v>
      </c>
      <c r="C474" s="198" t="s">
        <v>684</v>
      </c>
      <c r="D474" s="198" t="s">
        <v>685</v>
      </c>
      <c r="E474" s="198" t="s">
        <v>6</v>
      </c>
      <c r="F474" s="198" t="s">
        <v>729</v>
      </c>
      <c r="G474" s="198" t="s">
        <v>5659</v>
      </c>
      <c r="H474" s="198" t="s">
        <v>8</v>
      </c>
      <c r="I474" s="198">
        <v>34</v>
      </c>
      <c r="J474" s="199">
        <v>6.85</v>
      </c>
      <c r="K474" s="200">
        <v>58.39</v>
      </c>
      <c r="L474" s="201">
        <v>0</v>
      </c>
      <c r="M474" s="198">
        <v>1</v>
      </c>
      <c r="N474" s="202">
        <v>45980</v>
      </c>
      <c r="O474" s="198">
        <v>0</v>
      </c>
      <c r="P474" s="202">
        <v>0</v>
      </c>
      <c r="Q474"/>
    </row>
    <row r="475" spans="1:17" hidden="1">
      <c r="A475" s="198">
        <v>1007</v>
      </c>
      <c r="B475" s="198" t="s">
        <v>694</v>
      </c>
      <c r="C475" s="198" t="s">
        <v>684</v>
      </c>
      <c r="D475" s="198" t="s">
        <v>685</v>
      </c>
      <c r="E475" s="198" t="s">
        <v>6</v>
      </c>
      <c r="F475" s="198" t="s">
        <v>729</v>
      </c>
      <c r="G475" s="198" t="s">
        <v>5660</v>
      </c>
      <c r="H475" s="198" t="s">
        <v>8</v>
      </c>
      <c r="I475" s="198">
        <v>34</v>
      </c>
      <c r="J475" s="199">
        <v>6.85</v>
      </c>
      <c r="K475" s="200">
        <v>218.98</v>
      </c>
      <c r="L475" s="201">
        <v>0</v>
      </c>
      <c r="M475" s="198">
        <v>1</v>
      </c>
      <c r="N475" s="202">
        <v>45980</v>
      </c>
      <c r="O475" s="198">
        <v>0</v>
      </c>
      <c r="P475" s="202">
        <v>0</v>
      </c>
      <c r="Q475"/>
    </row>
    <row r="476" spans="1:17" hidden="1">
      <c r="A476" s="198">
        <v>1007</v>
      </c>
      <c r="B476" s="198" t="s">
        <v>694</v>
      </c>
      <c r="C476" s="198" t="s">
        <v>684</v>
      </c>
      <c r="D476" s="198" t="s">
        <v>685</v>
      </c>
      <c r="E476" s="198" t="s">
        <v>6</v>
      </c>
      <c r="F476" s="198" t="s">
        <v>729</v>
      </c>
      <c r="G476" s="198" t="s">
        <v>5620</v>
      </c>
      <c r="H476" s="198" t="s">
        <v>8</v>
      </c>
      <c r="I476" s="198">
        <v>34</v>
      </c>
      <c r="J476" s="199">
        <v>6.85</v>
      </c>
      <c r="K476" s="200">
        <v>145.99</v>
      </c>
      <c r="L476" s="201">
        <v>0</v>
      </c>
      <c r="M476" s="198">
        <v>1</v>
      </c>
      <c r="N476" s="202">
        <v>45980</v>
      </c>
      <c r="O476" s="198">
        <v>0</v>
      </c>
      <c r="P476" s="202">
        <v>0</v>
      </c>
      <c r="Q476"/>
    </row>
    <row r="477" spans="1:17" hidden="1">
      <c r="A477" s="198">
        <v>1007</v>
      </c>
      <c r="B477" s="198" t="s">
        <v>694</v>
      </c>
      <c r="C477" s="198" t="s">
        <v>684</v>
      </c>
      <c r="D477" s="198" t="s">
        <v>685</v>
      </c>
      <c r="E477" s="198" t="s">
        <v>6</v>
      </c>
      <c r="F477" s="198" t="s">
        <v>729</v>
      </c>
      <c r="G477" s="198" t="s">
        <v>5661</v>
      </c>
      <c r="H477" s="198" t="s">
        <v>8</v>
      </c>
      <c r="I477" s="198">
        <v>34</v>
      </c>
      <c r="J477" s="199">
        <v>6.85</v>
      </c>
      <c r="K477" s="200">
        <v>26.28</v>
      </c>
      <c r="L477" s="201">
        <v>0</v>
      </c>
      <c r="M477" s="198">
        <v>1</v>
      </c>
      <c r="N477" s="202">
        <v>45980</v>
      </c>
      <c r="O477" s="198">
        <v>0</v>
      </c>
      <c r="P477" s="202">
        <v>0</v>
      </c>
      <c r="Q477"/>
    </row>
    <row r="478" spans="1:17" hidden="1">
      <c r="A478" s="198">
        <v>1007</v>
      </c>
      <c r="B478" s="198" t="s">
        <v>694</v>
      </c>
      <c r="C478" s="198" t="s">
        <v>684</v>
      </c>
      <c r="D478" s="198" t="s">
        <v>685</v>
      </c>
      <c r="E478" s="198" t="s">
        <v>6</v>
      </c>
      <c r="F478" s="198" t="s">
        <v>729</v>
      </c>
      <c r="G478" s="198" t="s">
        <v>5662</v>
      </c>
      <c r="H478" s="198" t="s">
        <v>8</v>
      </c>
      <c r="I478" s="198">
        <v>34</v>
      </c>
      <c r="J478" s="199">
        <v>6.85</v>
      </c>
      <c r="K478" s="200">
        <v>43.8</v>
      </c>
      <c r="L478" s="201">
        <v>0</v>
      </c>
      <c r="M478" s="198">
        <v>1</v>
      </c>
      <c r="N478" s="202">
        <v>45980</v>
      </c>
      <c r="O478" s="198">
        <v>0</v>
      </c>
      <c r="P478" s="202">
        <v>0</v>
      </c>
      <c r="Q478"/>
    </row>
    <row r="479" spans="1:17" hidden="1">
      <c r="A479" s="198">
        <v>1007</v>
      </c>
      <c r="B479" s="198" t="s">
        <v>694</v>
      </c>
      <c r="C479" s="198" t="s">
        <v>684</v>
      </c>
      <c r="D479" s="198" t="s">
        <v>685</v>
      </c>
      <c r="E479" s="198" t="s">
        <v>6</v>
      </c>
      <c r="F479" s="198" t="s">
        <v>729</v>
      </c>
      <c r="G479" s="198" t="s">
        <v>5663</v>
      </c>
      <c r="H479" s="198" t="s">
        <v>8</v>
      </c>
      <c r="I479" s="198">
        <v>34</v>
      </c>
      <c r="J479" s="199">
        <v>6.85</v>
      </c>
      <c r="K479" s="200">
        <v>65.69</v>
      </c>
      <c r="L479" s="201">
        <v>0</v>
      </c>
      <c r="M479" s="198">
        <v>1</v>
      </c>
      <c r="N479" s="202">
        <v>45980</v>
      </c>
      <c r="O479" s="198">
        <v>0</v>
      </c>
      <c r="P479" s="202">
        <v>0</v>
      </c>
      <c r="Q479"/>
    </row>
    <row r="480" spans="1:17" hidden="1">
      <c r="A480" s="198">
        <v>1007</v>
      </c>
      <c r="B480" s="198" t="s">
        <v>694</v>
      </c>
      <c r="C480" s="198" t="s">
        <v>684</v>
      </c>
      <c r="D480" s="198" t="s">
        <v>685</v>
      </c>
      <c r="E480" s="198" t="s">
        <v>6</v>
      </c>
      <c r="F480" s="198" t="s">
        <v>729</v>
      </c>
      <c r="G480" s="198" t="s">
        <v>5621</v>
      </c>
      <c r="H480" s="198" t="s">
        <v>8</v>
      </c>
      <c r="I480" s="198">
        <v>34</v>
      </c>
      <c r="J480" s="199">
        <v>6.85</v>
      </c>
      <c r="K480" s="200">
        <v>145.99</v>
      </c>
      <c r="L480" s="201">
        <v>0</v>
      </c>
      <c r="M480" s="198">
        <v>1</v>
      </c>
      <c r="N480" s="202">
        <v>45980</v>
      </c>
      <c r="O480" s="198">
        <v>0</v>
      </c>
      <c r="P480" s="202">
        <v>0</v>
      </c>
      <c r="Q480"/>
    </row>
    <row r="481" spans="1:17" hidden="1">
      <c r="A481" s="198">
        <v>1007</v>
      </c>
      <c r="B481" s="198" t="s">
        <v>694</v>
      </c>
      <c r="C481" s="198" t="s">
        <v>684</v>
      </c>
      <c r="D481" s="198" t="s">
        <v>685</v>
      </c>
      <c r="E481" s="198" t="s">
        <v>6</v>
      </c>
      <c r="F481" s="198" t="s">
        <v>729</v>
      </c>
      <c r="G481" s="198" t="s">
        <v>5664</v>
      </c>
      <c r="H481" s="198" t="s">
        <v>8</v>
      </c>
      <c r="I481" s="198">
        <v>34</v>
      </c>
      <c r="J481" s="199">
        <v>6.85</v>
      </c>
      <c r="K481" s="200">
        <v>72.989999999999995</v>
      </c>
      <c r="L481" s="201">
        <v>0</v>
      </c>
      <c r="M481" s="198">
        <v>1</v>
      </c>
      <c r="N481" s="202">
        <v>45980</v>
      </c>
      <c r="O481" s="198">
        <v>0</v>
      </c>
      <c r="P481" s="202">
        <v>0</v>
      </c>
      <c r="Q481"/>
    </row>
    <row r="482" spans="1:17" hidden="1">
      <c r="A482" s="198">
        <v>1007</v>
      </c>
      <c r="B482" s="198" t="s">
        <v>694</v>
      </c>
      <c r="C482" s="198" t="s">
        <v>684</v>
      </c>
      <c r="D482" s="198" t="s">
        <v>685</v>
      </c>
      <c r="E482" s="198" t="s">
        <v>6</v>
      </c>
      <c r="F482" s="198" t="s">
        <v>729</v>
      </c>
      <c r="G482" s="198" t="s">
        <v>5665</v>
      </c>
      <c r="H482" s="198" t="s">
        <v>8</v>
      </c>
      <c r="I482" s="198">
        <v>34</v>
      </c>
      <c r="J482" s="199">
        <v>6.85</v>
      </c>
      <c r="K482" s="200">
        <v>36.5</v>
      </c>
      <c r="L482" s="201">
        <v>0</v>
      </c>
      <c r="M482" s="198">
        <v>1</v>
      </c>
      <c r="N482" s="202">
        <v>45980</v>
      </c>
      <c r="O482" s="198">
        <v>0</v>
      </c>
      <c r="P482" s="202">
        <v>0</v>
      </c>
      <c r="Q482"/>
    </row>
    <row r="483" spans="1:17" hidden="1">
      <c r="A483" s="198">
        <v>1007</v>
      </c>
      <c r="B483" s="198" t="s">
        <v>694</v>
      </c>
      <c r="C483" s="198" t="s">
        <v>684</v>
      </c>
      <c r="D483" s="198" t="s">
        <v>685</v>
      </c>
      <c r="E483" s="198" t="s">
        <v>6</v>
      </c>
      <c r="F483" s="198" t="s">
        <v>729</v>
      </c>
      <c r="G483" s="198" t="s">
        <v>5666</v>
      </c>
      <c r="H483" s="198" t="s">
        <v>8</v>
      </c>
      <c r="I483" s="198">
        <v>34</v>
      </c>
      <c r="J483" s="199">
        <v>6.85</v>
      </c>
      <c r="K483" s="200">
        <v>29.2</v>
      </c>
      <c r="L483" s="201">
        <v>0</v>
      </c>
      <c r="M483" s="198">
        <v>1</v>
      </c>
      <c r="N483" s="202">
        <v>45980</v>
      </c>
      <c r="O483" s="198">
        <v>0</v>
      </c>
      <c r="P483" s="202">
        <v>0</v>
      </c>
      <c r="Q483"/>
    </row>
    <row r="484" spans="1:17" hidden="1">
      <c r="A484" s="198">
        <v>1007</v>
      </c>
      <c r="B484" s="198" t="s">
        <v>694</v>
      </c>
      <c r="C484" s="198" t="s">
        <v>684</v>
      </c>
      <c r="D484" s="198" t="s">
        <v>685</v>
      </c>
      <c r="E484" s="198" t="s">
        <v>28</v>
      </c>
      <c r="F484" s="198" t="s">
        <v>686</v>
      </c>
      <c r="G484" s="198" t="s">
        <v>5667</v>
      </c>
      <c r="H484" s="198" t="s">
        <v>8</v>
      </c>
      <c r="I484" s="198">
        <v>34</v>
      </c>
      <c r="J484" s="199">
        <v>6.96</v>
      </c>
      <c r="K484" s="200">
        <v>190</v>
      </c>
      <c r="L484" s="201">
        <v>0</v>
      </c>
      <c r="M484" s="198">
        <v>1</v>
      </c>
      <c r="N484" s="202">
        <v>45980</v>
      </c>
      <c r="O484" s="198">
        <v>0</v>
      </c>
      <c r="P484" s="202">
        <v>0</v>
      </c>
      <c r="Q484"/>
    </row>
    <row r="485" spans="1:17" hidden="1">
      <c r="A485" s="198">
        <v>1007</v>
      </c>
      <c r="B485" s="198" t="s">
        <v>694</v>
      </c>
      <c r="C485" s="198" t="s">
        <v>684</v>
      </c>
      <c r="D485" s="198" t="s">
        <v>685</v>
      </c>
      <c r="E485" s="198" t="s">
        <v>28</v>
      </c>
      <c r="F485" s="198" t="s">
        <v>729</v>
      </c>
      <c r="G485" s="198" t="s">
        <v>5668</v>
      </c>
      <c r="H485" s="198" t="s">
        <v>8</v>
      </c>
      <c r="I485" s="198">
        <v>34</v>
      </c>
      <c r="J485" s="199">
        <v>10</v>
      </c>
      <c r="K485" s="200">
        <v>6000</v>
      </c>
      <c r="L485" s="201">
        <v>0</v>
      </c>
      <c r="M485" s="198">
        <v>1</v>
      </c>
      <c r="N485" s="202">
        <v>45980</v>
      </c>
      <c r="O485" s="198">
        <v>0</v>
      </c>
      <c r="P485" s="202">
        <v>0</v>
      </c>
      <c r="Q485"/>
    </row>
    <row r="486" spans="1:17" hidden="1">
      <c r="A486" s="198">
        <v>1009</v>
      </c>
      <c r="B486" s="198" t="s">
        <v>684</v>
      </c>
      <c r="C486" s="198" t="s">
        <v>684</v>
      </c>
      <c r="D486" s="198" t="s">
        <v>685</v>
      </c>
      <c r="E486" s="198" t="s">
        <v>6</v>
      </c>
      <c r="F486" s="198" t="s">
        <v>686</v>
      </c>
      <c r="G486" s="198" t="s">
        <v>5669</v>
      </c>
      <c r="H486" s="198" t="s">
        <v>7</v>
      </c>
      <c r="I486" s="198">
        <v>34</v>
      </c>
      <c r="J486" s="199">
        <v>6.97</v>
      </c>
      <c r="K486" s="200">
        <v>0</v>
      </c>
      <c r="L486" s="201">
        <v>25200</v>
      </c>
      <c r="M486" s="198">
        <v>6</v>
      </c>
      <c r="N486" s="202">
        <v>45980</v>
      </c>
      <c r="O486" s="198">
        <v>0</v>
      </c>
      <c r="P486" s="202">
        <v>0</v>
      </c>
      <c r="Q486"/>
    </row>
    <row r="487" spans="1:17" hidden="1">
      <c r="A487" s="198">
        <v>1009</v>
      </c>
      <c r="B487" s="198" t="s">
        <v>684</v>
      </c>
      <c r="C487" s="198" t="s">
        <v>684</v>
      </c>
      <c r="D487" s="198" t="s">
        <v>685</v>
      </c>
      <c r="E487" s="198" t="s">
        <v>6</v>
      </c>
      <c r="F487" s="198" t="s">
        <v>686</v>
      </c>
      <c r="G487" s="198" t="s">
        <v>5670</v>
      </c>
      <c r="H487" s="198" t="s">
        <v>8</v>
      </c>
      <c r="I487" s="198">
        <v>34</v>
      </c>
      <c r="J487" s="199">
        <v>6.85</v>
      </c>
      <c r="K487" s="200">
        <v>195.36</v>
      </c>
      <c r="L487" s="201">
        <v>0</v>
      </c>
      <c r="M487" s="198">
        <v>4</v>
      </c>
      <c r="N487" s="202">
        <v>45980</v>
      </c>
      <c r="O487" s="198">
        <v>0</v>
      </c>
      <c r="P487" s="202">
        <v>0</v>
      </c>
      <c r="Q487"/>
    </row>
    <row r="488" spans="1:17" hidden="1">
      <c r="A488" s="198">
        <v>1009</v>
      </c>
      <c r="B488" s="198" t="s">
        <v>684</v>
      </c>
      <c r="C488" s="198" t="s">
        <v>684</v>
      </c>
      <c r="D488" s="198" t="s">
        <v>685</v>
      </c>
      <c r="E488" s="198" t="s">
        <v>28</v>
      </c>
      <c r="F488" s="198" t="s">
        <v>686</v>
      </c>
      <c r="G488" s="198" t="s">
        <v>5671</v>
      </c>
      <c r="H488" s="198" t="s">
        <v>7</v>
      </c>
      <c r="I488" s="198">
        <v>34</v>
      </c>
      <c r="J488" s="199">
        <v>6.86</v>
      </c>
      <c r="K488" s="200">
        <v>0</v>
      </c>
      <c r="L488" s="201">
        <v>800</v>
      </c>
      <c r="M488" s="198">
        <v>1</v>
      </c>
      <c r="N488" s="202">
        <v>45980</v>
      </c>
      <c r="O488" s="198">
        <v>0</v>
      </c>
      <c r="P488" s="202">
        <v>0</v>
      </c>
      <c r="Q488"/>
    </row>
    <row r="489" spans="1:17" hidden="1">
      <c r="A489" s="198">
        <v>1009</v>
      </c>
      <c r="B489" s="198" t="s">
        <v>684</v>
      </c>
      <c r="C489" s="198" t="s">
        <v>684</v>
      </c>
      <c r="D489" s="198" t="s">
        <v>685</v>
      </c>
      <c r="E489" s="198" t="s">
        <v>28</v>
      </c>
      <c r="F489" s="198" t="s">
        <v>686</v>
      </c>
      <c r="G489" s="198" t="s">
        <v>5672</v>
      </c>
      <c r="H489" s="198" t="s">
        <v>7</v>
      </c>
      <c r="I489" s="198">
        <v>34</v>
      </c>
      <c r="J489" s="199">
        <v>6.86</v>
      </c>
      <c r="K489" s="200">
        <v>0</v>
      </c>
      <c r="L489" s="201">
        <v>3300</v>
      </c>
      <c r="M489" s="198">
        <v>1</v>
      </c>
      <c r="N489" s="202">
        <v>45980</v>
      </c>
      <c r="O489" s="198">
        <v>0</v>
      </c>
      <c r="P489" s="202">
        <v>0</v>
      </c>
      <c r="Q489"/>
    </row>
    <row r="490" spans="1:17" hidden="1">
      <c r="A490" s="198">
        <v>1009</v>
      </c>
      <c r="B490" s="198" t="s">
        <v>684</v>
      </c>
      <c r="C490" s="198" t="s">
        <v>684</v>
      </c>
      <c r="D490" s="198" t="s">
        <v>685</v>
      </c>
      <c r="E490" s="198" t="s">
        <v>28</v>
      </c>
      <c r="F490" s="198" t="s">
        <v>686</v>
      </c>
      <c r="G490" s="198" t="s">
        <v>5673</v>
      </c>
      <c r="H490" s="198" t="s">
        <v>7</v>
      </c>
      <c r="I490" s="198">
        <v>34</v>
      </c>
      <c r="J490" s="199">
        <v>6.86</v>
      </c>
      <c r="K490" s="200">
        <v>0</v>
      </c>
      <c r="L490" s="201">
        <v>4145</v>
      </c>
      <c r="M490" s="198">
        <v>1</v>
      </c>
      <c r="N490" s="202">
        <v>45980</v>
      </c>
      <c r="O490" s="198">
        <v>0</v>
      </c>
      <c r="P490" s="202">
        <v>0</v>
      </c>
      <c r="Q490"/>
    </row>
    <row r="491" spans="1:17" hidden="1">
      <c r="A491" s="185">
        <v>1009</v>
      </c>
      <c r="B491" s="185" t="s">
        <v>684</v>
      </c>
      <c r="C491" s="185" t="s">
        <v>684</v>
      </c>
      <c r="D491" s="185" t="s">
        <v>685</v>
      </c>
      <c r="E491" s="185" t="s">
        <v>28</v>
      </c>
      <c r="F491" s="185" t="s">
        <v>686</v>
      </c>
      <c r="G491" s="185" t="s">
        <v>5674</v>
      </c>
      <c r="H491" s="185" t="s">
        <v>7</v>
      </c>
      <c r="I491" s="185">
        <v>34</v>
      </c>
      <c r="J491" s="49">
        <v>6.86</v>
      </c>
      <c r="K491" s="195">
        <v>0</v>
      </c>
      <c r="L491" s="196">
        <v>9900</v>
      </c>
      <c r="M491" s="185">
        <v>1</v>
      </c>
      <c r="N491" s="197">
        <v>45980</v>
      </c>
      <c r="O491" s="185">
        <v>0</v>
      </c>
      <c r="P491" s="197">
        <v>0</v>
      </c>
      <c r="Q491"/>
    </row>
    <row r="492" spans="1:17" hidden="1">
      <c r="A492" s="185">
        <v>1009</v>
      </c>
      <c r="B492" s="185" t="s">
        <v>684</v>
      </c>
      <c r="C492" s="185" t="s">
        <v>684</v>
      </c>
      <c r="D492" s="185" t="s">
        <v>685</v>
      </c>
      <c r="E492" s="185" t="s">
        <v>28</v>
      </c>
      <c r="F492" s="185" t="s">
        <v>686</v>
      </c>
      <c r="G492" s="185" t="s">
        <v>5675</v>
      </c>
      <c r="H492" s="185" t="s">
        <v>7</v>
      </c>
      <c r="I492" s="185">
        <v>34</v>
      </c>
      <c r="J492" s="49">
        <v>6.86</v>
      </c>
      <c r="K492" s="195">
        <v>0</v>
      </c>
      <c r="L492" s="196">
        <v>3000.6</v>
      </c>
      <c r="M492" s="185">
        <v>1</v>
      </c>
      <c r="N492" s="197">
        <v>45980</v>
      </c>
      <c r="O492" s="185">
        <v>0</v>
      </c>
      <c r="P492" s="197">
        <v>0</v>
      </c>
      <c r="Q492"/>
    </row>
    <row r="493" spans="1:17" hidden="1">
      <c r="A493" s="185">
        <v>1009</v>
      </c>
      <c r="B493" s="185" t="s">
        <v>684</v>
      </c>
      <c r="C493" s="185" t="s">
        <v>684</v>
      </c>
      <c r="D493" s="185" t="s">
        <v>685</v>
      </c>
      <c r="E493" s="185" t="s">
        <v>28</v>
      </c>
      <c r="F493" s="185" t="s">
        <v>686</v>
      </c>
      <c r="G493" s="185" t="s">
        <v>5676</v>
      </c>
      <c r="H493" s="185" t="s">
        <v>8</v>
      </c>
      <c r="I493" s="185">
        <v>34</v>
      </c>
      <c r="J493" s="49">
        <v>8</v>
      </c>
      <c r="K493" s="195">
        <v>1291.8499999999999</v>
      </c>
      <c r="L493" s="196">
        <v>0</v>
      </c>
      <c r="M493" s="185">
        <v>1</v>
      </c>
      <c r="N493" s="197">
        <v>45980</v>
      </c>
      <c r="O493" s="185">
        <v>0</v>
      </c>
      <c r="P493" s="197">
        <v>0</v>
      </c>
      <c r="Q493"/>
    </row>
    <row r="494" spans="1:17" hidden="1">
      <c r="A494" s="185">
        <v>1009</v>
      </c>
      <c r="B494" s="185" t="s">
        <v>684</v>
      </c>
      <c r="C494" s="185" t="s">
        <v>684</v>
      </c>
      <c r="D494" s="185" t="s">
        <v>685</v>
      </c>
      <c r="E494" s="185" t="s">
        <v>28</v>
      </c>
      <c r="F494" s="185" t="s">
        <v>686</v>
      </c>
      <c r="G494" s="185" t="s">
        <v>5677</v>
      </c>
      <c r="H494" s="185" t="s">
        <v>8</v>
      </c>
      <c r="I494" s="185">
        <v>34</v>
      </c>
      <c r="J494" s="49">
        <v>7.5</v>
      </c>
      <c r="K494" s="195">
        <v>294.8</v>
      </c>
      <c r="L494" s="196">
        <v>0</v>
      </c>
      <c r="M494" s="185">
        <v>1</v>
      </c>
      <c r="N494" s="197">
        <v>45980</v>
      </c>
      <c r="O494" s="185">
        <v>0</v>
      </c>
      <c r="P494" s="197">
        <v>0</v>
      </c>
      <c r="Q494"/>
    </row>
    <row r="495" spans="1:17" hidden="1">
      <c r="A495" s="185">
        <v>1009</v>
      </c>
      <c r="B495" s="185" t="s">
        <v>684</v>
      </c>
      <c r="C495" s="185" t="s">
        <v>684</v>
      </c>
      <c r="D495" s="185" t="s">
        <v>685</v>
      </c>
      <c r="E495" s="185" t="s">
        <v>28</v>
      </c>
      <c r="F495" s="185" t="s">
        <v>686</v>
      </c>
      <c r="G495" s="185" t="s">
        <v>5678</v>
      </c>
      <c r="H495" s="185" t="s">
        <v>8</v>
      </c>
      <c r="I495" s="185">
        <v>34</v>
      </c>
      <c r="J495" s="49">
        <v>9</v>
      </c>
      <c r="K495" s="195">
        <v>5000</v>
      </c>
      <c r="L495" s="196">
        <v>0</v>
      </c>
      <c r="M495" s="185">
        <v>1</v>
      </c>
      <c r="N495" s="197">
        <v>45980</v>
      </c>
      <c r="O495" s="185">
        <v>0</v>
      </c>
      <c r="P495" s="197">
        <v>0</v>
      </c>
      <c r="Q495"/>
    </row>
    <row r="496" spans="1:17" hidden="1">
      <c r="A496" s="185">
        <v>1009</v>
      </c>
      <c r="B496" s="185" t="s">
        <v>684</v>
      </c>
      <c r="C496" s="185" t="s">
        <v>684</v>
      </c>
      <c r="D496" s="185" t="s">
        <v>685</v>
      </c>
      <c r="E496" s="185" t="s">
        <v>28</v>
      </c>
      <c r="F496" s="185" t="s">
        <v>686</v>
      </c>
      <c r="G496" s="185" t="s">
        <v>5679</v>
      </c>
      <c r="H496" s="185" t="s">
        <v>8</v>
      </c>
      <c r="I496" s="185">
        <v>34</v>
      </c>
      <c r="J496" s="49">
        <v>7.5</v>
      </c>
      <c r="K496" s="195">
        <v>566.51</v>
      </c>
      <c r="L496" s="196">
        <v>0</v>
      </c>
      <c r="M496" s="185">
        <v>1</v>
      </c>
      <c r="N496" s="197">
        <v>45980</v>
      </c>
      <c r="O496" s="185">
        <v>0</v>
      </c>
      <c r="P496" s="197">
        <v>0</v>
      </c>
      <c r="Q496"/>
    </row>
    <row r="497" spans="1:17" hidden="1">
      <c r="A497" s="185">
        <v>1009</v>
      </c>
      <c r="B497" s="185" t="s">
        <v>684</v>
      </c>
      <c r="C497" s="185" t="s">
        <v>684</v>
      </c>
      <c r="D497" s="185" t="s">
        <v>685</v>
      </c>
      <c r="E497" s="185" t="s">
        <v>28</v>
      </c>
      <c r="F497" s="185" t="s">
        <v>686</v>
      </c>
      <c r="G497" s="185" t="s">
        <v>5681</v>
      </c>
      <c r="H497" s="185" t="s">
        <v>7</v>
      </c>
      <c r="I497" s="185">
        <v>34</v>
      </c>
      <c r="J497" s="49">
        <v>6.86</v>
      </c>
      <c r="K497" s="195">
        <v>0</v>
      </c>
      <c r="L497" s="196">
        <v>41323.599999999999</v>
      </c>
      <c r="M497" s="185">
        <v>1</v>
      </c>
      <c r="N497" s="197">
        <v>45980</v>
      </c>
      <c r="O497" s="185">
        <v>0</v>
      </c>
      <c r="P497" s="197">
        <v>0</v>
      </c>
      <c r="Q497"/>
    </row>
    <row r="498" spans="1:17" hidden="1">
      <c r="A498" s="185">
        <v>1009</v>
      </c>
      <c r="B498" s="185" t="s">
        <v>689</v>
      </c>
      <c r="C498" s="185" t="s">
        <v>684</v>
      </c>
      <c r="D498" s="185" t="s">
        <v>685</v>
      </c>
      <c r="E498" s="185" t="s">
        <v>6</v>
      </c>
      <c r="F498" s="185" t="s">
        <v>686</v>
      </c>
      <c r="G498" s="185" t="s">
        <v>5683</v>
      </c>
      <c r="H498" s="185" t="s">
        <v>8</v>
      </c>
      <c r="I498" s="185">
        <v>34</v>
      </c>
      <c r="J498" s="49">
        <v>6.85</v>
      </c>
      <c r="K498" s="195">
        <v>13481.57</v>
      </c>
      <c r="L498" s="196">
        <v>0</v>
      </c>
      <c r="M498" s="185">
        <v>80</v>
      </c>
      <c r="N498" s="197">
        <v>45980</v>
      </c>
      <c r="O498" s="185">
        <v>0</v>
      </c>
      <c r="P498" s="197">
        <v>0</v>
      </c>
      <c r="Q498"/>
    </row>
    <row r="499" spans="1:17" hidden="1">
      <c r="A499" s="185">
        <v>1009</v>
      </c>
      <c r="B499" s="185" t="s">
        <v>689</v>
      </c>
      <c r="C499" s="185" t="s">
        <v>684</v>
      </c>
      <c r="D499" s="185" t="s">
        <v>685</v>
      </c>
      <c r="E499" s="185" t="s">
        <v>6</v>
      </c>
      <c r="F499" s="185" t="s">
        <v>686</v>
      </c>
      <c r="G499" s="185" t="s">
        <v>5684</v>
      </c>
      <c r="H499" s="185" t="s">
        <v>7</v>
      </c>
      <c r="I499" s="185">
        <v>34</v>
      </c>
      <c r="J499" s="49">
        <v>6.97</v>
      </c>
      <c r="K499" s="195">
        <v>0</v>
      </c>
      <c r="L499" s="196">
        <v>2386006.56</v>
      </c>
      <c r="M499" s="185">
        <v>3235</v>
      </c>
      <c r="N499" s="197">
        <v>45980</v>
      </c>
      <c r="O499" s="185">
        <v>0</v>
      </c>
      <c r="P499" s="197">
        <v>0</v>
      </c>
      <c r="Q499"/>
    </row>
    <row r="500" spans="1:17" hidden="1">
      <c r="A500" s="185">
        <v>1009</v>
      </c>
      <c r="B500" s="185" t="s">
        <v>689</v>
      </c>
      <c r="C500" s="185" t="s">
        <v>684</v>
      </c>
      <c r="D500" s="185" t="s">
        <v>685</v>
      </c>
      <c r="E500" s="185" t="s">
        <v>28</v>
      </c>
      <c r="F500" s="185" t="s">
        <v>686</v>
      </c>
      <c r="G500" s="185" t="s">
        <v>5687</v>
      </c>
      <c r="H500" s="185" t="s">
        <v>7</v>
      </c>
      <c r="I500" s="185">
        <v>34</v>
      </c>
      <c r="J500" s="49">
        <v>6.86</v>
      </c>
      <c r="K500" s="195">
        <v>0</v>
      </c>
      <c r="L500" s="196">
        <v>11479.19</v>
      </c>
      <c r="M500" s="185">
        <v>1</v>
      </c>
      <c r="N500" s="197">
        <v>45980</v>
      </c>
      <c r="O500" s="185">
        <v>0</v>
      </c>
      <c r="P500" s="197">
        <v>0</v>
      </c>
      <c r="Q500"/>
    </row>
    <row r="501" spans="1:17" hidden="1">
      <c r="A501" s="185">
        <v>1009</v>
      </c>
      <c r="B501" s="185" t="s">
        <v>689</v>
      </c>
      <c r="C501" s="185" t="s">
        <v>684</v>
      </c>
      <c r="D501" s="185" t="s">
        <v>685</v>
      </c>
      <c r="E501" s="185" t="s">
        <v>28</v>
      </c>
      <c r="F501" s="185" t="s">
        <v>686</v>
      </c>
      <c r="G501" s="185" t="s">
        <v>5688</v>
      </c>
      <c r="H501" s="185" t="s">
        <v>8</v>
      </c>
      <c r="I501" s="185">
        <v>34</v>
      </c>
      <c r="J501" s="49">
        <v>6.96</v>
      </c>
      <c r="K501" s="195">
        <v>4.34</v>
      </c>
      <c r="L501" s="196">
        <v>0</v>
      </c>
      <c r="M501" s="185">
        <v>1</v>
      </c>
      <c r="N501" s="197">
        <v>45980</v>
      </c>
      <c r="O501" s="185">
        <v>0</v>
      </c>
      <c r="P501" s="197">
        <v>0</v>
      </c>
      <c r="Q501"/>
    </row>
    <row r="502" spans="1:17" hidden="1">
      <c r="A502" s="185">
        <v>1009</v>
      </c>
      <c r="B502" s="185" t="s">
        <v>689</v>
      </c>
      <c r="C502" s="185" t="s">
        <v>684</v>
      </c>
      <c r="D502" s="185" t="s">
        <v>685</v>
      </c>
      <c r="E502" s="185" t="s">
        <v>28</v>
      </c>
      <c r="F502" s="185" t="s">
        <v>686</v>
      </c>
      <c r="G502" s="185" t="s">
        <v>5689</v>
      </c>
      <c r="H502" s="185" t="s">
        <v>7</v>
      </c>
      <c r="I502" s="185">
        <v>34</v>
      </c>
      <c r="J502" s="49">
        <v>6.86</v>
      </c>
      <c r="K502" s="195">
        <v>0</v>
      </c>
      <c r="L502" s="196">
        <v>14975.4</v>
      </c>
      <c r="M502" s="185">
        <v>1</v>
      </c>
      <c r="N502" s="197">
        <v>45980</v>
      </c>
      <c r="O502" s="185">
        <v>0</v>
      </c>
      <c r="P502" s="197">
        <v>0</v>
      </c>
      <c r="Q502"/>
    </row>
    <row r="503" spans="1:17" hidden="1">
      <c r="A503" s="185">
        <v>1009</v>
      </c>
      <c r="B503" s="185" t="s">
        <v>689</v>
      </c>
      <c r="C503" s="185" t="s">
        <v>684</v>
      </c>
      <c r="D503" s="185" t="s">
        <v>685</v>
      </c>
      <c r="E503" s="185" t="s">
        <v>28</v>
      </c>
      <c r="F503" s="185" t="s">
        <v>686</v>
      </c>
      <c r="G503" s="185" t="s">
        <v>5690</v>
      </c>
      <c r="H503" s="185" t="s">
        <v>8</v>
      </c>
      <c r="I503" s="185">
        <v>34</v>
      </c>
      <c r="J503" s="49">
        <v>6.96</v>
      </c>
      <c r="K503" s="195">
        <v>23.25</v>
      </c>
      <c r="L503" s="196">
        <v>0</v>
      </c>
      <c r="M503" s="185">
        <v>1</v>
      </c>
      <c r="N503" s="197">
        <v>45980</v>
      </c>
      <c r="O503" s="185">
        <v>0</v>
      </c>
      <c r="P503" s="197">
        <v>0</v>
      </c>
      <c r="Q503"/>
    </row>
    <row r="504" spans="1:17" hidden="1">
      <c r="A504" s="185">
        <v>1009</v>
      </c>
      <c r="B504" s="185" t="s">
        <v>689</v>
      </c>
      <c r="C504" s="185" t="s">
        <v>684</v>
      </c>
      <c r="D504" s="185" t="s">
        <v>685</v>
      </c>
      <c r="E504" s="185" t="s">
        <v>28</v>
      </c>
      <c r="F504" s="185" t="s">
        <v>686</v>
      </c>
      <c r="G504" s="185" t="s">
        <v>5691</v>
      </c>
      <c r="H504" s="185" t="s">
        <v>7</v>
      </c>
      <c r="I504" s="185">
        <v>34</v>
      </c>
      <c r="J504" s="49">
        <v>6.86</v>
      </c>
      <c r="K504" s="195">
        <v>0</v>
      </c>
      <c r="L504" s="196">
        <v>5900</v>
      </c>
      <c r="M504" s="185">
        <v>1</v>
      </c>
      <c r="N504" s="197">
        <v>45980</v>
      </c>
      <c r="O504" s="185">
        <v>0</v>
      </c>
      <c r="P504" s="197">
        <v>0</v>
      </c>
      <c r="Q504"/>
    </row>
    <row r="505" spans="1:17" hidden="1">
      <c r="A505" s="185">
        <v>1009</v>
      </c>
      <c r="B505" s="185" t="s">
        <v>689</v>
      </c>
      <c r="C505" s="185" t="s">
        <v>684</v>
      </c>
      <c r="D505" s="185" t="s">
        <v>685</v>
      </c>
      <c r="E505" s="185" t="s">
        <v>28</v>
      </c>
      <c r="F505" s="185" t="s">
        <v>686</v>
      </c>
      <c r="G505" s="185" t="s">
        <v>5692</v>
      </c>
      <c r="H505" s="185" t="s">
        <v>7</v>
      </c>
      <c r="I505" s="185">
        <v>34</v>
      </c>
      <c r="J505" s="49">
        <v>6.86</v>
      </c>
      <c r="K505" s="195">
        <v>0</v>
      </c>
      <c r="L505" s="196">
        <v>10000</v>
      </c>
      <c r="M505" s="185">
        <v>1</v>
      </c>
      <c r="N505" s="197">
        <v>45980</v>
      </c>
      <c r="O505" s="185">
        <v>0</v>
      </c>
      <c r="P505" s="197">
        <v>0</v>
      </c>
      <c r="Q505"/>
    </row>
    <row r="506" spans="1:17" hidden="1">
      <c r="A506" s="185">
        <v>1009</v>
      </c>
      <c r="B506" s="185" t="s">
        <v>689</v>
      </c>
      <c r="C506" s="185" t="s">
        <v>684</v>
      </c>
      <c r="D506" s="185" t="s">
        <v>685</v>
      </c>
      <c r="E506" s="185" t="s">
        <v>28</v>
      </c>
      <c r="F506" s="185" t="s">
        <v>686</v>
      </c>
      <c r="G506" s="185" t="s">
        <v>5693</v>
      </c>
      <c r="H506" s="185" t="s">
        <v>7</v>
      </c>
      <c r="I506" s="185">
        <v>34</v>
      </c>
      <c r="J506" s="49">
        <v>6.86</v>
      </c>
      <c r="K506" s="195">
        <v>0</v>
      </c>
      <c r="L506" s="196">
        <v>16202.74</v>
      </c>
      <c r="M506" s="185">
        <v>1</v>
      </c>
      <c r="N506" s="197">
        <v>45980</v>
      </c>
      <c r="O506" s="185">
        <v>0</v>
      </c>
      <c r="P506" s="197">
        <v>0</v>
      </c>
      <c r="Q506"/>
    </row>
    <row r="507" spans="1:17" hidden="1">
      <c r="A507" s="185">
        <v>1009</v>
      </c>
      <c r="B507" s="185" t="s">
        <v>689</v>
      </c>
      <c r="C507" s="185" t="s">
        <v>684</v>
      </c>
      <c r="D507" s="185" t="s">
        <v>685</v>
      </c>
      <c r="E507" s="185" t="s">
        <v>28</v>
      </c>
      <c r="F507" s="185" t="s">
        <v>686</v>
      </c>
      <c r="G507" s="185" t="s">
        <v>5694</v>
      </c>
      <c r="H507" s="185" t="s">
        <v>7</v>
      </c>
      <c r="I507" s="185">
        <v>34</v>
      </c>
      <c r="J507" s="49">
        <v>6.86</v>
      </c>
      <c r="K507" s="195">
        <v>0</v>
      </c>
      <c r="L507" s="196">
        <v>3100</v>
      </c>
      <c r="M507" s="185">
        <v>1</v>
      </c>
      <c r="N507" s="197">
        <v>45980</v>
      </c>
      <c r="O507" s="185">
        <v>0</v>
      </c>
      <c r="P507" s="197">
        <v>0</v>
      </c>
      <c r="Q507"/>
    </row>
    <row r="508" spans="1:17" hidden="1">
      <c r="A508" s="185">
        <v>1009</v>
      </c>
      <c r="B508" s="185" t="s">
        <v>689</v>
      </c>
      <c r="C508" s="185" t="s">
        <v>684</v>
      </c>
      <c r="D508" s="185" t="s">
        <v>685</v>
      </c>
      <c r="E508" s="185" t="s">
        <v>28</v>
      </c>
      <c r="F508" s="185" t="s">
        <v>686</v>
      </c>
      <c r="G508" s="185" t="s">
        <v>5695</v>
      </c>
      <c r="H508" s="185" t="s">
        <v>7</v>
      </c>
      <c r="I508" s="185">
        <v>34</v>
      </c>
      <c r="J508" s="49">
        <v>6.86</v>
      </c>
      <c r="K508" s="195">
        <v>0</v>
      </c>
      <c r="L508" s="196">
        <v>465</v>
      </c>
      <c r="M508" s="185">
        <v>1</v>
      </c>
      <c r="N508" s="197">
        <v>45980</v>
      </c>
      <c r="O508" s="185">
        <v>0</v>
      </c>
      <c r="P508" s="197">
        <v>0</v>
      </c>
      <c r="Q508"/>
    </row>
    <row r="509" spans="1:17" hidden="1">
      <c r="A509" s="185">
        <v>1009</v>
      </c>
      <c r="B509" s="185" t="s">
        <v>689</v>
      </c>
      <c r="C509" s="185" t="s">
        <v>684</v>
      </c>
      <c r="D509" s="185" t="s">
        <v>685</v>
      </c>
      <c r="E509" s="185" t="s">
        <v>28</v>
      </c>
      <c r="F509" s="185" t="s">
        <v>686</v>
      </c>
      <c r="G509" s="185" t="s">
        <v>5696</v>
      </c>
      <c r="H509" s="185" t="s">
        <v>7</v>
      </c>
      <c r="I509" s="185">
        <v>34</v>
      </c>
      <c r="J509" s="49">
        <v>6.86</v>
      </c>
      <c r="K509" s="195">
        <v>0</v>
      </c>
      <c r="L509" s="196">
        <v>8300</v>
      </c>
      <c r="M509" s="185">
        <v>1</v>
      </c>
      <c r="N509" s="197">
        <v>45980</v>
      </c>
      <c r="O509" s="185">
        <v>0</v>
      </c>
      <c r="P509" s="197">
        <v>0</v>
      </c>
      <c r="Q509"/>
    </row>
    <row r="510" spans="1:17" hidden="1">
      <c r="A510" s="185">
        <v>1009</v>
      </c>
      <c r="B510" s="185" t="s">
        <v>689</v>
      </c>
      <c r="C510" s="185" t="s">
        <v>684</v>
      </c>
      <c r="D510" s="185" t="s">
        <v>685</v>
      </c>
      <c r="E510" s="185" t="s">
        <v>28</v>
      </c>
      <c r="F510" s="185" t="s">
        <v>686</v>
      </c>
      <c r="G510" s="185" t="s">
        <v>5697</v>
      </c>
      <c r="H510" s="185" t="s">
        <v>7</v>
      </c>
      <c r="I510" s="185">
        <v>34</v>
      </c>
      <c r="J510" s="49">
        <v>6.86</v>
      </c>
      <c r="K510" s="195">
        <v>0</v>
      </c>
      <c r="L510" s="196">
        <v>2400</v>
      </c>
      <c r="M510" s="185">
        <v>1</v>
      </c>
      <c r="N510" s="197">
        <v>45980</v>
      </c>
      <c r="O510" s="185">
        <v>0</v>
      </c>
      <c r="P510" s="197">
        <v>0</v>
      </c>
      <c r="Q510"/>
    </row>
    <row r="511" spans="1:17" hidden="1">
      <c r="A511" s="185">
        <v>1009</v>
      </c>
      <c r="B511" s="185" t="s">
        <v>689</v>
      </c>
      <c r="C511" s="185" t="s">
        <v>684</v>
      </c>
      <c r="D511" s="185" t="s">
        <v>685</v>
      </c>
      <c r="E511" s="185" t="s">
        <v>28</v>
      </c>
      <c r="F511" s="185" t="s">
        <v>686</v>
      </c>
      <c r="G511" s="185" t="s">
        <v>5698</v>
      </c>
      <c r="H511" s="185" t="s">
        <v>7</v>
      </c>
      <c r="I511" s="185">
        <v>34</v>
      </c>
      <c r="J511" s="49">
        <v>6.86</v>
      </c>
      <c r="K511" s="195">
        <v>0</v>
      </c>
      <c r="L511" s="196">
        <v>4654.4799999999996</v>
      </c>
      <c r="M511" s="185">
        <v>1</v>
      </c>
      <c r="N511" s="197">
        <v>45980</v>
      </c>
      <c r="O511" s="185">
        <v>0</v>
      </c>
      <c r="P511" s="197">
        <v>0</v>
      </c>
      <c r="Q511"/>
    </row>
    <row r="512" spans="1:17" hidden="1">
      <c r="A512" s="185">
        <v>1009</v>
      </c>
      <c r="B512" s="185" t="s">
        <v>689</v>
      </c>
      <c r="C512" s="185" t="s">
        <v>684</v>
      </c>
      <c r="D512" s="185" t="s">
        <v>685</v>
      </c>
      <c r="E512" s="185" t="s">
        <v>28</v>
      </c>
      <c r="F512" s="185" t="s">
        <v>686</v>
      </c>
      <c r="G512" s="185" t="s">
        <v>5699</v>
      </c>
      <c r="H512" s="185" t="s">
        <v>7</v>
      </c>
      <c r="I512" s="185">
        <v>34</v>
      </c>
      <c r="J512" s="49">
        <v>6.86</v>
      </c>
      <c r="K512" s="195">
        <v>0</v>
      </c>
      <c r="L512" s="196">
        <v>145</v>
      </c>
      <c r="M512" s="185">
        <v>1</v>
      </c>
      <c r="N512" s="197">
        <v>45980</v>
      </c>
      <c r="O512" s="185">
        <v>0</v>
      </c>
      <c r="P512" s="197">
        <v>0</v>
      </c>
      <c r="Q512"/>
    </row>
    <row r="513" spans="1:17" hidden="1">
      <c r="A513" s="185">
        <v>1009</v>
      </c>
      <c r="B513" s="185" t="s">
        <v>689</v>
      </c>
      <c r="C513" s="185" t="s">
        <v>684</v>
      </c>
      <c r="D513" s="185" t="s">
        <v>685</v>
      </c>
      <c r="E513" s="185" t="s">
        <v>28</v>
      </c>
      <c r="F513" s="185" t="s">
        <v>686</v>
      </c>
      <c r="G513" s="185" t="s">
        <v>5700</v>
      </c>
      <c r="H513" s="185" t="s">
        <v>7</v>
      </c>
      <c r="I513" s="185">
        <v>34</v>
      </c>
      <c r="J513" s="49">
        <v>6.86</v>
      </c>
      <c r="K513" s="195">
        <v>0</v>
      </c>
      <c r="L513" s="196">
        <v>15000</v>
      </c>
      <c r="M513" s="185">
        <v>1</v>
      </c>
      <c r="N513" s="197">
        <v>45980</v>
      </c>
      <c r="O513" s="185">
        <v>0</v>
      </c>
      <c r="P513" s="197">
        <v>0</v>
      </c>
      <c r="Q513"/>
    </row>
    <row r="514" spans="1:17" hidden="1">
      <c r="A514" s="185">
        <v>1009</v>
      </c>
      <c r="B514" s="185" t="s">
        <v>689</v>
      </c>
      <c r="C514" s="185" t="s">
        <v>684</v>
      </c>
      <c r="D514" s="185" t="s">
        <v>685</v>
      </c>
      <c r="E514" s="185" t="s">
        <v>28</v>
      </c>
      <c r="F514" s="185" t="s">
        <v>686</v>
      </c>
      <c r="G514" s="185" t="s">
        <v>5701</v>
      </c>
      <c r="H514" s="185" t="s">
        <v>7</v>
      </c>
      <c r="I514" s="185">
        <v>34</v>
      </c>
      <c r="J514" s="49">
        <v>6.86</v>
      </c>
      <c r="K514" s="195">
        <v>0</v>
      </c>
      <c r="L514" s="196">
        <v>36450</v>
      </c>
      <c r="M514" s="185">
        <v>1</v>
      </c>
      <c r="N514" s="197">
        <v>45980</v>
      </c>
      <c r="O514" s="185">
        <v>0</v>
      </c>
      <c r="P514" s="197">
        <v>0</v>
      </c>
      <c r="Q514"/>
    </row>
    <row r="515" spans="1:17" hidden="1">
      <c r="A515" s="185">
        <v>1009</v>
      </c>
      <c r="B515" s="185" t="s">
        <v>689</v>
      </c>
      <c r="C515" s="185" t="s">
        <v>684</v>
      </c>
      <c r="D515" s="185" t="s">
        <v>685</v>
      </c>
      <c r="E515" s="185" t="s">
        <v>28</v>
      </c>
      <c r="F515" s="185" t="s">
        <v>686</v>
      </c>
      <c r="G515" s="185" t="s">
        <v>5702</v>
      </c>
      <c r="H515" s="185" t="s">
        <v>7</v>
      </c>
      <c r="I515" s="185">
        <v>34</v>
      </c>
      <c r="J515" s="49">
        <v>6.86</v>
      </c>
      <c r="K515" s="195">
        <v>0</v>
      </c>
      <c r="L515" s="196">
        <v>6300</v>
      </c>
      <c r="M515" s="185">
        <v>1</v>
      </c>
      <c r="N515" s="197">
        <v>45980</v>
      </c>
      <c r="O515" s="185">
        <v>0</v>
      </c>
      <c r="P515" s="197">
        <v>0</v>
      </c>
      <c r="Q515"/>
    </row>
    <row r="516" spans="1:17" hidden="1">
      <c r="A516" s="185">
        <v>1009</v>
      </c>
      <c r="B516" s="185" t="s">
        <v>689</v>
      </c>
      <c r="C516" s="185" t="s">
        <v>684</v>
      </c>
      <c r="D516" s="185" t="s">
        <v>685</v>
      </c>
      <c r="E516" s="185" t="s">
        <v>28</v>
      </c>
      <c r="F516" s="185" t="s">
        <v>686</v>
      </c>
      <c r="G516" s="185" t="s">
        <v>5703</v>
      </c>
      <c r="H516" s="185" t="s">
        <v>8</v>
      </c>
      <c r="I516" s="185">
        <v>34</v>
      </c>
      <c r="J516" s="49">
        <v>9.5</v>
      </c>
      <c r="K516" s="195">
        <v>2150</v>
      </c>
      <c r="L516" s="196">
        <v>0</v>
      </c>
      <c r="M516" s="185">
        <v>1</v>
      </c>
      <c r="N516" s="197">
        <v>45980</v>
      </c>
      <c r="O516" s="185">
        <v>0</v>
      </c>
      <c r="P516" s="197">
        <v>0</v>
      </c>
      <c r="Q516"/>
    </row>
    <row r="517" spans="1:17" hidden="1">
      <c r="A517" s="185">
        <v>1009</v>
      </c>
      <c r="B517" s="185" t="s">
        <v>689</v>
      </c>
      <c r="C517" s="185" t="s">
        <v>684</v>
      </c>
      <c r="D517" s="185" t="s">
        <v>685</v>
      </c>
      <c r="E517" s="185" t="s">
        <v>28</v>
      </c>
      <c r="F517" s="185" t="s">
        <v>686</v>
      </c>
      <c r="G517" s="185" t="s">
        <v>5704</v>
      </c>
      <c r="H517" s="185" t="s">
        <v>8</v>
      </c>
      <c r="I517" s="185">
        <v>34</v>
      </c>
      <c r="J517" s="49">
        <v>9.6</v>
      </c>
      <c r="K517" s="195">
        <v>95825.11</v>
      </c>
      <c r="L517" s="196">
        <v>0</v>
      </c>
      <c r="M517" s="185">
        <v>1</v>
      </c>
      <c r="N517" s="197">
        <v>45980</v>
      </c>
      <c r="O517" s="185">
        <v>0</v>
      </c>
      <c r="P517" s="197">
        <v>0</v>
      </c>
      <c r="Q517"/>
    </row>
    <row r="518" spans="1:17" hidden="1">
      <c r="A518" s="185">
        <v>1009</v>
      </c>
      <c r="B518" s="185" t="s">
        <v>689</v>
      </c>
      <c r="C518" s="185" t="s">
        <v>684</v>
      </c>
      <c r="D518" s="185" t="s">
        <v>685</v>
      </c>
      <c r="E518" s="185" t="s">
        <v>28</v>
      </c>
      <c r="F518" s="185" t="s">
        <v>686</v>
      </c>
      <c r="G518" s="185" t="s">
        <v>5705</v>
      </c>
      <c r="H518" s="185" t="s">
        <v>8</v>
      </c>
      <c r="I518" s="185">
        <v>34</v>
      </c>
      <c r="J518" s="49">
        <v>7.5</v>
      </c>
      <c r="K518" s="195">
        <v>129.38999999999999</v>
      </c>
      <c r="L518" s="196">
        <v>0</v>
      </c>
      <c r="M518" s="185">
        <v>1</v>
      </c>
      <c r="N518" s="197">
        <v>45980</v>
      </c>
      <c r="O518" s="185">
        <v>0</v>
      </c>
      <c r="P518" s="197">
        <v>0</v>
      </c>
      <c r="Q518"/>
    </row>
    <row r="519" spans="1:17" hidden="1">
      <c r="A519" s="185">
        <v>1009</v>
      </c>
      <c r="B519" s="185" t="s">
        <v>689</v>
      </c>
      <c r="C519" s="185" t="s">
        <v>684</v>
      </c>
      <c r="D519" s="185" t="s">
        <v>685</v>
      </c>
      <c r="E519" s="185" t="s">
        <v>28</v>
      </c>
      <c r="F519" s="185" t="s">
        <v>686</v>
      </c>
      <c r="G519" s="185" t="s">
        <v>5706</v>
      </c>
      <c r="H519" s="185" t="s">
        <v>8</v>
      </c>
      <c r="I519" s="185">
        <v>34</v>
      </c>
      <c r="J519" s="49">
        <v>6.97</v>
      </c>
      <c r="K519" s="195">
        <v>50000</v>
      </c>
      <c r="L519" s="196">
        <v>0</v>
      </c>
      <c r="M519" s="185">
        <v>1</v>
      </c>
      <c r="N519" s="197">
        <v>45980</v>
      </c>
      <c r="O519" s="185">
        <v>0</v>
      </c>
      <c r="P519" s="197">
        <v>0</v>
      </c>
      <c r="Q519"/>
    </row>
    <row r="520" spans="1:17" hidden="1">
      <c r="A520" s="185">
        <v>1009</v>
      </c>
      <c r="B520" s="185" t="s">
        <v>689</v>
      </c>
      <c r="C520" s="185" t="s">
        <v>684</v>
      </c>
      <c r="D520" s="185" t="s">
        <v>685</v>
      </c>
      <c r="E520" s="185" t="s">
        <v>28</v>
      </c>
      <c r="F520" s="185" t="s">
        <v>686</v>
      </c>
      <c r="G520" s="185" t="s">
        <v>5708</v>
      </c>
      <c r="H520" s="185" t="s">
        <v>8</v>
      </c>
      <c r="I520" s="185">
        <v>34</v>
      </c>
      <c r="J520" s="49">
        <v>8.9</v>
      </c>
      <c r="K520" s="195">
        <v>347</v>
      </c>
      <c r="L520" s="196">
        <v>0</v>
      </c>
      <c r="M520" s="185">
        <v>1</v>
      </c>
      <c r="N520" s="197">
        <v>45980</v>
      </c>
      <c r="O520" s="185">
        <v>0</v>
      </c>
      <c r="P520" s="197">
        <v>0</v>
      </c>
      <c r="Q520"/>
    </row>
    <row r="521" spans="1:17" hidden="1">
      <c r="A521" s="185">
        <v>1009</v>
      </c>
      <c r="B521" s="185" t="s">
        <v>689</v>
      </c>
      <c r="C521" s="185" t="s">
        <v>684</v>
      </c>
      <c r="D521" s="185" t="s">
        <v>685</v>
      </c>
      <c r="E521" s="185" t="s">
        <v>28</v>
      </c>
      <c r="F521" s="185" t="s">
        <v>686</v>
      </c>
      <c r="G521" s="185" t="s">
        <v>5709</v>
      </c>
      <c r="H521" s="185" t="s">
        <v>8</v>
      </c>
      <c r="I521" s="185">
        <v>34</v>
      </c>
      <c r="J521" s="49">
        <v>9</v>
      </c>
      <c r="K521" s="195">
        <v>9308.15</v>
      </c>
      <c r="L521" s="196">
        <v>0</v>
      </c>
      <c r="M521" s="185">
        <v>1</v>
      </c>
      <c r="N521" s="197">
        <v>45980</v>
      </c>
      <c r="O521" s="185">
        <v>0</v>
      </c>
      <c r="P521" s="197">
        <v>0</v>
      </c>
      <c r="Q521"/>
    </row>
    <row r="522" spans="1:17" hidden="1">
      <c r="A522" s="185">
        <v>1009</v>
      </c>
      <c r="B522" s="185" t="s">
        <v>689</v>
      </c>
      <c r="C522" s="185" t="s">
        <v>684</v>
      </c>
      <c r="D522" s="185" t="s">
        <v>685</v>
      </c>
      <c r="E522" s="185" t="s">
        <v>28</v>
      </c>
      <c r="F522" s="185" t="s">
        <v>686</v>
      </c>
      <c r="G522" s="185" t="s">
        <v>5710</v>
      </c>
      <c r="H522" s="185" t="s">
        <v>8</v>
      </c>
      <c r="I522" s="185">
        <v>34</v>
      </c>
      <c r="J522" s="49">
        <v>8.9</v>
      </c>
      <c r="K522" s="195">
        <v>3463.8</v>
      </c>
      <c r="L522" s="196">
        <v>0</v>
      </c>
      <c r="M522" s="185">
        <v>1</v>
      </c>
      <c r="N522" s="197">
        <v>45980</v>
      </c>
      <c r="O522" s="185">
        <v>0</v>
      </c>
      <c r="P522" s="197">
        <v>0</v>
      </c>
      <c r="Q522"/>
    </row>
    <row r="523" spans="1:17" hidden="1">
      <c r="A523" s="185">
        <v>1009</v>
      </c>
      <c r="B523" s="185" t="s">
        <v>689</v>
      </c>
      <c r="C523" s="185" t="s">
        <v>684</v>
      </c>
      <c r="D523" s="185" t="s">
        <v>685</v>
      </c>
      <c r="E523" s="185" t="s">
        <v>28</v>
      </c>
      <c r="F523" s="185" t="s">
        <v>686</v>
      </c>
      <c r="G523" s="185" t="s">
        <v>5711</v>
      </c>
      <c r="H523" s="185" t="s">
        <v>8</v>
      </c>
      <c r="I523" s="185">
        <v>34</v>
      </c>
      <c r="J523" s="49">
        <v>9</v>
      </c>
      <c r="K523" s="195">
        <v>4776.22</v>
      </c>
      <c r="L523" s="196">
        <v>0</v>
      </c>
      <c r="M523" s="185">
        <v>1</v>
      </c>
      <c r="N523" s="197">
        <v>45980</v>
      </c>
      <c r="O523" s="185">
        <v>0</v>
      </c>
      <c r="P523" s="197">
        <v>0</v>
      </c>
      <c r="Q523"/>
    </row>
    <row r="524" spans="1:17" hidden="1">
      <c r="A524" s="185">
        <v>1009</v>
      </c>
      <c r="B524" s="185" t="s">
        <v>689</v>
      </c>
      <c r="C524" s="185" t="s">
        <v>684</v>
      </c>
      <c r="D524" s="185" t="s">
        <v>685</v>
      </c>
      <c r="E524" s="185" t="s">
        <v>28</v>
      </c>
      <c r="F524" s="185" t="s">
        <v>686</v>
      </c>
      <c r="G524" s="185" t="s">
        <v>5712</v>
      </c>
      <c r="H524" s="185" t="s">
        <v>8</v>
      </c>
      <c r="I524" s="185">
        <v>34</v>
      </c>
      <c r="J524" s="49">
        <v>7.5</v>
      </c>
      <c r="K524" s="195">
        <v>209.99</v>
      </c>
      <c r="L524" s="196">
        <v>0</v>
      </c>
      <c r="M524" s="185">
        <v>1</v>
      </c>
      <c r="N524" s="197">
        <v>45980</v>
      </c>
      <c r="O524" s="185">
        <v>0</v>
      </c>
      <c r="P524" s="197">
        <v>0</v>
      </c>
      <c r="Q524"/>
    </row>
    <row r="525" spans="1:17" hidden="1">
      <c r="A525" s="185">
        <v>1009</v>
      </c>
      <c r="B525" s="185" t="s">
        <v>689</v>
      </c>
      <c r="C525" s="185" t="s">
        <v>684</v>
      </c>
      <c r="D525" s="185" t="s">
        <v>685</v>
      </c>
      <c r="E525" s="185" t="s">
        <v>28</v>
      </c>
      <c r="F525" s="185" t="s">
        <v>686</v>
      </c>
      <c r="G525" s="185" t="s">
        <v>5714</v>
      </c>
      <c r="H525" s="185" t="s">
        <v>8</v>
      </c>
      <c r="I525" s="185">
        <v>34</v>
      </c>
      <c r="J525" s="49">
        <v>9.5</v>
      </c>
      <c r="K525" s="195">
        <v>883</v>
      </c>
      <c r="L525" s="196">
        <v>0</v>
      </c>
      <c r="M525" s="185">
        <v>1</v>
      </c>
      <c r="N525" s="197">
        <v>45980</v>
      </c>
      <c r="O525" s="185">
        <v>0</v>
      </c>
      <c r="P525" s="197">
        <v>0</v>
      </c>
      <c r="Q525"/>
    </row>
    <row r="526" spans="1:17" hidden="1">
      <c r="A526" s="185">
        <v>1009</v>
      </c>
      <c r="B526" s="185" t="s">
        <v>689</v>
      </c>
      <c r="C526" s="185" t="s">
        <v>684</v>
      </c>
      <c r="D526" s="185" t="s">
        <v>685</v>
      </c>
      <c r="E526" s="185" t="s">
        <v>28</v>
      </c>
      <c r="F526" s="185" t="s">
        <v>686</v>
      </c>
      <c r="G526" s="185" t="s">
        <v>5715</v>
      </c>
      <c r="H526" s="185" t="s">
        <v>8</v>
      </c>
      <c r="I526" s="185">
        <v>34</v>
      </c>
      <c r="J526" s="49">
        <v>9.5</v>
      </c>
      <c r="K526" s="195">
        <v>883</v>
      </c>
      <c r="L526" s="196">
        <v>0</v>
      </c>
      <c r="M526" s="185">
        <v>1</v>
      </c>
      <c r="N526" s="197">
        <v>45980</v>
      </c>
      <c r="O526" s="185">
        <v>0</v>
      </c>
      <c r="P526" s="197">
        <v>0</v>
      </c>
      <c r="Q526"/>
    </row>
    <row r="527" spans="1:17" hidden="1">
      <c r="A527" s="185">
        <v>1009</v>
      </c>
      <c r="B527" s="185" t="s">
        <v>689</v>
      </c>
      <c r="C527" s="185" t="s">
        <v>684</v>
      </c>
      <c r="D527" s="185" t="s">
        <v>685</v>
      </c>
      <c r="E527" s="185" t="s">
        <v>28</v>
      </c>
      <c r="F527" s="185" t="s">
        <v>686</v>
      </c>
      <c r="G527" s="185" t="s">
        <v>5716</v>
      </c>
      <c r="H527" s="185" t="s">
        <v>8</v>
      </c>
      <c r="I527" s="185">
        <v>34</v>
      </c>
      <c r="J527" s="49">
        <v>7.5</v>
      </c>
      <c r="K527" s="195">
        <v>600</v>
      </c>
      <c r="L527" s="196">
        <v>0</v>
      </c>
      <c r="M527" s="185">
        <v>1</v>
      </c>
      <c r="N527" s="197">
        <v>45980</v>
      </c>
      <c r="O527" s="185">
        <v>0</v>
      </c>
      <c r="P527" s="197">
        <v>0</v>
      </c>
      <c r="Q527"/>
    </row>
    <row r="528" spans="1:17" hidden="1">
      <c r="A528" s="185">
        <v>1009</v>
      </c>
      <c r="B528" s="185" t="s">
        <v>689</v>
      </c>
      <c r="C528" s="185" t="s">
        <v>684</v>
      </c>
      <c r="D528" s="185" t="s">
        <v>685</v>
      </c>
      <c r="E528" s="185" t="s">
        <v>28</v>
      </c>
      <c r="F528" s="185" t="s">
        <v>686</v>
      </c>
      <c r="G528" s="185" t="s">
        <v>5717</v>
      </c>
      <c r="H528" s="185" t="s">
        <v>8</v>
      </c>
      <c r="I528" s="185">
        <v>34</v>
      </c>
      <c r="J528" s="49">
        <v>9.5</v>
      </c>
      <c r="K528" s="195">
        <v>811</v>
      </c>
      <c r="L528" s="196">
        <v>0</v>
      </c>
      <c r="M528" s="185">
        <v>1</v>
      </c>
      <c r="N528" s="197">
        <v>45980</v>
      </c>
      <c r="O528" s="185">
        <v>0</v>
      </c>
      <c r="P528" s="197">
        <v>0</v>
      </c>
      <c r="Q528"/>
    </row>
    <row r="529" spans="1:18" hidden="1">
      <c r="A529" s="185">
        <v>1009</v>
      </c>
      <c r="B529" s="185" t="s">
        <v>689</v>
      </c>
      <c r="C529" s="185" t="s">
        <v>684</v>
      </c>
      <c r="D529" s="185" t="s">
        <v>685</v>
      </c>
      <c r="E529" s="185" t="s">
        <v>28</v>
      </c>
      <c r="F529" s="185" t="s">
        <v>686</v>
      </c>
      <c r="G529" s="185" t="s">
        <v>5718</v>
      </c>
      <c r="H529" s="185" t="s">
        <v>8</v>
      </c>
      <c r="I529" s="185">
        <v>34</v>
      </c>
      <c r="J529" s="49">
        <v>9.5</v>
      </c>
      <c r="K529" s="195">
        <v>811</v>
      </c>
      <c r="L529" s="196">
        <v>0</v>
      </c>
      <c r="M529" s="185">
        <v>1</v>
      </c>
      <c r="N529" s="197">
        <v>45980</v>
      </c>
      <c r="O529" s="185">
        <v>0</v>
      </c>
      <c r="P529" s="197">
        <v>0</v>
      </c>
      <c r="Q529"/>
    </row>
    <row r="530" spans="1:18" hidden="1">
      <c r="A530" s="185">
        <v>1009</v>
      </c>
      <c r="B530" s="185" t="s">
        <v>689</v>
      </c>
      <c r="C530" s="185" t="s">
        <v>684</v>
      </c>
      <c r="D530" s="185" t="s">
        <v>685</v>
      </c>
      <c r="E530" s="185" t="s">
        <v>28</v>
      </c>
      <c r="F530" s="185" t="s">
        <v>686</v>
      </c>
      <c r="G530" s="185" t="s">
        <v>5719</v>
      </c>
      <c r="H530" s="185" t="s">
        <v>8</v>
      </c>
      <c r="I530" s="185">
        <v>34</v>
      </c>
      <c r="J530" s="49">
        <v>9</v>
      </c>
      <c r="K530" s="195">
        <v>3384</v>
      </c>
      <c r="L530" s="196">
        <v>0</v>
      </c>
      <c r="M530" s="185">
        <v>1</v>
      </c>
      <c r="N530" s="197">
        <v>45980</v>
      </c>
      <c r="O530" s="185">
        <v>0</v>
      </c>
      <c r="P530" s="197">
        <v>0</v>
      </c>
      <c r="Q530"/>
    </row>
    <row r="531" spans="1:18" hidden="1">
      <c r="A531" s="185">
        <v>1009</v>
      </c>
      <c r="B531" s="185" t="s">
        <v>689</v>
      </c>
      <c r="C531" s="185" t="s">
        <v>684</v>
      </c>
      <c r="D531" s="185" t="s">
        <v>685</v>
      </c>
      <c r="E531" s="185" t="s">
        <v>28</v>
      </c>
      <c r="F531" s="185" t="s">
        <v>686</v>
      </c>
      <c r="G531" s="185" t="s">
        <v>5720</v>
      </c>
      <c r="H531" s="185" t="s">
        <v>8</v>
      </c>
      <c r="I531" s="185">
        <v>34</v>
      </c>
      <c r="J531" s="49">
        <v>6.96</v>
      </c>
      <c r="K531" s="195">
        <v>250</v>
      </c>
      <c r="L531" s="196">
        <v>0</v>
      </c>
      <c r="M531" s="185">
        <v>1</v>
      </c>
      <c r="N531" s="197">
        <v>45980</v>
      </c>
      <c r="O531" s="185">
        <v>0</v>
      </c>
      <c r="P531" s="197">
        <v>0</v>
      </c>
      <c r="Q531"/>
    </row>
    <row r="532" spans="1:18" hidden="1">
      <c r="A532" s="185">
        <v>1009</v>
      </c>
      <c r="B532" s="185" t="s">
        <v>689</v>
      </c>
      <c r="C532" s="185" t="s">
        <v>684</v>
      </c>
      <c r="D532" s="185" t="s">
        <v>685</v>
      </c>
      <c r="E532" s="185" t="s">
        <v>28</v>
      </c>
      <c r="F532" s="185" t="s">
        <v>686</v>
      </c>
      <c r="G532" s="185" t="s">
        <v>5722</v>
      </c>
      <c r="H532" s="185" t="s">
        <v>7</v>
      </c>
      <c r="I532" s="185">
        <v>34</v>
      </c>
      <c r="J532" s="49">
        <v>6.86</v>
      </c>
      <c r="K532" s="195">
        <v>0</v>
      </c>
      <c r="L532" s="196">
        <v>11310.29</v>
      </c>
      <c r="M532" s="185">
        <v>1</v>
      </c>
      <c r="N532" s="197">
        <v>45980</v>
      </c>
      <c r="O532" s="185">
        <v>0</v>
      </c>
      <c r="P532" s="197">
        <v>0</v>
      </c>
      <c r="Q532"/>
    </row>
    <row r="533" spans="1:18" hidden="1">
      <c r="A533" s="185">
        <v>1009</v>
      </c>
      <c r="B533" s="185" t="s">
        <v>689</v>
      </c>
      <c r="C533" s="185" t="s">
        <v>684</v>
      </c>
      <c r="D533" s="185" t="s">
        <v>685</v>
      </c>
      <c r="E533" s="185" t="s">
        <v>28</v>
      </c>
      <c r="F533" s="185" t="s">
        <v>686</v>
      </c>
      <c r="G533" s="185" t="s">
        <v>5724</v>
      </c>
      <c r="H533" s="185" t="s">
        <v>7</v>
      </c>
      <c r="I533" s="185">
        <v>34</v>
      </c>
      <c r="J533" s="49">
        <v>6.86</v>
      </c>
      <c r="K533" s="195">
        <v>0</v>
      </c>
      <c r="L533" s="196">
        <v>15291.81</v>
      </c>
      <c r="M533" s="185">
        <v>1</v>
      </c>
      <c r="N533" s="197">
        <v>45980</v>
      </c>
      <c r="O533" s="185">
        <v>0</v>
      </c>
      <c r="P533" s="197">
        <v>0</v>
      </c>
      <c r="Q533"/>
    </row>
    <row r="534" spans="1:18" hidden="1">
      <c r="A534" s="185">
        <v>1009</v>
      </c>
      <c r="B534" s="185" t="s">
        <v>689</v>
      </c>
      <c r="C534" s="185" t="s">
        <v>684</v>
      </c>
      <c r="D534" s="185" t="s">
        <v>685</v>
      </c>
      <c r="E534" s="185" t="s">
        <v>28</v>
      </c>
      <c r="F534" s="185" t="s">
        <v>686</v>
      </c>
      <c r="G534" s="185" t="s">
        <v>5726</v>
      </c>
      <c r="H534" s="185" t="s">
        <v>7</v>
      </c>
      <c r="I534" s="185">
        <v>34</v>
      </c>
      <c r="J534" s="49">
        <v>6.86</v>
      </c>
      <c r="K534" s="195">
        <v>0</v>
      </c>
      <c r="L534" s="196">
        <v>21569.89</v>
      </c>
      <c r="M534" s="185">
        <v>1</v>
      </c>
      <c r="N534" s="197">
        <v>45980</v>
      </c>
      <c r="O534" s="185">
        <v>0</v>
      </c>
      <c r="P534" s="197">
        <v>0</v>
      </c>
      <c r="Q534"/>
    </row>
    <row r="535" spans="1:18" hidden="1">
      <c r="A535" s="185">
        <v>1009</v>
      </c>
      <c r="B535" s="185" t="s">
        <v>689</v>
      </c>
      <c r="C535" s="185" t="s">
        <v>684</v>
      </c>
      <c r="D535" s="185" t="s">
        <v>685</v>
      </c>
      <c r="E535" s="185" t="s">
        <v>28</v>
      </c>
      <c r="F535" s="185" t="s">
        <v>686</v>
      </c>
      <c r="G535" s="185" t="s">
        <v>5728</v>
      </c>
      <c r="H535" s="185" t="s">
        <v>8</v>
      </c>
      <c r="I535" s="185">
        <v>34</v>
      </c>
      <c r="J535" s="49">
        <v>7.5</v>
      </c>
      <c r="K535" s="195">
        <v>101605.62</v>
      </c>
      <c r="L535" s="196">
        <v>0</v>
      </c>
      <c r="M535" s="185">
        <v>1</v>
      </c>
      <c r="N535" s="197">
        <v>45980</v>
      </c>
      <c r="O535" s="185">
        <v>0</v>
      </c>
      <c r="P535" s="197">
        <v>0</v>
      </c>
      <c r="Q535"/>
    </row>
    <row r="536" spans="1:18" hidden="1">
      <c r="A536" s="185">
        <v>1009</v>
      </c>
      <c r="B536" s="185" t="s">
        <v>689</v>
      </c>
      <c r="C536" s="185" t="s">
        <v>684</v>
      </c>
      <c r="D536" s="185" t="s">
        <v>685</v>
      </c>
      <c r="E536" s="185" t="s">
        <v>28</v>
      </c>
      <c r="F536" s="185" t="s">
        <v>686</v>
      </c>
      <c r="G536" s="185" t="s">
        <v>5729</v>
      </c>
      <c r="H536" s="185" t="s">
        <v>8</v>
      </c>
      <c r="I536" s="185">
        <v>34</v>
      </c>
      <c r="J536" s="49">
        <v>7.5</v>
      </c>
      <c r="K536" s="195">
        <v>150000</v>
      </c>
      <c r="L536" s="196">
        <v>0</v>
      </c>
      <c r="M536" s="185">
        <v>1</v>
      </c>
      <c r="N536" s="197">
        <v>45980</v>
      </c>
      <c r="O536" s="185">
        <v>0</v>
      </c>
      <c r="P536" s="197">
        <v>0</v>
      </c>
      <c r="Q536"/>
    </row>
    <row r="537" spans="1:18" hidden="1">
      <c r="A537" s="185">
        <v>1009</v>
      </c>
      <c r="B537" s="185" t="s">
        <v>689</v>
      </c>
      <c r="C537" s="185" t="s">
        <v>684</v>
      </c>
      <c r="D537" s="185" t="s">
        <v>685</v>
      </c>
      <c r="E537" s="185" t="s">
        <v>28</v>
      </c>
      <c r="F537" s="185" t="s">
        <v>686</v>
      </c>
      <c r="G537" s="185" t="s">
        <v>5730</v>
      </c>
      <c r="H537" s="185" t="s">
        <v>8</v>
      </c>
      <c r="I537" s="185">
        <v>34</v>
      </c>
      <c r="J537" s="49">
        <v>9</v>
      </c>
      <c r="K537" s="195">
        <v>270</v>
      </c>
      <c r="L537" s="196">
        <v>0</v>
      </c>
      <c r="M537" s="185">
        <v>1</v>
      </c>
      <c r="N537" s="197">
        <v>45980</v>
      </c>
      <c r="O537" s="185">
        <v>0</v>
      </c>
      <c r="P537" s="197">
        <v>0</v>
      </c>
      <c r="Q537"/>
    </row>
    <row r="538" spans="1:18" hidden="1">
      <c r="A538" s="185">
        <v>1009</v>
      </c>
      <c r="B538" s="185" t="s">
        <v>689</v>
      </c>
      <c r="C538" s="185" t="s">
        <v>684</v>
      </c>
      <c r="D538" s="185" t="s">
        <v>685</v>
      </c>
      <c r="E538" s="185" t="s">
        <v>28</v>
      </c>
      <c r="F538" s="185" t="s">
        <v>686</v>
      </c>
      <c r="G538" s="185" t="s">
        <v>5731</v>
      </c>
      <c r="H538" s="185" t="s">
        <v>8</v>
      </c>
      <c r="I538" s="185">
        <v>34</v>
      </c>
      <c r="J538" s="49">
        <v>7.5</v>
      </c>
      <c r="K538" s="195">
        <v>10000</v>
      </c>
      <c r="L538" s="196">
        <v>0</v>
      </c>
      <c r="M538" s="185">
        <v>1</v>
      </c>
      <c r="N538" s="197">
        <v>45980</v>
      </c>
      <c r="O538" s="185">
        <v>0</v>
      </c>
      <c r="P538" s="197">
        <v>0</v>
      </c>
      <c r="Q538"/>
    </row>
    <row r="539" spans="1:18" hidden="1">
      <c r="A539" s="185">
        <v>1009</v>
      </c>
      <c r="B539" s="185" t="s">
        <v>689</v>
      </c>
      <c r="C539" s="185" t="s">
        <v>684</v>
      </c>
      <c r="D539" s="185" t="s">
        <v>685</v>
      </c>
      <c r="E539" s="185" t="s">
        <v>28</v>
      </c>
      <c r="F539" s="185" t="s">
        <v>686</v>
      </c>
      <c r="G539" s="185" t="s">
        <v>5733</v>
      </c>
      <c r="H539" s="185" t="s">
        <v>8</v>
      </c>
      <c r="I539" s="185">
        <v>34</v>
      </c>
      <c r="J539" s="49">
        <v>6.96</v>
      </c>
      <c r="K539" s="195">
        <v>229.89</v>
      </c>
      <c r="L539" s="196">
        <v>0</v>
      </c>
      <c r="M539" s="185">
        <v>1</v>
      </c>
      <c r="N539" s="197">
        <v>45980</v>
      </c>
      <c r="O539" s="185">
        <v>0</v>
      </c>
      <c r="P539" s="197">
        <v>0</v>
      </c>
      <c r="Q539"/>
      <c r="R539" s="57"/>
    </row>
    <row r="540" spans="1:18" hidden="1">
      <c r="A540" s="185">
        <v>1009</v>
      </c>
      <c r="B540" s="185" t="s">
        <v>689</v>
      </c>
      <c r="C540" s="185" t="s">
        <v>684</v>
      </c>
      <c r="D540" s="185" t="s">
        <v>685</v>
      </c>
      <c r="E540" s="185" t="s">
        <v>28</v>
      </c>
      <c r="F540" s="185" t="s">
        <v>686</v>
      </c>
      <c r="G540" s="185" t="s">
        <v>5735</v>
      </c>
      <c r="H540" s="185" t="s">
        <v>7</v>
      </c>
      <c r="I540" s="185">
        <v>34</v>
      </c>
      <c r="J540" s="49">
        <v>6.86</v>
      </c>
      <c r="K540" s="195">
        <v>0</v>
      </c>
      <c r="L540" s="196">
        <v>10330.9</v>
      </c>
      <c r="M540" s="185">
        <v>1</v>
      </c>
      <c r="N540" s="197">
        <v>45980</v>
      </c>
      <c r="O540" s="185">
        <v>0</v>
      </c>
      <c r="P540" s="197">
        <v>0</v>
      </c>
      <c r="Q540"/>
    </row>
    <row r="541" spans="1:18" hidden="1">
      <c r="A541" s="185">
        <v>1009</v>
      </c>
      <c r="B541" s="185" t="s">
        <v>689</v>
      </c>
      <c r="C541" s="185" t="s">
        <v>684</v>
      </c>
      <c r="D541" s="185" t="s">
        <v>685</v>
      </c>
      <c r="E541" s="185" t="s">
        <v>28</v>
      </c>
      <c r="F541" s="185" t="s">
        <v>686</v>
      </c>
      <c r="G541" s="185" t="s">
        <v>5738</v>
      </c>
      <c r="H541" s="185" t="s">
        <v>7</v>
      </c>
      <c r="I541" s="185">
        <v>34</v>
      </c>
      <c r="J541" s="49">
        <v>6.86</v>
      </c>
      <c r="K541" s="195">
        <v>0</v>
      </c>
      <c r="L541" s="196">
        <v>10330.9</v>
      </c>
      <c r="M541" s="185">
        <v>1</v>
      </c>
      <c r="N541" s="197">
        <v>45980</v>
      </c>
      <c r="O541" s="185">
        <v>0</v>
      </c>
      <c r="P541" s="197">
        <v>0</v>
      </c>
      <c r="Q541"/>
    </row>
    <row r="542" spans="1:18" hidden="1">
      <c r="A542" s="185">
        <v>1009</v>
      </c>
      <c r="B542" s="185" t="s">
        <v>689</v>
      </c>
      <c r="C542" s="185" t="s">
        <v>684</v>
      </c>
      <c r="D542" s="185" t="s">
        <v>685</v>
      </c>
      <c r="E542" s="185" t="s">
        <v>28</v>
      </c>
      <c r="F542" s="185" t="s">
        <v>686</v>
      </c>
      <c r="G542" s="185" t="s">
        <v>5740</v>
      </c>
      <c r="H542" s="185" t="s">
        <v>7</v>
      </c>
      <c r="I542" s="185">
        <v>34</v>
      </c>
      <c r="J542" s="49">
        <v>6.86</v>
      </c>
      <c r="K542" s="195">
        <v>0</v>
      </c>
      <c r="L542" s="196">
        <v>6180.98</v>
      </c>
      <c r="M542" s="185">
        <v>1</v>
      </c>
      <c r="N542" s="197">
        <v>45980</v>
      </c>
      <c r="O542" s="185">
        <v>0</v>
      </c>
      <c r="P542" s="197">
        <v>0</v>
      </c>
      <c r="Q542"/>
    </row>
    <row r="543" spans="1:18" hidden="1">
      <c r="A543" s="185">
        <v>1009</v>
      </c>
      <c r="B543" s="185" t="s">
        <v>689</v>
      </c>
      <c r="C543" s="185" t="s">
        <v>684</v>
      </c>
      <c r="D543" s="185" t="s">
        <v>685</v>
      </c>
      <c r="E543" s="185" t="s">
        <v>28</v>
      </c>
      <c r="F543" s="185" t="s">
        <v>686</v>
      </c>
      <c r="G543" s="185" t="s">
        <v>5743</v>
      </c>
      <c r="H543" s="185" t="s">
        <v>7</v>
      </c>
      <c r="I543" s="185">
        <v>34</v>
      </c>
      <c r="J543" s="49">
        <v>6.86</v>
      </c>
      <c r="K543" s="195">
        <v>0</v>
      </c>
      <c r="L543" s="196">
        <v>20</v>
      </c>
      <c r="M543" s="185">
        <v>1</v>
      </c>
      <c r="N543" s="197">
        <v>45980</v>
      </c>
      <c r="O543" s="185">
        <v>0</v>
      </c>
      <c r="P543" s="197">
        <v>0</v>
      </c>
      <c r="Q543"/>
    </row>
    <row r="544" spans="1:18" hidden="1">
      <c r="A544" s="185">
        <v>1009</v>
      </c>
      <c r="B544" s="185" t="s">
        <v>689</v>
      </c>
      <c r="C544" s="185" t="s">
        <v>684</v>
      </c>
      <c r="D544" s="185" t="s">
        <v>685</v>
      </c>
      <c r="E544" s="185" t="s">
        <v>28</v>
      </c>
      <c r="F544" s="185" t="s">
        <v>686</v>
      </c>
      <c r="G544" s="185" t="s">
        <v>5744</v>
      </c>
      <c r="H544" s="185" t="s">
        <v>7</v>
      </c>
      <c r="I544" s="185">
        <v>34</v>
      </c>
      <c r="J544" s="49">
        <v>6.86</v>
      </c>
      <c r="K544" s="195">
        <v>0</v>
      </c>
      <c r="L544" s="196">
        <v>9000</v>
      </c>
      <c r="M544" s="185">
        <v>1</v>
      </c>
      <c r="N544" s="197">
        <v>45980</v>
      </c>
      <c r="O544" s="185">
        <v>0</v>
      </c>
      <c r="P544" s="197">
        <v>0</v>
      </c>
      <c r="Q544"/>
    </row>
    <row r="545" spans="1:17" hidden="1">
      <c r="A545" s="185">
        <v>1009</v>
      </c>
      <c r="B545" s="185" t="s">
        <v>689</v>
      </c>
      <c r="C545" s="185" t="s">
        <v>684</v>
      </c>
      <c r="D545" s="185" t="s">
        <v>685</v>
      </c>
      <c r="E545" s="185" t="s">
        <v>28</v>
      </c>
      <c r="F545" s="185" t="s">
        <v>686</v>
      </c>
      <c r="G545" s="185" t="s">
        <v>5745</v>
      </c>
      <c r="H545" s="185" t="s">
        <v>7</v>
      </c>
      <c r="I545" s="185">
        <v>34</v>
      </c>
      <c r="J545" s="49">
        <v>6.86</v>
      </c>
      <c r="K545" s="195">
        <v>0</v>
      </c>
      <c r="L545" s="196">
        <v>800</v>
      </c>
      <c r="M545" s="185">
        <v>1</v>
      </c>
      <c r="N545" s="197">
        <v>45980</v>
      </c>
      <c r="O545" s="185">
        <v>0</v>
      </c>
      <c r="P545" s="197">
        <v>0</v>
      </c>
      <c r="Q545"/>
    </row>
    <row r="546" spans="1:17" hidden="1">
      <c r="A546" s="185">
        <v>1009</v>
      </c>
      <c r="B546" s="185" t="s">
        <v>689</v>
      </c>
      <c r="C546" s="185" t="s">
        <v>684</v>
      </c>
      <c r="D546" s="185" t="s">
        <v>685</v>
      </c>
      <c r="E546" s="185" t="s">
        <v>28</v>
      </c>
      <c r="F546" s="185" t="s">
        <v>686</v>
      </c>
      <c r="G546" s="185" t="s">
        <v>5746</v>
      </c>
      <c r="H546" s="185" t="s">
        <v>7</v>
      </c>
      <c r="I546" s="185">
        <v>34</v>
      </c>
      <c r="J546" s="49">
        <v>6.86</v>
      </c>
      <c r="K546" s="195">
        <v>0</v>
      </c>
      <c r="L546" s="196">
        <v>9454</v>
      </c>
      <c r="M546" s="185">
        <v>1</v>
      </c>
      <c r="N546" s="197">
        <v>45980</v>
      </c>
      <c r="O546" s="185">
        <v>0</v>
      </c>
      <c r="P546" s="197">
        <v>0</v>
      </c>
      <c r="Q546"/>
    </row>
    <row r="547" spans="1:17" hidden="1">
      <c r="A547" s="185">
        <v>1009</v>
      </c>
      <c r="B547" s="185" t="s">
        <v>689</v>
      </c>
      <c r="C547" s="185" t="s">
        <v>684</v>
      </c>
      <c r="D547" s="185" t="s">
        <v>685</v>
      </c>
      <c r="E547" s="185" t="s">
        <v>28</v>
      </c>
      <c r="F547" s="185" t="s">
        <v>686</v>
      </c>
      <c r="G547" s="185" t="s">
        <v>5747</v>
      </c>
      <c r="H547" s="185" t="s">
        <v>7</v>
      </c>
      <c r="I547" s="185">
        <v>34</v>
      </c>
      <c r="J547" s="49">
        <v>6.86</v>
      </c>
      <c r="K547" s="195">
        <v>0</v>
      </c>
      <c r="L547" s="196">
        <v>1444</v>
      </c>
      <c r="M547" s="185">
        <v>1</v>
      </c>
      <c r="N547" s="197">
        <v>45980</v>
      </c>
      <c r="O547" s="185">
        <v>0</v>
      </c>
      <c r="P547" s="197">
        <v>0</v>
      </c>
      <c r="Q547"/>
    </row>
    <row r="548" spans="1:17" hidden="1">
      <c r="A548" s="185">
        <v>1009</v>
      </c>
      <c r="B548" s="185" t="s">
        <v>689</v>
      </c>
      <c r="C548" s="185" t="s">
        <v>684</v>
      </c>
      <c r="D548" s="185" t="s">
        <v>685</v>
      </c>
      <c r="E548" s="185" t="s">
        <v>28</v>
      </c>
      <c r="F548" s="185" t="s">
        <v>686</v>
      </c>
      <c r="G548" s="185" t="s">
        <v>5748</v>
      </c>
      <c r="H548" s="185" t="s">
        <v>7</v>
      </c>
      <c r="I548" s="185">
        <v>34</v>
      </c>
      <c r="J548" s="49">
        <v>6.97</v>
      </c>
      <c r="K548" s="195">
        <v>0</v>
      </c>
      <c r="L548" s="196">
        <v>10000</v>
      </c>
      <c r="M548" s="185">
        <v>1</v>
      </c>
      <c r="N548" s="197">
        <v>45980</v>
      </c>
      <c r="O548" s="185">
        <v>0</v>
      </c>
      <c r="P548" s="197">
        <v>0</v>
      </c>
      <c r="Q548"/>
    </row>
    <row r="549" spans="1:17" hidden="1">
      <c r="A549" s="185">
        <v>1009</v>
      </c>
      <c r="B549" s="185" t="s">
        <v>689</v>
      </c>
      <c r="C549" s="185" t="s">
        <v>684</v>
      </c>
      <c r="D549" s="185" t="s">
        <v>685</v>
      </c>
      <c r="E549" s="185" t="s">
        <v>28</v>
      </c>
      <c r="F549" s="185" t="s">
        <v>686</v>
      </c>
      <c r="G549" s="185" t="s">
        <v>5749</v>
      </c>
      <c r="H549" s="185" t="s">
        <v>8</v>
      </c>
      <c r="I549" s="185">
        <v>34</v>
      </c>
      <c r="J549" s="49">
        <v>9.3000000000000007</v>
      </c>
      <c r="K549" s="195">
        <v>21</v>
      </c>
      <c r="L549" s="196">
        <v>0</v>
      </c>
      <c r="M549" s="185">
        <v>1</v>
      </c>
      <c r="N549" s="197">
        <v>45980</v>
      </c>
      <c r="O549" s="185">
        <v>0</v>
      </c>
      <c r="P549" s="197">
        <v>0</v>
      </c>
      <c r="Q549"/>
    </row>
    <row r="550" spans="1:17" hidden="1">
      <c r="A550" s="185">
        <v>1009</v>
      </c>
      <c r="B550" s="185" t="s">
        <v>689</v>
      </c>
      <c r="C550" s="185" t="s">
        <v>684</v>
      </c>
      <c r="D550" s="185" t="s">
        <v>685</v>
      </c>
      <c r="E550" s="185" t="s">
        <v>28</v>
      </c>
      <c r="F550" s="185" t="s">
        <v>686</v>
      </c>
      <c r="G550" s="185" t="s">
        <v>5750</v>
      </c>
      <c r="H550" s="185" t="s">
        <v>8</v>
      </c>
      <c r="I550" s="185">
        <v>34</v>
      </c>
      <c r="J550" s="49">
        <v>9.3000000000000007</v>
      </c>
      <c r="K550" s="195">
        <v>6649.81</v>
      </c>
      <c r="L550" s="196">
        <v>0</v>
      </c>
      <c r="M550" s="185">
        <v>1</v>
      </c>
      <c r="N550" s="197">
        <v>45980</v>
      </c>
      <c r="O550" s="185">
        <v>0</v>
      </c>
      <c r="P550" s="197">
        <v>0</v>
      </c>
      <c r="Q550"/>
    </row>
    <row r="551" spans="1:17" hidden="1">
      <c r="A551" s="185">
        <v>1009</v>
      </c>
      <c r="B551" s="185" t="s">
        <v>689</v>
      </c>
      <c r="C551" s="185" t="s">
        <v>684</v>
      </c>
      <c r="D551" s="185" t="s">
        <v>685</v>
      </c>
      <c r="E551" s="185" t="s">
        <v>28</v>
      </c>
      <c r="F551" s="185" t="s">
        <v>686</v>
      </c>
      <c r="G551" s="185" t="s">
        <v>5751</v>
      </c>
      <c r="H551" s="185" t="s">
        <v>8</v>
      </c>
      <c r="I551" s="185">
        <v>34</v>
      </c>
      <c r="J551" s="49">
        <v>9.3000000000000007</v>
      </c>
      <c r="K551" s="195">
        <v>21</v>
      </c>
      <c r="L551" s="196">
        <v>0</v>
      </c>
      <c r="M551" s="185">
        <v>1</v>
      </c>
      <c r="N551" s="197">
        <v>45980</v>
      </c>
      <c r="O551" s="185">
        <v>0</v>
      </c>
      <c r="P551" s="197">
        <v>0</v>
      </c>
      <c r="Q551"/>
    </row>
    <row r="552" spans="1:17" hidden="1">
      <c r="A552" s="185">
        <v>1009</v>
      </c>
      <c r="B552" s="185" t="s">
        <v>689</v>
      </c>
      <c r="C552" s="185" t="s">
        <v>684</v>
      </c>
      <c r="D552" s="185" t="s">
        <v>685</v>
      </c>
      <c r="E552" s="185" t="s">
        <v>28</v>
      </c>
      <c r="F552" s="185" t="s">
        <v>686</v>
      </c>
      <c r="G552" s="185" t="s">
        <v>5752</v>
      </c>
      <c r="H552" s="185" t="s">
        <v>8</v>
      </c>
      <c r="I552" s="185">
        <v>34</v>
      </c>
      <c r="J552" s="49">
        <v>9.3000000000000007</v>
      </c>
      <c r="K552" s="195">
        <v>5803.01</v>
      </c>
      <c r="L552" s="196">
        <v>0</v>
      </c>
      <c r="M552" s="185">
        <v>1</v>
      </c>
      <c r="N552" s="197">
        <v>45980</v>
      </c>
      <c r="O552" s="185">
        <v>0</v>
      </c>
      <c r="P552" s="197">
        <v>0</v>
      </c>
      <c r="Q552"/>
    </row>
    <row r="553" spans="1:17" hidden="1">
      <c r="A553" s="185">
        <v>1009</v>
      </c>
      <c r="B553" s="185" t="s">
        <v>689</v>
      </c>
      <c r="C553" s="185" t="s">
        <v>684</v>
      </c>
      <c r="D553" s="185" t="s">
        <v>685</v>
      </c>
      <c r="E553" s="185" t="s">
        <v>28</v>
      </c>
      <c r="F553" s="185" t="s">
        <v>686</v>
      </c>
      <c r="G553" s="185" t="s">
        <v>5753</v>
      </c>
      <c r="H553" s="185" t="s">
        <v>8</v>
      </c>
      <c r="I553" s="185">
        <v>34</v>
      </c>
      <c r="J553" s="49">
        <v>10.1</v>
      </c>
      <c r="K553" s="195">
        <v>178.5</v>
      </c>
      <c r="L553" s="196">
        <v>0</v>
      </c>
      <c r="M553" s="185">
        <v>1</v>
      </c>
      <c r="N553" s="197">
        <v>45980</v>
      </c>
      <c r="O553" s="185">
        <v>0</v>
      </c>
      <c r="P553" s="197">
        <v>0</v>
      </c>
      <c r="Q553"/>
    </row>
    <row r="554" spans="1:17" hidden="1">
      <c r="A554" s="185">
        <v>1009</v>
      </c>
      <c r="B554" s="185" t="s">
        <v>689</v>
      </c>
      <c r="C554" s="185" t="s">
        <v>684</v>
      </c>
      <c r="D554" s="185" t="s">
        <v>685</v>
      </c>
      <c r="E554" s="185" t="s">
        <v>28</v>
      </c>
      <c r="F554" s="185" t="s">
        <v>686</v>
      </c>
      <c r="G554" s="185" t="s">
        <v>5754</v>
      </c>
      <c r="H554" s="185" t="s">
        <v>8</v>
      </c>
      <c r="I554" s="185">
        <v>34</v>
      </c>
      <c r="J554" s="49">
        <v>11.3</v>
      </c>
      <c r="K554" s="195">
        <v>22.5</v>
      </c>
      <c r="L554" s="196">
        <v>0</v>
      </c>
      <c r="M554" s="185">
        <v>1</v>
      </c>
      <c r="N554" s="197">
        <v>45980</v>
      </c>
      <c r="O554" s="185">
        <v>0</v>
      </c>
      <c r="P554" s="197">
        <v>0</v>
      </c>
      <c r="Q554"/>
    </row>
    <row r="555" spans="1:17" hidden="1">
      <c r="A555" s="185">
        <v>1009</v>
      </c>
      <c r="B555" s="185" t="s">
        <v>689</v>
      </c>
      <c r="C555" s="185" t="s">
        <v>684</v>
      </c>
      <c r="D555" s="185" t="s">
        <v>685</v>
      </c>
      <c r="E555" s="185" t="s">
        <v>28</v>
      </c>
      <c r="F555" s="185" t="s">
        <v>686</v>
      </c>
      <c r="G555" s="185" t="s">
        <v>5755</v>
      </c>
      <c r="H555" s="185" t="s">
        <v>8</v>
      </c>
      <c r="I555" s="185">
        <v>34</v>
      </c>
      <c r="J555" s="49">
        <v>10.4</v>
      </c>
      <c r="K555" s="195">
        <v>7.5</v>
      </c>
      <c r="L555" s="196">
        <v>0</v>
      </c>
      <c r="M555" s="185">
        <v>1</v>
      </c>
      <c r="N555" s="197">
        <v>45980</v>
      </c>
      <c r="O555" s="185">
        <v>0</v>
      </c>
      <c r="P555" s="197">
        <v>0</v>
      </c>
      <c r="Q555"/>
    </row>
    <row r="556" spans="1:17" hidden="1">
      <c r="A556" s="185">
        <v>1009</v>
      </c>
      <c r="B556" s="185" t="s">
        <v>689</v>
      </c>
      <c r="C556" s="185" t="s">
        <v>684</v>
      </c>
      <c r="D556" s="185" t="s">
        <v>685</v>
      </c>
      <c r="E556" s="185" t="s">
        <v>28</v>
      </c>
      <c r="F556" s="185" t="s">
        <v>686</v>
      </c>
      <c r="G556" s="185" t="s">
        <v>5756</v>
      </c>
      <c r="H556" s="185" t="s">
        <v>8</v>
      </c>
      <c r="I556" s="185">
        <v>34</v>
      </c>
      <c r="J556" s="49">
        <v>9.3000000000000007</v>
      </c>
      <c r="K556" s="195">
        <v>303</v>
      </c>
      <c r="L556" s="196">
        <v>0</v>
      </c>
      <c r="M556" s="185">
        <v>1</v>
      </c>
      <c r="N556" s="197">
        <v>45980</v>
      </c>
      <c r="O556" s="185">
        <v>0</v>
      </c>
      <c r="P556" s="197">
        <v>0</v>
      </c>
      <c r="Q556"/>
    </row>
    <row r="557" spans="1:17" hidden="1">
      <c r="A557" s="185">
        <v>1009</v>
      </c>
      <c r="B557" s="185" t="s">
        <v>689</v>
      </c>
      <c r="C557" s="185" t="s">
        <v>684</v>
      </c>
      <c r="D557" s="185" t="s">
        <v>685</v>
      </c>
      <c r="E557" s="185" t="s">
        <v>28</v>
      </c>
      <c r="F557" s="185" t="s">
        <v>686</v>
      </c>
      <c r="G557" s="185" t="s">
        <v>5757</v>
      </c>
      <c r="H557" s="185" t="s">
        <v>8</v>
      </c>
      <c r="I557" s="185">
        <v>34</v>
      </c>
      <c r="J557" s="49">
        <v>10.1</v>
      </c>
      <c r="K557" s="195">
        <v>80451.149999999994</v>
      </c>
      <c r="L557" s="196">
        <v>0</v>
      </c>
      <c r="M557" s="185">
        <v>1</v>
      </c>
      <c r="N557" s="197">
        <v>45980</v>
      </c>
      <c r="O557" s="185">
        <v>0</v>
      </c>
      <c r="P557" s="197">
        <v>0</v>
      </c>
      <c r="Q557"/>
    </row>
    <row r="558" spans="1:17" hidden="1">
      <c r="A558" s="185">
        <v>1009</v>
      </c>
      <c r="B558" s="185" t="s">
        <v>689</v>
      </c>
      <c r="C558" s="185" t="s">
        <v>684</v>
      </c>
      <c r="D558" s="185" t="s">
        <v>685</v>
      </c>
      <c r="E558" s="185" t="s">
        <v>28</v>
      </c>
      <c r="F558" s="185" t="s">
        <v>686</v>
      </c>
      <c r="G558" s="185" t="s">
        <v>5758</v>
      </c>
      <c r="H558" s="185" t="s">
        <v>8</v>
      </c>
      <c r="I558" s="185">
        <v>34</v>
      </c>
      <c r="J558" s="49">
        <v>11.3</v>
      </c>
      <c r="K558" s="195">
        <v>10449.14</v>
      </c>
      <c r="L558" s="196">
        <v>0</v>
      </c>
      <c r="M558" s="185">
        <v>1</v>
      </c>
      <c r="N558" s="197">
        <v>45980</v>
      </c>
      <c r="O558" s="185">
        <v>0</v>
      </c>
      <c r="P558" s="197">
        <v>0</v>
      </c>
      <c r="Q558"/>
    </row>
    <row r="559" spans="1:17" hidden="1">
      <c r="A559" s="185">
        <v>1009</v>
      </c>
      <c r="B559" s="185" t="s">
        <v>689</v>
      </c>
      <c r="C559" s="185" t="s">
        <v>684</v>
      </c>
      <c r="D559" s="185" t="s">
        <v>685</v>
      </c>
      <c r="E559" s="185" t="s">
        <v>28</v>
      </c>
      <c r="F559" s="185" t="s">
        <v>686</v>
      </c>
      <c r="G559" s="185" t="s">
        <v>5759</v>
      </c>
      <c r="H559" s="185" t="s">
        <v>8</v>
      </c>
      <c r="I559" s="185">
        <v>34</v>
      </c>
      <c r="J559" s="49">
        <v>10.4</v>
      </c>
      <c r="K559" s="195">
        <v>3636.07</v>
      </c>
      <c r="L559" s="196">
        <v>0</v>
      </c>
      <c r="M559" s="185">
        <v>1</v>
      </c>
      <c r="N559" s="197">
        <v>45980</v>
      </c>
      <c r="O559" s="185">
        <v>0</v>
      </c>
      <c r="P559" s="197">
        <v>0</v>
      </c>
      <c r="Q559"/>
    </row>
    <row r="560" spans="1:17" hidden="1">
      <c r="A560" s="185">
        <v>1009</v>
      </c>
      <c r="B560" s="185" t="s">
        <v>689</v>
      </c>
      <c r="C560" s="185" t="s">
        <v>684</v>
      </c>
      <c r="D560" s="185" t="s">
        <v>685</v>
      </c>
      <c r="E560" s="185" t="s">
        <v>28</v>
      </c>
      <c r="F560" s="185" t="s">
        <v>686</v>
      </c>
      <c r="G560" s="185" t="s">
        <v>5760</v>
      </c>
      <c r="H560" s="185" t="s">
        <v>8</v>
      </c>
      <c r="I560" s="185">
        <v>34</v>
      </c>
      <c r="J560" s="49">
        <v>9.3000000000000007</v>
      </c>
      <c r="K560" s="195">
        <v>51710.91</v>
      </c>
      <c r="L560" s="196">
        <v>0</v>
      </c>
      <c r="M560" s="185">
        <v>1</v>
      </c>
      <c r="N560" s="197">
        <v>45980</v>
      </c>
      <c r="O560" s="185">
        <v>0</v>
      </c>
      <c r="P560" s="197">
        <v>0</v>
      </c>
      <c r="Q560"/>
    </row>
    <row r="561" spans="1:17" hidden="1">
      <c r="A561" s="185">
        <v>1009</v>
      </c>
      <c r="B561" s="185" t="s">
        <v>689</v>
      </c>
      <c r="C561" s="185" t="s">
        <v>684</v>
      </c>
      <c r="D561" s="185" t="s">
        <v>685</v>
      </c>
      <c r="E561" s="185" t="s">
        <v>28</v>
      </c>
      <c r="F561" s="185" t="s">
        <v>686</v>
      </c>
      <c r="G561" s="185" t="s">
        <v>5761</v>
      </c>
      <c r="H561" s="185" t="s">
        <v>8</v>
      </c>
      <c r="I561" s="185">
        <v>34</v>
      </c>
      <c r="J561" s="49">
        <v>10.1</v>
      </c>
      <c r="K561" s="195">
        <v>2255.06</v>
      </c>
      <c r="L561" s="196">
        <v>0</v>
      </c>
      <c r="M561" s="185">
        <v>1</v>
      </c>
      <c r="N561" s="197">
        <v>45980</v>
      </c>
      <c r="O561" s="185">
        <v>0</v>
      </c>
      <c r="P561" s="197">
        <v>0</v>
      </c>
      <c r="Q561"/>
    </row>
    <row r="562" spans="1:17" hidden="1">
      <c r="A562" s="185">
        <v>1009</v>
      </c>
      <c r="B562" s="185" t="s">
        <v>689</v>
      </c>
      <c r="C562" s="185" t="s">
        <v>684</v>
      </c>
      <c r="D562" s="185" t="s">
        <v>685</v>
      </c>
      <c r="E562" s="185" t="s">
        <v>28</v>
      </c>
      <c r="F562" s="185" t="s">
        <v>686</v>
      </c>
      <c r="G562" s="185" t="s">
        <v>5762</v>
      </c>
      <c r="H562" s="185" t="s">
        <v>8</v>
      </c>
      <c r="I562" s="185">
        <v>34</v>
      </c>
      <c r="J562" s="49">
        <v>10.4</v>
      </c>
      <c r="K562" s="195">
        <v>134.91999999999999</v>
      </c>
      <c r="L562" s="196">
        <v>0</v>
      </c>
      <c r="M562" s="185">
        <v>1</v>
      </c>
      <c r="N562" s="197">
        <v>45980</v>
      </c>
      <c r="O562" s="185">
        <v>0</v>
      </c>
      <c r="P562" s="197">
        <v>0</v>
      </c>
      <c r="Q562"/>
    </row>
    <row r="563" spans="1:17" hidden="1">
      <c r="A563" s="185">
        <v>1009</v>
      </c>
      <c r="B563" s="185" t="s">
        <v>689</v>
      </c>
      <c r="C563" s="185" t="s">
        <v>684</v>
      </c>
      <c r="D563" s="185" t="s">
        <v>685</v>
      </c>
      <c r="E563" s="185" t="s">
        <v>28</v>
      </c>
      <c r="F563" s="185" t="s">
        <v>686</v>
      </c>
      <c r="G563" s="185" t="s">
        <v>5763</v>
      </c>
      <c r="H563" s="185" t="s">
        <v>8</v>
      </c>
      <c r="I563" s="185">
        <v>34</v>
      </c>
      <c r="J563" s="49">
        <v>11.3</v>
      </c>
      <c r="K563" s="195">
        <v>1146.57</v>
      </c>
      <c r="L563" s="196">
        <v>0</v>
      </c>
      <c r="M563" s="185">
        <v>1</v>
      </c>
      <c r="N563" s="197">
        <v>45980</v>
      </c>
      <c r="O563" s="185">
        <v>0</v>
      </c>
      <c r="P563" s="197">
        <v>0</v>
      </c>
      <c r="Q563"/>
    </row>
    <row r="564" spans="1:17" hidden="1">
      <c r="A564" s="185">
        <v>1009</v>
      </c>
      <c r="B564" s="185" t="s">
        <v>689</v>
      </c>
      <c r="C564" s="185" t="s">
        <v>684</v>
      </c>
      <c r="D564" s="185" t="s">
        <v>685</v>
      </c>
      <c r="E564" s="185" t="s">
        <v>28</v>
      </c>
      <c r="F564" s="185" t="s">
        <v>686</v>
      </c>
      <c r="G564" s="185" t="s">
        <v>5764</v>
      </c>
      <c r="H564" s="185" t="s">
        <v>8</v>
      </c>
      <c r="I564" s="185">
        <v>34</v>
      </c>
      <c r="J564" s="49">
        <v>9.4</v>
      </c>
      <c r="K564" s="195">
        <v>26.9</v>
      </c>
      <c r="L564" s="196">
        <v>0</v>
      </c>
      <c r="M564" s="185">
        <v>1</v>
      </c>
      <c r="N564" s="197">
        <v>45980</v>
      </c>
      <c r="O564" s="185">
        <v>0</v>
      </c>
      <c r="P564" s="197">
        <v>0</v>
      </c>
      <c r="Q564"/>
    </row>
    <row r="565" spans="1:17" hidden="1">
      <c r="A565" s="185">
        <v>1009</v>
      </c>
      <c r="B565" s="185" t="s">
        <v>689</v>
      </c>
      <c r="C565" s="185" t="s">
        <v>684</v>
      </c>
      <c r="D565" s="185" t="s">
        <v>685</v>
      </c>
      <c r="E565" s="185" t="s">
        <v>28</v>
      </c>
      <c r="F565" s="185" t="s">
        <v>686</v>
      </c>
      <c r="G565" s="185" t="s">
        <v>5765</v>
      </c>
      <c r="H565" s="185" t="s">
        <v>8</v>
      </c>
      <c r="I565" s="185">
        <v>34</v>
      </c>
      <c r="J565" s="49">
        <v>11.3</v>
      </c>
      <c r="K565" s="195">
        <v>266.14999999999998</v>
      </c>
      <c r="L565" s="196">
        <v>0</v>
      </c>
      <c r="M565" s="185">
        <v>1</v>
      </c>
      <c r="N565" s="197">
        <v>45980</v>
      </c>
      <c r="O565" s="185">
        <v>0</v>
      </c>
      <c r="P565" s="197">
        <v>0</v>
      </c>
      <c r="Q565"/>
    </row>
    <row r="566" spans="1:17" hidden="1">
      <c r="A566" s="185">
        <v>1009</v>
      </c>
      <c r="B566" s="185" t="s">
        <v>689</v>
      </c>
      <c r="C566" s="185" t="s">
        <v>684</v>
      </c>
      <c r="D566" s="185" t="s">
        <v>685</v>
      </c>
      <c r="E566" s="185" t="s">
        <v>28</v>
      </c>
      <c r="F566" s="185" t="s">
        <v>686</v>
      </c>
      <c r="G566" s="185" t="s">
        <v>5766</v>
      </c>
      <c r="H566" s="185" t="s">
        <v>8</v>
      </c>
      <c r="I566" s="185">
        <v>34</v>
      </c>
      <c r="J566" s="49">
        <v>10.4</v>
      </c>
      <c r="K566" s="195">
        <v>522.5</v>
      </c>
      <c r="L566" s="196">
        <v>0</v>
      </c>
      <c r="M566" s="185">
        <v>1</v>
      </c>
      <c r="N566" s="197">
        <v>45980</v>
      </c>
      <c r="O566" s="185">
        <v>0</v>
      </c>
      <c r="P566" s="197">
        <v>0</v>
      </c>
      <c r="Q566"/>
    </row>
    <row r="567" spans="1:17" hidden="1">
      <c r="A567" s="185">
        <v>1009</v>
      </c>
      <c r="B567" s="185" t="s">
        <v>689</v>
      </c>
      <c r="C567" s="185" t="s">
        <v>684</v>
      </c>
      <c r="D567" s="185" t="s">
        <v>685</v>
      </c>
      <c r="E567" s="185" t="s">
        <v>28</v>
      </c>
      <c r="F567" s="185" t="s">
        <v>686</v>
      </c>
      <c r="G567" s="185" t="s">
        <v>5767</v>
      </c>
      <c r="H567" s="185" t="s">
        <v>8</v>
      </c>
      <c r="I567" s="185">
        <v>34</v>
      </c>
      <c r="J567" s="49">
        <v>9.3000000000000007</v>
      </c>
      <c r="K567" s="195">
        <v>3827.84</v>
      </c>
      <c r="L567" s="196">
        <v>0</v>
      </c>
      <c r="M567" s="185">
        <v>1</v>
      </c>
      <c r="N567" s="197">
        <v>45980</v>
      </c>
      <c r="O567" s="185">
        <v>0</v>
      </c>
      <c r="P567" s="197">
        <v>0</v>
      </c>
      <c r="Q567"/>
    </row>
    <row r="568" spans="1:17" hidden="1">
      <c r="A568" s="185">
        <v>1009</v>
      </c>
      <c r="B568" s="185" t="s">
        <v>689</v>
      </c>
      <c r="C568" s="185" t="s">
        <v>684</v>
      </c>
      <c r="D568" s="185" t="s">
        <v>685</v>
      </c>
      <c r="E568" s="185" t="s">
        <v>28</v>
      </c>
      <c r="F568" s="185" t="s">
        <v>686</v>
      </c>
      <c r="G568" s="185" t="s">
        <v>5768</v>
      </c>
      <c r="H568" s="185" t="s">
        <v>8</v>
      </c>
      <c r="I568" s="185">
        <v>34</v>
      </c>
      <c r="J568" s="49">
        <v>9.4</v>
      </c>
      <c r="K568" s="195">
        <v>1283.53</v>
      </c>
      <c r="L568" s="196">
        <v>0</v>
      </c>
      <c r="M568" s="185">
        <v>1</v>
      </c>
      <c r="N568" s="197">
        <v>45980</v>
      </c>
      <c r="O568" s="185">
        <v>0</v>
      </c>
      <c r="P568" s="197">
        <v>0</v>
      </c>
      <c r="Q568"/>
    </row>
    <row r="569" spans="1:17" hidden="1">
      <c r="A569" s="185">
        <v>1009</v>
      </c>
      <c r="B569" s="185" t="s">
        <v>689</v>
      </c>
      <c r="C569" s="185" t="s">
        <v>684</v>
      </c>
      <c r="D569" s="185" t="s">
        <v>685</v>
      </c>
      <c r="E569" s="185" t="s">
        <v>28</v>
      </c>
      <c r="F569" s="185" t="s">
        <v>686</v>
      </c>
      <c r="G569" s="185" t="s">
        <v>5769</v>
      </c>
      <c r="H569" s="185" t="s">
        <v>8</v>
      </c>
      <c r="I569" s="185">
        <v>34</v>
      </c>
      <c r="J569" s="49">
        <v>9.3000000000000007</v>
      </c>
      <c r="K569" s="195">
        <v>4084.21</v>
      </c>
      <c r="L569" s="196">
        <v>0</v>
      </c>
      <c r="M569" s="185">
        <v>1</v>
      </c>
      <c r="N569" s="197">
        <v>45980</v>
      </c>
      <c r="O569" s="185">
        <v>0</v>
      </c>
      <c r="P569" s="197">
        <v>0</v>
      </c>
      <c r="Q569"/>
    </row>
    <row r="570" spans="1:17" hidden="1">
      <c r="A570" s="185">
        <v>1009</v>
      </c>
      <c r="B570" s="185" t="s">
        <v>689</v>
      </c>
      <c r="C570" s="185" t="s">
        <v>684</v>
      </c>
      <c r="D570" s="185" t="s">
        <v>685</v>
      </c>
      <c r="E570" s="185" t="s">
        <v>28</v>
      </c>
      <c r="F570" s="185" t="s">
        <v>686</v>
      </c>
      <c r="G570" s="185" t="s">
        <v>5770</v>
      </c>
      <c r="H570" s="185" t="s">
        <v>8</v>
      </c>
      <c r="I570" s="185">
        <v>34</v>
      </c>
      <c r="J570" s="49">
        <v>10.1</v>
      </c>
      <c r="K570" s="195">
        <v>4857.3599999999997</v>
      </c>
      <c r="L570" s="196">
        <v>0</v>
      </c>
      <c r="M570" s="185">
        <v>1</v>
      </c>
      <c r="N570" s="197">
        <v>45980</v>
      </c>
      <c r="O570" s="185">
        <v>0</v>
      </c>
      <c r="P570" s="197">
        <v>0</v>
      </c>
      <c r="Q570"/>
    </row>
    <row r="571" spans="1:17" hidden="1">
      <c r="A571" s="185">
        <v>1009</v>
      </c>
      <c r="B571" s="185" t="s">
        <v>689</v>
      </c>
      <c r="C571" s="185" t="s">
        <v>684</v>
      </c>
      <c r="D571" s="185" t="s">
        <v>685</v>
      </c>
      <c r="E571" s="185" t="s">
        <v>28</v>
      </c>
      <c r="F571" s="185" t="s">
        <v>686</v>
      </c>
      <c r="G571" s="185" t="s">
        <v>5771</v>
      </c>
      <c r="H571" s="185" t="s">
        <v>8</v>
      </c>
      <c r="I571" s="185">
        <v>34</v>
      </c>
      <c r="J571" s="49">
        <v>10.1</v>
      </c>
      <c r="K571" s="195">
        <v>1884.02</v>
      </c>
      <c r="L571" s="196">
        <v>0</v>
      </c>
      <c r="M571" s="185">
        <v>1</v>
      </c>
      <c r="N571" s="197">
        <v>45980</v>
      </c>
      <c r="O571" s="185">
        <v>0</v>
      </c>
      <c r="P571" s="197">
        <v>0</v>
      </c>
      <c r="Q571"/>
    </row>
    <row r="572" spans="1:17" hidden="1">
      <c r="A572" s="185">
        <v>1009</v>
      </c>
      <c r="B572" s="185" t="s">
        <v>689</v>
      </c>
      <c r="C572" s="185" t="s">
        <v>684</v>
      </c>
      <c r="D572" s="185" t="s">
        <v>685</v>
      </c>
      <c r="E572" s="185" t="s">
        <v>28</v>
      </c>
      <c r="F572" s="185" t="s">
        <v>686</v>
      </c>
      <c r="G572" s="185" t="s">
        <v>5772</v>
      </c>
      <c r="H572" s="185" t="s">
        <v>8</v>
      </c>
      <c r="I572" s="185">
        <v>34</v>
      </c>
      <c r="J572" s="49">
        <v>11.3</v>
      </c>
      <c r="K572" s="195">
        <v>47.07</v>
      </c>
      <c r="L572" s="196">
        <v>0</v>
      </c>
      <c r="M572" s="185">
        <v>1</v>
      </c>
      <c r="N572" s="197">
        <v>45980</v>
      </c>
      <c r="O572" s="185">
        <v>0</v>
      </c>
      <c r="P572" s="197">
        <v>0</v>
      </c>
      <c r="Q572"/>
    </row>
    <row r="573" spans="1:17" hidden="1">
      <c r="A573" s="185">
        <v>1009</v>
      </c>
      <c r="B573" s="185" t="s">
        <v>689</v>
      </c>
      <c r="C573" s="185" t="s">
        <v>684</v>
      </c>
      <c r="D573" s="185" t="s">
        <v>685</v>
      </c>
      <c r="E573" s="185" t="s">
        <v>28</v>
      </c>
      <c r="F573" s="185" t="s">
        <v>686</v>
      </c>
      <c r="G573" s="185" t="s">
        <v>5773</v>
      </c>
      <c r="H573" s="185" t="s">
        <v>8</v>
      </c>
      <c r="I573" s="185">
        <v>34</v>
      </c>
      <c r="J573" s="49">
        <v>10.1</v>
      </c>
      <c r="K573" s="195">
        <v>1145.5</v>
      </c>
      <c r="L573" s="196">
        <v>0</v>
      </c>
      <c r="M573" s="185">
        <v>1</v>
      </c>
      <c r="N573" s="197">
        <v>45980</v>
      </c>
      <c r="O573" s="185">
        <v>0</v>
      </c>
      <c r="P573" s="197">
        <v>0</v>
      </c>
      <c r="Q573"/>
    </row>
    <row r="574" spans="1:17" hidden="1">
      <c r="A574" s="185">
        <v>1009</v>
      </c>
      <c r="B574" s="185" t="s">
        <v>689</v>
      </c>
      <c r="C574" s="185" t="s">
        <v>684</v>
      </c>
      <c r="D574" s="185" t="s">
        <v>685</v>
      </c>
      <c r="E574" s="185" t="s">
        <v>28</v>
      </c>
      <c r="F574" s="185" t="s">
        <v>686</v>
      </c>
      <c r="G574" s="185" t="s">
        <v>5774</v>
      </c>
      <c r="H574" s="185" t="s">
        <v>8</v>
      </c>
      <c r="I574" s="185">
        <v>34</v>
      </c>
      <c r="J574" s="49">
        <v>9.3000000000000007</v>
      </c>
      <c r="K574" s="195">
        <v>3981.25</v>
      </c>
      <c r="L574" s="196">
        <v>0</v>
      </c>
      <c r="M574" s="185">
        <v>1</v>
      </c>
      <c r="N574" s="197">
        <v>45980</v>
      </c>
      <c r="O574" s="185">
        <v>0</v>
      </c>
      <c r="P574" s="197">
        <v>0</v>
      </c>
      <c r="Q574"/>
    </row>
    <row r="575" spans="1:17" hidden="1">
      <c r="A575" s="185">
        <v>1009</v>
      </c>
      <c r="B575" s="185" t="s">
        <v>689</v>
      </c>
      <c r="C575" s="185" t="s">
        <v>684</v>
      </c>
      <c r="D575" s="185" t="s">
        <v>685</v>
      </c>
      <c r="E575" s="185" t="s">
        <v>28</v>
      </c>
      <c r="F575" s="185" t="s">
        <v>686</v>
      </c>
      <c r="G575" s="185" t="s">
        <v>5775</v>
      </c>
      <c r="H575" s="185" t="s">
        <v>8</v>
      </c>
      <c r="I575" s="185">
        <v>34</v>
      </c>
      <c r="J575" s="49">
        <v>10.4</v>
      </c>
      <c r="K575" s="195">
        <v>49.57</v>
      </c>
      <c r="L575" s="196">
        <v>0</v>
      </c>
      <c r="M575" s="185">
        <v>1</v>
      </c>
      <c r="N575" s="197">
        <v>45980</v>
      </c>
      <c r="O575" s="185">
        <v>0</v>
      </c>
      <c r="P575" s="197">
        <v>0</v>
      </c>
      <c r="Q575"/>
    </row>
    <row r="576" spans="1:17" hidden="1">
      <c r="A576" s="185">
        <v>1009</v>
      </c>
      <c r="B576" s="185" t="s">
        <v>689</v>
      </c>
      <c r="C576" s="185" t="s">
        <v>684</v>
      </c>
      <c r="D576" s="185" t="s">
        <v>685</v>
      </c>
      <c r="E576" s="185" t="s">
        <v>28</v>
      </c>
      <c r="F576" s="185" t="s">
        <v>686</v>
      </c>
      <c r="G576" s="185" t="s">
        <v>5776</v>
      </c>
      <c r="H576" s="185" t="s">
        <v>8</v>
      </c>
      <c r="I576" s="185">
        <v>34</v>
      </c>
      <c r="J576" s="49">
        <v>9.4</v>
      </c>
      <c r="K576" s="195">
        <v>32.869999999999997</v>
      </c>
      <c r="L576" s="196">
        <v>0</v>
      </c>
      <c r="M576" s="185">
        <v>1</v>
      </c>
      <c r="N576" s="197">
        <v>45980</v>
      </c>
      <c r="O576" s="185">
        <v>0</v>
      </c>
      <c r="P576" s="197">
        <v>0</v>
      </c>
      <c r="Q576"/>
    </row>
    <row r="577" spans="1:17" hidden="1">
      <c r="A577" s="185">
        <v>1009</v>
      </c>
      <c r="B577" s="185" t="s">
        <v>689</v>
      </c>
      <c r="C577" s="185" t="s">
        <v>684</v>
      </c>
      <c r="D577" s="185" t="s">
        <v>685</v>
      </c>
      <c r="E577" s="185" t="s">
        <v>28</v>
      </c>
      <c r="F577" s="185" t="s">
        <v>686</v>
      </c>
      <c r="G577" s="185" t="s">
        <v>5777</v>
      </c>
      <c r="H577" s="185" t="s">
        <v>8</v>
      </c>
      <c r="I577" s="185">
        <v>34</v>
      </c>
      <c r="J577" s="49">
        <v>10.1</v>
      </c>
      <c r="K577" s="195">
        <v>11736.99</v>
      </c>
      <c r="L577" s="196">
        <v>0</v>
      </c>
      <c r="M577" s="185">
        <v>1</v>
      </c>
      <c r="N577" s="197">
        <v>45980</v>
      </c>
      <c r="O577" s="185">
        <v>0</v>
      </c>
      <c r="P577" s="197">
        <v>0</v>
      </c>
      <c r="Q577"/>
    </row>
    <row r="578" spans="1:17" hidden="1">
      <c r="A578" s="185">
        <v>1009</v>
      </c>
      <c r="B578" s="185" t="s">
        <v>689</v>
      </c>
      <c r="C578" s="185" t="s">
        <v>684</v>
      </c>
      <c r="D578" s="185" t="s">
        <v>685</v>
      </c>
      <c r="E578" s="185" t="s">
        <v>28</v>
      </c>
      <c r="F578" s="185" t="s">
        <v>686</v>
      </c>
      <c r="G578" s="185" t="s">
        <v>5778</v>
      </c>
      <c r="H578" s="185" t="s">
        <v>8</v>
      </c>
      <c r="I578" s="185">
        <v>34</v>
      </c>
      <c r="J578" s="49">
        <v>10.4</v>
      </c>
      <c r="K578" s="195">
        <v>96.39</v>
      </c>
      <c r="L578" s="196">
        <v>0</v>
      </c>
      <c r="M578" s="185">
        <v>1</v>
      </c>
      <c r="N578" s="197">
        <v>45980</v>
      </c>
      <c r="O578" s="185">
        <v>0</v>
      </c>
      <c r="P578" s="197">
        <v>0</v>
      </c>
      <c r="Q578"/>
    </row>
    <row r="579" spans="1:17" hidden="1">
      <c r="A579" s="185">
        <v>1009</v>
      </c>
      <c r="B579" s="185" t="s">
        <v>689</v>
      </c>
      <c r="C579" s="185" t="s">
        <v>684</v>
      </c>
      <c r="D579" s="185" t="s">
        <v>685</v>
      </c>
      <c r="E579" s="185" t="s">
        <v>28</v>
      </c>
      <c r="F579" s="185" t="s">
        <v>686</v>
      </c>
      <c r="G579" s="185" t="s">
        <v>5779</v>
      </c>
      <c r="H579" s="185" t="s">
        <v>8</v>
      </c>
      <c r="I579" s="185">
        <v>34</v>
      </c>
      <c r="J579" s="49">
        <v>12.2</v>
      </c>
      <c r="K579" s="195">
        <v>230.91</v>
      </c>
      <c r="L579" s="196">
        <v>0</v>
      </c>
      <c r="M579" s="185">
        <v>1</v>
      </c>
      <c r="N579" s="197">
        <v>45980</v>
      </c>
      <c r="O579" s="185">
        <v>0</v>
      </c>
      <c r="P579" s="197">
        <v>0</v>
      </c>
      <c r="Q579"/>
    </row>
    <row r="580" spans="1:17" hidden="1">
      <c r="A580" s="185">
        <v>1009</v>
      </c>
      <c r="B580" s="185" t="s">
        <v>689</v>
      </c>
      <c r="C580" s="185" t="s">
        <v>684</v>
      </c>
      <c r="D580" s="185" t="s">
        <v>685</v>
      </c>
      <c r="E580" s="185" t="s">
        <v>28</v>
      </c>
      <c r="F580" s="185" t="s">
        <v>686</v>
      </c>
      <c r="G580" s="185" t="s">
        <v>5780</v>
      </c>
      <c r="H580" s="185" t="s">
        <v>8</v>
      </c>
      <c r="I580" s="185">
        <v>34</v>
      </c>
      <c r="J580" s="49">
        <v>9.3000000000000007</v>
      </c>
      <c r="K580" s="195">
        <v>1483.49</v>
      </c>
      <c r="L580" s="196">
        <v>0</v>
      </c>
      <c r="M580" s="185">
        <v>1</v>
      </c>
      <c r="N580" s="197">
        <v>45980</v>
      </c>
      <c r="O580" s="185">
        <v>0</v>
      </c>
      <c r="P580" s="197">
        <v>0</v>
      </c>
      <c r="Q580"/>
    </row>
    <row r="581" spans="1:17" hidden="1">
      <c r="A581" s="185">
        <v>1009</v>
      </c>
      <c r="B581" s="185" t="s">
        <v>689</v>
      </c>
      <c r="C581" s="185" t="s">
        <v>684</v>
      </c>
      <c r="D581" s="185" t="s">
        <v>685</v>
      </c>
      <c r="E581" s="185" t="s">
        <v>28</v>
      </c>
      <c r="F581" s="185" t="s">
        <v>686</v>
      </c>
      <c r="G581" s="185" t="s">
        <v>5781</v>
      </c>
      <c r="H581" s="185" t="s">
        <v>8</v>
      </c>
      <c r="I581" s="185">
        <v>34</v>
      </c>
      <c r="J581" s="49">
        <v>9.3000000000000007</v>
      </c>
      <c r="K581" s="195">
        <v>9995.74</v>
      </c>
      <c r="L581" s="196">
        <v>0</v>
      </c>
      <c r="M581" s="185">
        <v>1</v>
      </c>
      <c r="N581" s="197">
        <v>45980</v>
      </c>
      <c r="O581" s="185">
        <v>0</v>
      </c>
      <c r="P581" s="197">
        <v>0</v>
      </c>
      <c r="Q581"/>
    </row>
    <row r="582" spans="1:17" hidden="1">
      <c r="A582" s="185">
        <v>1009</v>
      </c>
      <c r="B582" s="185" t="s">
        <v>689</v>
      </c>
      <c r="C582" s="185" t="s">
        <v>684</v>
      </c>
      <c r="D582" s="185" t="s">
        <v>685</v>
      </c>
      <c r="E582" s="185" t="s">
        <v>28</v>
      </c>
      <c r="F582" s="185" t="s">
        <v>1065</v>
      </c>
      <c r="G582" s="185" t="s">
        <v>5782</v>
      </c>
      <c r="H582" s="185" t="s">
        <v>7</v>
      </c>
      <c r="I582" s="185">
        <v>34</v>
      </c>
      <c r="J582" s="49">
        <v>6.86</v>
      </c>
      <c r="K582" s="195">
        <v>0</v>
      </c>
      <c r="L582" s="196">
        <v>97.32</v>
      </c>
      <c r="M582" s="185">
        <v>1</v>
      </c>
      <c r="N582" s="197">
        <v>45980</v>
      </c>
      <c r="O582" s="185">
        <v>0</v>
      </c>
      <c r="P582" s="197">
        <v>0</v>
      </c>
      <c r="Q582"/>
    </row>
    <row r="583" spans="1:17" hidden="1">
      <c r="A583" s="185">
        <v>1009</v>
      </c>
      <c r="B583" s="185" t="s">
        <v>689</v>
      </c>
      <c r="C583" s="185" t="s">
        <v>684</v>
      </c>
      <c r="D583" s="185" t="s">
        <v>685</v>
      </c>
      <c r="E583" s="185" t="s">
        <v>28</v>
      </c>
      <c r="F583" s="185" t="s">
        <v>1065</v>
      </c>
      <c r="G583" s="185" t="s">
        <v>5783</v>
      </c>
      <c r="H583" s="185" t="s">
        <v>8</v>
      </c>
      <c r="I583" s="185">
        <v>34</v>
      </c>
      <c r="J583" s="49">
        <v>6.86</v>
      </c>
      <c r="K583" s="195">
        <v>1461.11</v>
      </c>
      <c r="L583" s="196">
        <v>0</v>
      </c>
      <c r="M583" s="185">
        <v>1</v>
      </c>
      <c r="N583" s="197">
        <v>45980</v>
      </c>
      <c r="O583" s="185">
        <v>0</v>
      </c>
      <c r="P583" s="197">
        <v>0</v>
      </c>
      <c r="Q583"/>
    </row>
    <row r="584" spans="1:17" hidden="1">
      <c r="A584" s="185">
        <v>1009</v>
      </c>
      <c r="B584" s="185" t="s">
        <v>689</v>
      </c>
      <c r="C584" s="185" t="s">
        <v>684</v>
      </c>
      <c r="D584" s="185" t="s">
        <v>685</v>
      </c>
      <c r="E584" s="185" t="s">
        <v>28</v>
      </c>
      <c r="F584" s="185" t="s">
        <v>5784</v>
      </c>
      <c r="G584" s="185" t="s">
        <v>5785</v>
      </c>
      <c r="H584" s="185" t="s">
        <v>7</v>
      </c>
      <c r="I584" s="185">
        <v>34</v>
      </c>
      <c r="J584" s="49">
        <v>6.86</v>
      </c>
      <c r="K584" s="195">
        <v>0</v>
      </c>
      <c r="L584" s="196">
        <v>1200</v>
      </c>
      <c r="M584" s="185">
        <v>1</v>
      </c>
      <c r="N584" s="197">
        <v>45980</v>
      </c>
      <c r="O584" s="185">
        <v>0</v>
      </c>
      <c r="P584" s="197">
        <v>0</v>
      </c>
      <c r="Q584"/>
    </row>
    <row r="585" spans="1:17" hidden="1">
      <c r="A585" s="185">
        <v>1009</v>
      </c>
      <c r="B585" s="185" t="s">
        <v>690</v>
      </c>
      <c r="C585" s="185" t="s">
        <v>684</v>
      </c>
      <c r="D585" s="185" t="s">
        <v>685</v>
      </c>
      <c r="E585" s="185" t="s">
        <v>6</v>
      </c>
      <c r="F585" s="185" t="s">
        <v>686</v>
      </c>
      <c r="G585" s="185" t="s">
        <v>5786</v>
      </c>
      <c r="H585" s="185" t="s">
        <v>7</v>
      </c>
      <c r="I585" s="185">
        <v>34</v>
      </c>
      <c r="J585" s="49">
        <v>6.97</v>
      </c>
      <c r="K585" s="195">
        <v>0</v>
      </c>
      <c r="L585" s="196">
        <v>1537828.65</v>
      </c>
      <c r="M585" s="185">
        <v>38</v>
      </c>
      <c r="N585" s="197">
        <v>45980</v>
      </c>
      <c r="O585" s="185">
        <v>0</v>
      </c>
      <c r="P585" s="197">
        <v>0</v>
      </c>
      <c r="Q585"/>
    </row>
    <row r="586" spans="1:17" hidden="1">
      <c r="A586" s="185">
        <v>1009</v>
      </c>
      <c r="B586" s="185" t="s">
        <v>690</v>
      </c>
      <c r="C586" s="185" t="s">
        <v>684</v>
      </c>
      <c r="D586" s="185" t="s">
        <v>685</v>
      </c>
      <c r="E586" s="185" t="s">
        <v>6</v>
      </c>
      <c r="F586" s="185" t="s">
        <v>686</v>
      </c>
      <c r="G586" s="185" t="s">
        <v>5788</v>
      </c>
      <c r="H586" s="185" t="s">
        <v>8</v>
      </c>
      <c r="I586" s="185">
        <v>34</v>
      </c>
      <c r="J586" s="49">
        <v>6.85</v>
      </c>
      <c r="K586" s="195">
        <v>2774.87</v>
      </c>
      <c r="L586" s="196">
        <v>0</v>
      </c>
      <c r="M586" s="185">
        <v>17</v>
      </c>
      <c r="N586" s="197">
        <v>45980</v>
      </c>
      <c r="O586" s="185">
        <v>0</v>
      </c>
      <c r="P586" s="197">
        <v>0</v>
      </c>
      <c r="Q586"/>
    </row>
    <row r="587" spans="1:17" hidden="1">
      <c r="A587" s="185">
        <v>1009</v>
      </c>
      <c r="B587" s="185" t="s">
        <v>690</v>
      </c>
      <c r="C587" s="185" t="s">
        <v>684</v>
      </c>
      <c r="D587" s="185" t="s">
        <v>685</v>
      </c>
      <c r="E587" s="185" t="s">
        <v>28</v>
      </c>
      <c r="F587" s="185" t="s">
        <v>686</v>
      </c>
      <c r="G587" s="185" t="s">
        <v>5789</v>
      </c>
      <c r="H587" s="185" t="s">
        <v>7</v>
      </c>
      <c r="I587" s="185">
        <v>34</v>
      </c>
      <c r="J587" s="49">
        <v>6.86</v>
      </c>
      <c r="K587" s="195">
        <v>0</v>
      </c>
      <c r="L587" s="196">
        <v>6514.64</v>
      </c>
      <c r="M587" s="185">
        <v>1</v>
      </c>
      <c r="N587" s="197">
        <v>45980</v>
      </c>
      <c r="O587" s="185">
        <v>0</v>
      </c>
      <c r="P587" s="197">
        <v>0</v>
      </c>
      <c r="Q587"/>
    </row>
    <row r="588" spans="1:17" hidden="1">
      <c r="A588" s="185">
        <v>1009</v>
      </c>
      <c r="B588" s="185" t="s">
        <v>690</v>
      </c>
      <c r="C588" s="185" t="s">
        <v>684</v>
      </c>
      <c r="D588" s="185" t="s">
        <v>685</v>
      </c>
      <c r="E588" s="185" t="s">
        <v>28</v>
      </c>
      <c r="F588" s="185" t="s">
        <v>686</v>
      </c>
      <c r="G588" s="185" t="s">
        <v>5791</v>
      </c>
      <c r="H588" s="185" t="s">
        <v>7</v>
      </c>
      <c r="I588" s="185">
        <v>34</v>
      </c>
      <c r="J588" s="49">
        <v>6.86</v>
      </c>
      <c r="K588" s="195">
        <v>0</v>
      </c>
      <c r="L588" s="196">
        <v>7720.5</v>
      </c>
      <c r="M588" s="185">
        <v>1</v>
      </c>
      <c r="N588" s="197">
        <v>45980</v>
      </c>
      <c r="O588" s="185">
        <v>0</v>
      </c>
      <c r="P588" s="197">
        <v>0</v>
      </c>
      <c r="Q588"/>
    </row>
    <row r="589" spans="1:17" hidden="1">
      <c r="A589" s="185">
        <v>1009</v>
      </c>
      <c r="B589" s="185" t="s">
        <v>690</v>
      </c>
      <c r="C589" s="185" t="s">
        <v>684</v>
      </c>
      <c r="D589" s="185" t="s">
        <v>685</v>
      </c>
      <c r="E589" s="185" t="s">
        <v>28</v>
      </c>
      <c r="F589" s="185" t="s">
        <v>686</v>
      </c>
      <c r="G589" s="185" t="s">
        <v>5793</v>
      </c>
      <c r="H589" s="185" t="s">
        <v>7</v>
      </c>
      <c r="I589" s="185">
        <v>34</v>
      </c>
      <c r="J589" s="49">
        <v>6.86</v>
      </c>
      <c r="K589" s="195">
        <v>0</v>
      </c>
      <c r="L589" s="196">
        <v>7563.02</v>
      </c>
      <c r="M589" s="185">
        <v>1</v>
      </c>
      <c r="N589" s="197">
        <v>45980</v>
      </c>
      <c r="O589" s="185">
        <v>0</v>
      </c>
      <c r="P589" s="197">
        <v>0</v>
      </c>
      <c r="Q589"/>
    </row>
    <row r="590" spans="1:17" hidden="1">
      <c r="A590" s="185">
        <v>1009</v>
      </c>
      <c r="B590" s="185" t="s">
        <v>690</v>
      </c>
      <c r="C590" s="185" t="s">
        <v>684</v>
      </c>
      <c r="D590" s="185" t="s">
        <v>685</v>
      </c>
      <c r="E590" s="185" t="s">
        <v>28</v>
      </c>
      <c r="F590" s="185" t="s">
        <v>686</v>
      </c>
      <c r="G590" s="185" t="s">
        <v>5796</v>
      </c>
      <c r="H590" s="185" t="s">
        <v>7</v>
      </c>
      <c r="I590" s="185">
        <v>34</v>
      </c>
      <c r="J590" s="49">
        <v>6.86</v>
      </c>
      <c r="K590" s="195">
        <v>0</v>
      </c>
      <c r="L590" s="196">
        <v>30992.7</v>
      </c>
      <c r="M590" s="185">
        <v>1</v>
      </c>
      <c r="N590" s="197">
        <v>45980</v>
      </c>
      <c r="O590" s="185">
        <v>0</v>
      </c>
      <c r="P590" s="197">
        <v>0</v>
      </c>
      <c r="Q590"/>
    </row>
    <row r="591" spans="1:17" hidden="1">
      <c r="A591" s="185">
        <v>1009</v>
      </c>
      <c r="B591" s="185" t="s">
        <v>690</v>
      </c>
      <c r="C591" s="185" t="s">
        <v>684</v>
      </c>
      <c r="D591" s="185" t="s">
        <v>685</v>
      </c>
      <c r="E591" s="185" t="s">
        <v>28</v>
      </c>
      <c r="F591" s="185" t="s">
        <v>686</v>
      </c>
      <c r="G591" s="185" t="s">
        <v>5800</v>
      </c>
      <c r="H591" s="185" t="s">
        <v>7</v>
      </c>
      <c r="I591" s="185">
        <v>34</v>
      </c>
      <c r="J591" s="49">
        <v>6.86</v>
      </c>
      <c r="K591" s="195">
        <v>0</v>
      </c>
      <c r="L591" s="196">
        <v>12347.51</v>
      </c>
      <c r="M591" s="185">
        <v>1</v>
      </c>
      <c r="N591" s="197">
        <v>45980</v>
      </c>
      <c r="O591" s="185">
        <v>0</v>
      </c>
      <c r="P591" s="197">
        <v>0</v>
      </c>
      <c r="Q591"/>
    </row>
    <row r="592" spans="1:17" hidden="1">
      <c r="A592" s="185">
        <v>1009</v>
      </c>
      <c r="B592" s="185" t="s">
        <v>690</v>
      </c>
      <c r="C592" s="185" t="s">
        <v>684</v>
      </c>
      <c r="D592" s="185" t="s">
        <v>685</v>
      </c>
      <c r="E592" s="185" t="s">
        <v>28</v>
      </c>
      <c r="F592" s="185" t="s">
        <v>686</v>
      </c>
      <c r="G592" s="185" t="s">
        <v>5802</v>
      </c>
      <c r="H592" s="185" t="s">
        <v>7</v>
      </c>
      <c r="I592" s="185">
        <v>34</v>
      </c>
      <c r="J592" s="49">
        <v>6.86</v>
      </c>
      <c r="K592" s="195">
        <v>0</v>
      </c>
      <c r="L592" s="196">
        <v>7655.21</v>
      </c>
      <c r="M592" s="185">
        <v>1</v>
      </c>
      <c r="N592" s="197">
        <v>45980</v>
      </c>
      <c r="O592" s="185">
        <v>0</v>
      </c>
      <c r="P592" s="197">
        <v>0</v>
      </c>
      <c r="Q592"/>
    </row>
    <row r="593" spans="1:17" hidden="1">
      <c r="A593" s="185">
        <v>1009</v>
      </c>
      <c r="B593" s="185" t="s">
        <v>690</v>
      </c>
      <c r="C593" s="185" t="s">
        <v>684</v>
      </c>
      <c r="D593" s="185" t="s">
        <v>685</v>
      </c>
      <c r="E593" s="185" t="s">
        <v>28</v>
      </c>
      <c r="F593" s="185" t="s">
        <v>686</v>
      </c>
      <c r="G593" s="185" t="s">
        <v>5804</v>
      </c>
      <c r="H593" s="185" t="s">
        <v>7</v>
      </c>
      <c r="I593" s="185">
        <v>34</v>
      </c>
      <c r="J593" s="49">
        <v>6.86</v>
      </c>
      <c r="K593" s="195">
        <v>0</v>
      </c>
      <c r="L593" s="196">
        <v>38096.230000000003</v>
      </c>
      <c r="M593" s="185">
        <v>1</v>
      </c>
      <c r="N593" s="197">
        <v>45980</v>
      </c>
      <c r="O593" s="185">
        <v>0</v>
      </c>
      <c r="P593" s="197">
        <v>0</v>
      </c>
      <c r="Q593"/>
    </row>
    <row r="594" spans="1:17" hidden="1">
      <c r="A594" s="185">
        <v>1009</v>
      </c>
      <c r="B594" s="185" t="s">
        <v>690</v>
      </c>
      <c r="C594" s="185" t="s">
        <v>684</v>
      </c>
      <c r="D594" s="185" t="s">
        <v>685</v>
      </c>
      <c r="E594" s="185" t="s">
        <v>28</v>
      </c>
      <c r="F594" s="185" t="s">
        <v>686</v>
      </c>
      <c r="G594" s="185" t="s">
        <v>5806</v>
      </c>
      <c r="H594" s="185" t="s">
        <v>8</v>
      </c>
      <c r="I594" s="185">
        <v>34</v>
      </c>
      <c r="J594" s="49">
        <v>6.86</v>
      </c>
      <c r="K594" s="195">
        <v>0.03</v>
      </c>
      <c r="L594" s="196">
        <v>0</v>
      </c>
      <c r="M594" s="185">
        <v>1</v>
      </c>
      <c r="N594" s="197">
        <v>45980</v>
      </c>
      <c r="O594" s="185">
        <v>0</v>
      </c>
      <c r="P594" s="197">
        <v>0</v>
      </c>
      <c r="Q594"/>
    </row>
    <row r="595" spans="1:17" hidden="1">
      <c r="A595" s="185">
        <v>1009</v>
      </c>
      <c r="B595" s="185" t="s">
        <v>690</v>
      </c>
      <c r="C595" s="185" t="s">
        <v>684</v>
      </c>
      <c r="D595" s="185" t="s">
        <v>685</v>
      </c>
      <c r="E595" s="185" t="s">
        <v>28</v>
      </c>
      <c r="F595" s="185" t="s">
        <v>686</v>
      </c>
      <c r="G595" s="185" t="s">
        <v>5807</v>
      </c>
      <c r="H595" s="185" t="s">
        <v>7</v>
      </c>
      <c r="I595" s="185">
        <v>34</v>
      </c>
      <c r="J595" s="49">
        <v>6.86</v>
      </c>
      <c r="K595" s="195">
        <v>0</v>
      </c>
      <c r="L595" s="196">
        <v>100000</v>
      </c>
      <c r="M595" s="185">
        <v>1</v>
      </c>
      <c r="N595" s="197">
        <v>45980</v>
      </c>
      <c r="O595" s="185">
        <v>0</v>
      </c>
      <c r="P595" s="197">
        <v>0</v>
      </c>
      <c r="Q595"/>
    </row>
    <row r="596" spans="1:17" hidden="1">
      <c r="A596" s="185">
        <v>1009</v>
      </c>
      <c r="B596" s="185" t="s">
        <v>690</v>
      </c>
      <c r="C596" s="185" t="s">
        <v>684</v>
      </c>
      <c r="D596" s="185" t="s">
        <v>685</v>
      </c>
      <c r="E596" s="185" t="s">
        <v>28</v>
      </c>
      <c r="F596" s="185" t="s">
        <v>686</v>
      </c>
      <c r="G596" s="185" t="s">
        <v>5808</v>
      </c>
      <c r="H596" s="185" t="s">
        <v>7</v>
      </c>
      <c r="I596" s="185">
        <v>34</v>
      </c>
      <c r="J596" s="49">
        <v>6.86</v>
      </c>
      <c r="K596" s="195">
        <v>0</v>
      </c>
      <c r="L596" s="196">
        <v>10000</v>
      </c>
      <c r="M596" s="185">
        <v>1</v>
      </c>
      <c r="N596" s="197">
        <v>45980</v>
      </c>
      <c r="O596" s="185">
        <v>0</v>
      </c>
      <c r="P596" s="197">
        <v>0</v>
      </c>
      <c r="Q596"/>
    </row>
    <row r="597" spans="1:17" hidden="1">
      <c r="A597" s="185">
        <v>1009</v>
      </c>
      <c r="B597" s="185" t="s">
        <v>690</v>
      </c>
      <c r="C597" s="185" t="s">
        <v>684</v>
      </c>
      <c r="D597" s="185" t="s">
        <v>685</v>
      </c>
      <c r="E597" s="185" t="s">
        <v>28</v>
      </c>
      <c r="F597" s="185" t="s">
        <v>686</v>
      </c>
      <c r="G597" s="185" t="s">
        <v>5809</v>
      </c>
      <c r="H597" s="185" t="s">
        <v>7</v>
      </c>
      <c r="I597" s="185">
        <v>34</v>
      </c>
      <c r="J597" s="49">
        <v>6.86</v>
      </c>
      <c r="K597" s="195">
        <v>0</v>
      </c>
      <c r="L597" s="196">
        <v>1000</v>
      </c>
      <c r="M597" s="185">
        <v>1</v>
      </c>
      <c r="N597" s="197">
        <v>45980</v>
      </c>
      <c r="O597" s="185">
        <v>0</v>
      </c>
      <c r="P597" s="197">
        <v>0</v>
      </c>
      <c r="Q597"/>
    </row>
    <row r="598" spans="1:17" hidden="1">
      <c r="A598" s="185">
        <v>1009</v>
      </c>
      <c r="B598" s="185" t="s">
        <v>690</v>
      </c>
      <c r="C598" s="185" t="s">
        <v>684</v>
      </c>
      <c r="D598" s="185" t="s">
        <v>685</v>
      </c>
      <c r="E598" s="185" t="s">
        <v>28</v>
      </c>
      <c r="F598" s="185" t="s">
        <v>686</v>
      </c>
      <c r="G598" s="185" t="s">
        <v>5810</v>
      </c>
      <c r="H598" s="185" t="s">
        <v>7</v>
      </c>
      <c r="I598" s="185">
        <v>34</v>
      </c>
      <c r="J598" s="49">
        <v>6.86</v>
      </c>
      <c r="K598" s="195">
        <v>0</v>
      </c>
      <c r="L598" s="196">
        <v>3735</v>
      </c>
      <c r="M598" s="185">
        <v>1</v>
      </c>
      <c r="N598" s="197">
        <v>45980</v>
      </c>
      <c r="O598" s="185">
        <v>0</v>
      </c>
      <c r="P598" s="197">
        <v>0</v>
      </c>
      <c r="Q598"/>
    </row>
    <row r="599" spans="1:17" hidden="1">
      <c r="A599" s="185">
        <v>1009</v>
      </c>
      <c r="B599" s="185" t="s">
        <v>690</v>
      </c>
      <c r="C599" s="185" t="s">
        <v>684</v>
      </c>
      <c r="D599" s="185" t="s">
        <v>685</v>
      </c>
      <c r="E599" s="185" t="s">
        <v>28</v>
      </c>
      <c r="F599" s="185" t="s">
        <v>686</v>
      </c>
      <c r="G599" s="185" t="s">
        <v>5811</v>
      </c>
      <c r="H599" s="185" t="s">
        <v>7</v>
      </c>
      <c r="I599" s="185">
        <v>34</v>
      </c>
      <c r="J599" s="49">
        <v>6.86</v>
      </c>
      <c r="K599" s="195">
        <v>0</v>
      </c>
      <c r="L599" s="196">
        <v>10000</v>
      </c>
      <c r="M599" s="185">
        <v>1</v>
      </c>
      <c r="N599" s="197">
        <v>45980</v>
      </c>
      <c r="O599" s="185">
        <v>0</v>
      </c>
      <c r="P599" s="197">
        <v>0</v>
      </c>
      <c r="Q599"/>
    </row>
    <row r="600" spans="1:17" hidden="1">
      <c r="A600" s="185">
        <v>1009</v>
      </c>
      <c r="B600" s="185" t="s">
        <v>690</v>
      </c>
      <c r="C600" s="185" t="s">
        <v>684</v>
      </c>
      <c r="D600" s="185" t="s">
        <v>685</v>
      </c>
      <c r="E600" s="185" t="s">
        <v>28</v>
      </c>
      <c r="F600" s="185" t="s">
        <v>686</v>
      </c>
      <c r="G600" s="185" t="s">
        <v>5812</v>
      </c>
      <c r="H600" s="185" t="s">
        <v>7</v>
      </c>
      <c r="I600" s="185">
        <v>34</v>
      </c>
      <c r="J600" s="49">
        <v>6.86</v>
      </c>
      <c r="K600" s="195">
        <v>0</v>
      </c>
      <c r="L600" s="196">
        <v>7130</v>
      </c>
      <c r="M600" s="185">
        <v>1</v>
      </c>
      <c r="N600" s="197">
        <v>45980</v>
      </c>
      <c r="O600" s="185">
        <v>0</v>
      </c>
      <c r="P600" s="197">
        <v>0</v>
      </c>
      <c r="Q600"/>
    </row>
    <row r="601" spans="1:17" hidden="1">
      <c r="A601" s="185">
        <v>1009</v>
      </c>
      <c r="B601" s="185" t="s">
        <v>690</v>
      </c>
      <c r="C601" s="185" t="s">
        <v>684</v>
      </c>
      <c r="D601" s="185" t="s">
        <v>685</v>
      </c>
      <c r="E601" s="185" t="s">
        <v>28</v>
      </c>
      <c r="F601" s="185" t="s">
        <v>686</v>
      </c>
      <c r="G601" s="185" t="s">
        <v>5813</v>
      </c>
      <c r="H601" s="185" t="s">
        <v>7</v>
      </c>
      <c r="I601" s="185">
        <v>34</v>
      </c>
      <c r="J601" s="49">
        <v>6.86</v>
      </c>
      <c r="K601" s="195">
        <v>0</v>
      </c>
      <c r="L601" s="196">
        <v>8300</v>
      </c>
      <c r="M601" s="185">
        <v>1</v>
      </c>
      <c r="N601" s="197">
        <v>45980</v>
      </c>
      <c r="O601" s="185">
        <v>0</v>
      </c>
      <c r="P601" s="197">
        <v>0</v>
      </c>
      <c r="Q601"/>
    </row>
    <row r="602" spans="1:17" hidden="1">
      <c r="A602" s="185">
        <v>1009</v>
      </c>
      <c r="B602" s="185" t="s">
        <v>690</v>
      </c>
      <c r="C602" s="185" t="s">
        <v>684</v>
      </c>
      <c r="D602" s="185" t="s">
        <v>685</v>
      </c>
      <c r="E602" s="185" t="s">
        <v>28</v>
      </c>
      <c r="F602" s="185" t="s">
        <v>686</v>
      </c>
      <c r="G602" s="185" t="s">
        <v>5814</v>
      </c>
      <c r="H602" s="185" t="s">
        <v>7</v>
      </c>
      <c r="I602" s="185">
        <v>34</v>
      </c>
      <c r="J602" s="49">
        <v>6.86</v>
      </c>
      <c r="K602" s="195">
        <v>0</v>
      </c>
      <c r="L602" s="196">
        <v>125</v>
      </c>
      <c r="M602" s="185">
        <v>1</v>
      </c>
      <c r="N602" s="197">
        <v>45980</v>
      </c>
      <c r="O602" s="185">
        <v>0</v>
      </c>
      <c r="P602" s="197">
        <v>0</v>
      </c>
      <c r="Q602"/>
    </row>
    <row r="603" spans="1:17" hidden="1">
      <c r="A603" s="185">
        <v>1009</v>
      </c>
      <c r="B603" s="185" t="s">
        <v>690</v>
      </c>
      <c r="C603" s="185" t="s">
        <v>684</v>
      </c>
      <c r="D603" s="185" t="s">
        <v>685</v>
      </c>
      <c r="E603" s="185" t="s">
        <v>28</v>
      </c>
      <c r="F603" s="185" t="s">
        <v>686</v>
      </c>
      <c r="G603" s="185" t="s">
        <v>5815</v>
      </c>
      <c r="H603" s="185" t="s">
        <v>7</v>
      </c>
      <c r="I603" s="185">
        <v>34</v>
      </c>
      <c r="J603" s="49">
        <v>6.86</v>
      </c>
      <c r="K603" s="195">
        <v>0</v>
      </c>
      <c r="L603" s="196">
        <v>32000</v>
      </c>
      <c r="M603" s="185">
        <v>1</v>
      </c>
      <c r="N603" s="197">
        <v>45980</v>
      </c>
      <c r="O603" s="185">
        <v>0</v>
      </c>
      <c r="P603" s="197">
        <v>0</v>
      </c>
      <c r="Q603"/>
    </row>
    <row r="604" spans="1:17" hidden="1">
      <c r="A604" s="185">
        <v>1009</v>
      </c>
      <c r="B604" s="185" t="s">
        <v>690</v>
      </c>
      <c r="C604" s="185" t="s">
        <v>684</v>
      </c>
      <c r="D604" s="185" t="s">
        <v>685</v>
      </c>
      <c r="E604" s="185" t="s">
        <v>28</v>
      </c>
      <c r="F604" s="185" t="s">
        <v>686</v>
      </c>
      <c r="G604" s="185" t="s">
        <v>5816</v>
      </c>
      <c r="H604" s="185" t="s">
        <v>7</v>
      </c>
      <c r="I604" s="185">
        <v>34</v>
      </c>
      <c r="J604" s="49">
        <v>6.86</v>
      </c>
      <c r="K604" s="195">
        <v>0</v>
      </c>
      <c r="L604" s="196">
        <v>4825</v>
      </c>
      <c r="M604" s="185">
        <v>1</v>
      </c>
      <c r="N604" s="197">
        <v>45980</v>
      </c>
      <c r="O604" s="185">
        <v>0</v>
      </c>
      <c r="P604" s="197">
        <v>0</v>
      </c>
      <c r="Q604"/>
    </row>
    <row r="605" spans="1:17" hidden="1">
      <c r="A605" s="185">
        <v>1009</v>
      </c>
      <c r="B605" s="185" t="s">
        <v>690</v>
      </c>
      <c r="C605" s="185" t="s">
        <v>684</v>
      </c>
      <c r="D605" s="185" t="s">
        <v>685</v>
      </c>
      <c r="E605" s="185" t="s">
        <v>28</v>
      </c>
      <c r="F605" s="185" t="s">
        <v>686</v>
      </c>
      <c r="G605" s="185" t="s">
        <v>5817</v>
      </c>
      <c r="H605" s="185" t="s">
        <v>8</v>
      </c>
      <c r="I605" s="185">
        <v>34</v>
      </c>
      <c r="J605" s="49">
        <v>7.15</v>
      </c>
      <c r="K605" s="195">
        <v>50211</v>
      </c>
      <c r="L605" s="196">
        <v>0</v>
      </c>
      <c r="M605" s="185">
        <v>1</v>
      </c>
      <c r="N605" s="197">
        <v>45980</v>
      </c>
      <c r="O605" s="185">
        <v>0</v>
      </c>
      <c r="P605" s="197">
        <v>0</v>
      </c>
      <c r="Q605"/>
    </row>
    <row r="606" spans="1:17" hidden="1">
      <c r="A606" s="185">
        <v>1009</v>
      </c>
      <c r="B606" s="185" t="s">
        <v>690</v>
      </c>
      <c r="C606" s="185" t="s">
        <v>684</v>
      </c>
      <c r="D606" s="185" t="s">
        <v>685</v>
      </c>
      <c r="E606" s="185" t="s">
        <v>28</v>
      </c>
      <c r="F606" s="185" t="s">
        <v>686</v>
      </c>
      <c r="G606" s="185" t="s">
        <v>5818</v>
      </c>
      <c r="H606" s="185" t="s">
        <v>8</v>
      </c>
      <c r="I606" s="185">
        <v>34</v>
      </c>
      <c r="J606" s="49">
        <v>9.1</v>
      </c>
      <c r="K606" s="195">
        <v>14368</v>
      </c>
      <c r="L606" s="196">
        <v>0</v>
      </c>
      <c r="M606" s="185">
        <v>1</v>
      </c>
      <c r="N606" s="197">
        <v>45980</v>
      </c>
      <c r="O606" s="185">
        <v>0</v>
      </c>
      <c r="P606" s="197">
        <v>0</v>
      </c>
      <c r="Q606"/>
    </row>
    <row r="607" spans="1:17" hidden="1">
      <c r="A607" s="185">
        <v>1009</v>
      </c>
      <c r="B607" s="185" t="s">
        <v>690</v>
      </c>
      <c r="C607" s="185" t="s">
        <v>684</v>
      </c>
      <c r="D607" s="185" t="s">
        <v>685</v>
      </c>
      <c r="E607" s="185" t="s">
        <v>28</v>
      </c>
      <c r="F607" s="185" t="s">
        <v>686</v>
      </c>
      <c r="G607" s="185" t="s">
        <v>5819</v>
      </c>
      <c r="H607" s="185" t="s">
        <v>8</v>
      </c>
      <c r="I607" s="185">
        <v>34</v>
      </c>
      <c r="J607" s="49">
        <v>7.5</v>
      </c>
      <c r="K607" s="195">
        <v>252.79</v>
      </c>
      <c r="L607" s="196">
        <v>0</v>
      </c>
      <c r="M607" s="185">
        <v>1</v>
      </c>
      <c r="N607" s="197">
        <v>45980</v>
      </c>
      <c r="O607" s="185">
        <v>0</v>
      </c>
      <c r="P607" s="197">
        <v>0</v>
      </c>
      <c r="Q607"/>
    </row>
    <row r="608" spans="1:17" hidden="1">
      <c r="A608" s="185">
        <v>1009</v>
      </c>
      <c r="B608" s="185" t="s">
        <v>690</v>
      </c>
      <c r="C608" s="185" t="s">
        <v>684</v>
      </c>
      <c r="D608" s="185" t="s">
        <v>685</v>
      </c>
      <c r="E608" s="185" t="s">
        <v>28</v>
      </c>
      <c r="F608" s="185" t="s">
        <v>686</v>
      </c>
      <c r="G608" s="185" t="s">
        <v>5820</v>
      </c>
      <c r="H608" s="185" t="s">
        <v>8</v>
      </c>
      <c r="I608" s="185">
        <v>34</v>
      </c>
      <c r="J608" s="49">
        <v>7.15</v>
      </c>
      <c r="K608" s="195">
        <v>35940</v>
      </c>
      <c r="L608" s="196">
        <v>0</v>
      </c>
      <c r="M608" s="185">
        <v>1</v>
      </c>
      <c r="N608" s="197">
        <v>45980</v>
      </c>
      <c r="O608" s="185">
        <v>0</v>
      </c>
      <c r="P608" s="197">
        <v>0</v>
      </c>
      <c r="Q608"/>
    </row>
    <row r="609" spans="1:17" hidden="1">
      <c r="A609" s="185">
        <v>1009</v>
      </c>
      <c r="B609" s="185" t="s">
        <v>690</v>
      </c>
      <c r="C609" s="185" t="s">
        <v>684</v>
      </c>
      <c r="D609" s="185" t="s">
        <v>685</v>
      </c>
      <c r="E609" s="185" t="s">
        <v>28</v>
      </c>
      <c r="F609" s="185" t="s">
        <v>686</v>
      </c>
      <c r="G609" s="185" t="s">
        <v>5821</v>
      </c>
      <c r="H609" s="185" t="s">
        <v>8</v>
      </c>
      <c r="I609" s="185">
        <v>34</v>
      </c>
      <c r="J609" s="49">
        <v>7.15</v>
      </c>
      <c r="K609" s="195">
        <v>17896</v>
      </c>
      <c r="L609" s="196">
        <v>0</v>
      </c>
      <c r="M609" s="185">
        <v>1</v>
      </c>
      <c r="N609" s="197">
        <v>45980</v>
      </c>
      <c r="O609" s="185">
        <v>0</v>
      </c>
      <c r="P609" s="197">
        <v>0</v>
      </c>
      <c r="Q609"/>
    </row>
    <row r="610" spans="1:17" hidden="1">
      <c r="A610" s="185">
        <v>1009</v>
      </c>
      <c r="B610" s="185" t="s">
        <v>690</v>
      </c>
      <c r="C610" s="185" t="s">
        <v>684</v>
      </c>
      <c r="D610" s="185" t="s">
        <v>685</v>
      </c>
      <c r="E610" s="185" t="s">
        <v>28</v>
      </c>
      <c r="F610" s="185" t="s">
        <v>686</v>
      </c>
      <c r="G610" s="185" t="s">
        <v>5822</v>
      </c>
      <c r="H610" s="185" t="s">
        <v>8</v>
      </c>
      <c r="I610" s="185">
        <v>34</v>
      </c>
      <c r="J610" s="49">
        <v>7.15</v>
      </c>
      <c r="K610" s="195">
        <v>52165</v>
      </c>
      <c r="L610" s="196">
        <v>0</v>
      </c>
      <c r="M610" s="185">
        <v>1</v>
      </c>
      <c r="N610" s="197">
        <v>45980</v>
      </c>
      <c r="O610" s="185">
        <v>0</v>
      </c>
      <c r="P610" s="197">
        <v>0</v>
      </c>
      <c r="Q610"/>
    </row>
    <row r="611" spans="1:17" hidden="1">
      <c r="A611" s="185">
        <v>1009</v>
      </c>
      <c r="B611" s="185" t="s">
        <v>690</v>
      </c>
      <c r="C611" s="185" t="s">
        <v>684</v>
      </c>
      <c r="D611" s="185" t="s">
        <v>685</v>
      </c>
      <c r="E611" s="185" t="s">
        <v>28</v>
      </c>
      <c r="F611" s="185" t="s">
        <v>686</v>
      </c>
      <c r="G611" s="185" t="s">
        <v>5823</v>
      </c>
      <c r="H611" s="185" t="s">
        <v>8</v>
      </c>
      <c r="I611" s="185">
        <v>34</v>
      </c>
      <c r="J611" s="49">
        <v>7.15</v>
      </c>
      <c r="K611" s="195">
        <v>11896</v>
      </c>
      <c r="L611" s="196">
        <v>0</v>
      </c>
      <c r="M611" s="185">
        <v>1</v>
      </c>
      <c r="N611" s="197">
        <v>45980</v>
      </c>
      <c r="O611" s="185">
        <v>0</v>
      </c>
      <c r="P611" s="197">
        <v>0</v>
      </c>
      <c r="Q611"/>
    </row>
    <row r="612" spans="1:17" hidden="1">
      <c r="A612" s="185">
        <v>1009</v>
      </c>
      <c r="B612" s="185" t="s">
        <v>690</v>
      </c>
      <c r="C612" s="185" t="s">
        <v>684</v>
      </c>
      <c r="D612" s="185" t="s">
        <v>685</v>
      </c>
      <c r="E612" s="185" t="s">
        <v>28</v>
      </c>
      <c r="F612" s="185" t="s">
        <v>686</v>
      </c>
      <c r="G612" s="185" t="s">
        <v>5824</v>
      </c>
      <c r="H612" s="185" t="s">
        <v>8</v>
      </c>
      <c r="I612" s="185">
        <v>34</v>
      </c>
      <c r="J612" s="49">
        <v>9</v>
      </c>
      <c r="K612" s="195">
        <v>5420</v>
      </c>
      <c r="L612" s="196">
        <v>0</v>
      </c>
      <c r="M612" s="185">
        <v>1</v>
      </c>
      <c r="N612" s="197">
        <v>45980</v>
      </c>
      <c r="O612" s="185">
        <v>0</v>
      </c>
      <c r="P612" s="197">
        <v>0</v>
      </c>
      <c r="Q612"/>
    </row>
    <row r="613" spans="1:17" hidden="1">
      <c r="A613" s="185">
        <v>1009</v>
      </c>
      <c r="B613" s="185" t="s">
        <v>690</v>
      </c>
      <c r="C613" s="185" t="s">
        <v>684</v>
      </c>
      <c r="D613" s="185" t="s">
        <v>685</v>
      </c>
      <c r="E613" s="185" t="s">
        <v>28</v>
      </c>
      <c r="F613" s="185" t="s">
        <v>686</v>
      </c>
      <c r="G613" s="185" t="s">
        <v>5825</v>
      </c>
      <c r="H613" s="185" t="s">
        <v>8</v>
      </c>
      <c r="I613" s="185">
        <v>34</v>
      </c>
      <c r="J613" s="49">
        <v>9</v>
      </c>
      <c r="K613" s="195">
        <v>4380</v>
      </c>
      <c r="L613" s="196">
        <v>0</v>
      </c>
      <c r="M613" s="185">
        <v>1</v>
      </c>
      <c r="N613" s="197">
        <v>45980</v>
      </c>
      <c r="O613" s="185">
        <v>0</v>
      </c>
      <c r="P613" s="197">
        <v>0</v>
      </c>
      <c r="Q613"/>
    </row>
    <row r="614" spans="1:17" hidden="1">
      <c r="A614" s="185">
        <v>1009</v>
      </c>
      <c r="B614" s="185" t="s">
        <v>690</v>
      </c>
      <c r="C614" s="185" t="s">
        <v>684</v>
      </c>
      <c r="D614" s="185" t="s">
        <v>685</v>
      </c>
      <c r="E614" s="185" t="s">
        <v>28</v>
      </c>
      <c r="F614" s="185" t="s">
        <v>686</v>
      </c>
      <c r="G614" s="185" t="s">
        <v>5826</v>
      </c>
      <c r="H614" s="185" t="s">
        <v>8</v>
      </c>
      <c r="I614" s="185">
        <v>34</v>
      </c>
      <c r="J614" s="49">
        <v>9</v>
      </c>
      <c r="K614" s="195">
        <v>4325</v>
      </c>
      <c r="L614" s="196">
        <v>0</v>
      </c>
      <c r="M614" s="185">
        <v>1</v>
      </c>
      <c r="N614" s="197">
        <v>45980</v>
      </c>
      <c r="O614" s="185">
        <v>0</v>
      </c>
      <c r="P614" s="197">
        <v>0</v>
      </c>
      <c r="Q614"/>
    </row>
    <row r="615" spans="1:17" hidden="1">
      <c r="A615" s="185">
        <v>1009</v>
      </c>
      <c r="B615" s="185" t="s">
        <v>690</v>
      </c>
      <c r="C615" s="185" t="s">
        <v>684</v>
      </c>
      <c r="D615" s="185" t="s">
        <v>685</v>
      </c>
      <c r="E615" s="185" t="s">
        <v>28</v>
      </c>
      <c r="F615" s="185" t="s">
        <v>686</v>
      </c>
      <c r="G615" s="185" t="s">
        <v>5827</v>
      </c>
      <c r="H615" s="185" t="s">
        <v>8</v>
      </c>
      <c r="I615" s="185">
        <v>34</v>
      </c>
      <c r="J615" s="49">
        <v>7.5</v>
      </c>
      <c r="K615" s="195">
        <v>203.83</v>
      </c>
      <c r="L615" s="196">
        <v>0</v>
      </c>
      <c r="M615" s="185">
        <v>1</v>
      </c>
      <c r="N615" s="197">
        <v>45980</v>
      </c>
      <c r="O615" s="185">
        <v>0</v>
      </c>
      <c r="P615" s="197">
        <v>0</v>
      </c>
      <c r="Q615"/>
    </row>
    <row r="616" spans="1:17" hidden="1">
      <c r="A616" s="185">
        <v>1009</v>
      </c>
      <c r="B616" s="185" t="s">
        <v>690</v>
      </c>
      <c r="C616" s="185" t="s">
        <v>684</v>
      </c>
      <c r="D616" s="185" t="s">
        <v>685</v>
      </c>
      <c r="E616" s="185" t="s">
        <v>28</v>
      </c>
      <c r="F616" s="185" t="s">
        <v>686</v>
      </c>
      <c r="G616" s="185" t="s">
        <v>5828</v>
      </c>
      <c r="H616" s="185" t="s">
        <v>8</v>
      </c>
      <c r="I616" s="185">
        <v>34</v>
      </c>
      <c r="J616" s="49">
        <v>7.5</v>
      </c>
      <c r="K616" s="195">
        <v>203.83</v>
      </c>
      <c r="L616" s="196">
        <v>0</v>
      </c>
      <c r="M616" s="185">
        <v>1</v>
      </c>
      <c r="N616" s="197">
        <v>45980</v>
      </c>
      <c r="O616" s="185">
        <v>0</v>
      </c>
      <c r="P616" s="197">
        <v>0</v>
      </c>
      <c r="Q616"/>
    </row>
    <row r="617" spans="1:17" hidden="1">
      <c r="A617" s="185">
        <v>1009</v>
      </c>
      <c r="B617" s="185" t="s">
        <v>690</v>
      </c>
      <c r="C617" s="185" t="s">
        <v>684</v>
      </c>
      <c r="D617" s="185" t="s">
        <v>685</v>
      </c>
      <c r="E617" s="185" t="s">
        <v>28</v>
      </c>
      <c r="F617" s="185" t="s">
        <v>686</v>
      </c>
      <c r="G617" s="185" t="s">
        <v>5829</v>
      </c>
      <c r="H617" s="185" t="s">
        <v>8</v>
      </c>
      <c r="I617" s="185">
        <v>34</v>
      </c>
      <c r="J617" s="49">
        <v>8</v>
      </c>
      <c r="K617" s="195">
        <v>1976.33</v>
      </c>
      <c r="L617" s="196">
        <v>0</v>
      </c>
      <c r="M617" s="185">
        <v>1</v>
      </c>
      <c r="N617" s="197">
        <v>45980</v>
      </c>
      <c r="O617" s="185">
        <v>0</v>
      </c>
      <c r="P617" s="197">
        <v>0</v>
      </c>
      <c r="Q617"/>
    </row>
    <row r="618" spans="1:17" hidden="1">
      <c r="A618" s="185">
        <v>1009</v>
      </c>
      <c r="B618" s="185" t="s">
        <v>691</v>
      </c>
      <c r="C618" s="185" t="s">
        <v>684</v>
      </c>
      <c r="D618" s="185" t="s">
        <v>685</v>
      </c>
      <c r="E618" s="185" t="s">
        <v>6</v>
      </c>
      <c r="F618" s="185" t="s">
        <v>686</v>
      </c>
      <c r="G618" s="185" t="s">
        <v>5830</v>
      </c>
      <c r="H618" s="185" t="s">
        <v>7</v>
      </c>
      <c r="I618" s="185">
        <v>34</v>
      </c>
      <c r="J618" s="49">
        <v>6.97</v>
      </c>
      <c r="K618" s="195">
        <v>0</v>
      </c>
      <c r="L618" s="196">
        <v>40</v>
      </c>
      <c r="M618" s="185">
        <v>1</v>
      </c>
      <c r="N618" s="197">
        <v>45980</v>
      </c>
      <c r="O618" s="185">
        <v>0</v>
      </c>
      <c r="P618" s="197">
        <v>0</v>
      </c>
      <c r="Q618"/>
    </row>
    <row r="619" spans="1:17" hidden="1">
      <c r="A619" s="185">
        <v>1009</v>
      </c>
      <c r="B619" s="185" t="s">
        <v>691</v>
      </c>
      <c r="C619" s="185" t="s">
        <v>684</v>
      </c>
      <c r="D619" s="185" t="s">
        <v>685</v>
      </c>
      <c r="E619" s="185" t="s">
        <v>28</v>
      </c>
      <c r="F619" s="185" t="s">
        <v>686</v>
      </c>
      <c r="G619" s="185" t="s">
        <v>5831</v>
      </c>
      <c r="H619" s="185" t="s">
        <v>7</v>
      </c>
      <c r="I619" s="185">
        <v>34</v>
      </c>
      <c r="J619" s="49">
        <v>6.86</v>
      </c>
      <c r="K619" s="195">
        <v>0</v>
      </c>
      <c r="L619" s="196">
        <v>40</v>
      </c>
      <c r="M619" s="185">
        <v>1</v>
      </c>
      <c r="N619" s="197">
        <v>45980</v>
      </c>
      <c r="O619" s="185">
        <v>0</v>
      </c>
      <c r="P619" s="197">
        <v>0</v>
      </c>
      <c r="Q619"/>
    </row>
    <row r="620" spans="1:17" hidden="1">
      <c r="A620" s="185">
        <v>1009</v>
      </c>
      <c r="B620" s="185" t="s">
        <v>691</v>
      </c>
      <c r="C620" s="185" t="s">
        <v>684</v>
      </c>
      <c r="D620" s="185" t="s">
        <v>685</v>
      </c>
      <c r="E620" s="185" t="s">
        <v>28</v>
      </c>
      <c r="F620" s="185" t="s">
        <v>686</v>
      </c>
      <c r="G620" s="185" t="s">
        <v>5832</v>
      </c>
      <c r="H620" s="185" t="s">
        <v>8</v>
      </c>
      <c r="I620" s="185">
        <v>34</v>
      </c>
      <c r="J620" s="49">
        <v>9</v>
      </c>
      <c r="K620" s="195">
        <v>120486.91</v>
      </c>
      <c r="L620" s="196">
        <v>0</v>
      </c>
      <c r="M620" s="185">
        <v>1</v>
      </c>
      <c r="N620" s="197">
        <v>45980</v>
      </c>
      <c r="O620" s="185">
        <v>0</v>
      </c>
      <c r="P620" s="197">
        <v>0</v>
      </c>
      <c r="Q620"/>
    </row>
    <row r="621" spans="1:17" hidden="1">
      <c r="A621" s="185">
        <v>1009</v>
      </c>
      <c r="B621" s="185" t="s">
        <v>691</v>
      </c>
      <c r="C621" s="185" t="s">
        <v>684</v>
      </c>
      <c r="D621" s="185" t="s">
        <v>685</v>
      </c>
      <c r="E621" s="185" t="s">
        <v>28</v>
      </c>
      <c r="F621" s="185" t="s">
        <v>686</v>
      </c>
      <c r="G621" s="185" t="s">
        <v>5833</v>
      </c>
      <c r="H621" s="185" t="s">
        <v>8</v>
      </c>
      <c r="I621" s="185">
        <v>34</v>
      </c>
      <c r="J621" s="49">
        <v>9</v>
      </c>
      <c r="K621" s="195">
        <v>1626.4</v>
      </c>
      <c r="L621" s="196">
        <v>0</v>
      </c>
      <c r="M621" s="185">
        <v>1</v>
      </c>
      <c r="N621" s="197">
        <v>45980</v>
      </c>
      <c r="O621" s="185">
        <v>0</v>
      </c>
      <c r="P621" s="197">
        <v>0</v>
      </c>
      <c r="Q621"/>
    </row>
    <row r="622" spans="1:17" hidden="1">
      <c r="A622" s="185">
        <v>1009</v>
      </c>
      <c r="B622" s="185" t="s">
        <v>691</v>
      </c>
      <c r="C622" s="185" t="s">
        <v>684</v>
      </c>
      <c r="D622" s="185" t="s">
        <v>685</v>
      </c>
      <c r="E622" s="185" t="s">
        <v>28</v>
      </c>
      <c r="F622" s="185" t="s">
        <v>686</v>
      </c>
      <c r="G622" s="185" t="s">
        <v>5834</v>
      </c>
      <c r="H622" s="185" t="s">
        <v>8</v>
      </c>
      <c r="I622" s="185">
        <v>34</v>
      </c>
      <c r="J622" s="49">
        <v>9</v>
      </c>
      <c r="K622" s="195">
        <v>1107.1400000000001</v>
      </c>
      <c r="L622" s="196">
        <v>0</v>
      </c>
      <c r="M622" s="185">
        <v>1</v>
      </c>
      <c r="N622" s="197">
        <v>45980</v>
      </c>
      <c r="O622" s="185">
        <v>0</v>
      </c>
      <c r="P622" s="197">
        <v>0</v>
      </c>
      <c r="Q622"/>
    </row>
    <row r="623" spans="1:17" hidden="1">
      <c r="A623" s="185">
        <v>1009</v>
      </c>
      <c r="B623" s="185" t="s">
        <v>692</v>
      </c>
      <c r="C623" s="185" t="s">
        <v>684</v>
      </c>
      <c r="D623" s="185" t="s">
        <v>685</v>
      </c>
      <c r="E623" s="185" t="s">
        <v>28</v>
      </c>
      <c r="F623" s="185" t="s">
        <v>686</v>
      </c>
      <c r="G623" s="185" t="s">
        <v>5835</v>
      </c>
      <c r="H623" s="185" t="s">
        <v>8</v>
      </c>
      <c r="I623" s="185">
        <v>34</v>
      </c>
      <c r="J623" s="49">
        <v>10</v>
      </c>
      <c r="K623" s="195">
        <v>300000</v>
      </c>
      <c r="L623" s="196">
        <v>0</v>
      </c>
      <c r="M623" s="185">
        <v>1</v>
      </c>
      <c r="N623" s="197">
        <v>45980</v>
      </c>
      <c r="O623" s="185">
        <v>0</v>
      </c>
      <c r="P623" s="197">
        <v>0</v>
      </c>
      <c r="Q623"/>
    </row>
    <row r="624" spans="1:17" hidden="1">
      <c r="A624" s="185">
        <v>1009</v>
      </c>
      <c r="B624" s="185" t="s">
        <v>692</v>
      </c>
      <c r="C624" s="185" t="s">
        <v>684</v>
      </c>
      <c r="D624" s="185" t="s">
        <v>685</v>
      </c>
      <c r="E624" s="185" t="s">
        <v>28</v>
      </c>
      <c r="F624" s="185" t="s">
        <v>686</v>
      </c>
      <c r="G624" s="185" t="s">
        <v>5836</v>
      </c>
      <c r="H624" s="185" t="s">
        <v>8</v>
      </c>
      <c r="I624" s="185">
        <v>34</v>
      </c>
      <c r="J624" s="49">
        <v>9.6</v>
      </c>
      <c r="K624" s="195">
        <v>200000</v>
      </c>
      <c r="L624" s="196">
        <v>0</v>
      </c>
      <c r="M624" s="185">
        <v>1</v>
      </c>
      <c r="N624" s="197">
        <v>45980</v>
      </c>
      <c r="O624" s="185">
        <v>0</v>
      </c>
      <c r="P624" s="197">
        <v>0</v>
      </c>
      <c r="Q624"/>
    </row>
    <row r="625" spans="1:17" hidden="1">
      <c r="A625" s="185">
        <v>1009</v>
      </c>
      <c r="B625" s="185" t="s">
        <v>692</v>
      </c>
      <c r="C625" s="185" t="s">
        <v>684</v>
      </c>
      <c r="D625" s="185" t="s">
        <v>685</v>
      </c>
      <c r="E625" s="185" t="s">
        <v>28</v>
      </c>
      <c r="F625" s="185" t="s">
        <v>686</v>
      </c>
      <c r="G625" s="185" t="s">
        <v>5837</v>
      </c>
      <c r="H625" s="185" t="s">
        <v>8</v>
      </c>
      <c r="I625" s="185">
        <v>34</v>
      </c>
      <c r="J625" s="49">
        <v>9.1999999999999993</v>
      </c>
      <c r="K625" s="195">
        <v>1378892.3</v>
      </c>
      <c r="L625" s="196">
        <v>0</v>
      </c>
      <c r="M625" s="185">
        <v>1</v>
      </c>
      <c r="N625" s="197">
        <v>45980</v>
      </c>
      <c r="O625" s="185">
        <v>0</v>
      </c>
      <c r="P625" s="197">
        <v>0</v>
      </c>
      <c r="Q625"/>
    </row>
    <row r="626" spans="1:17" hidden="1">
      <c r="A626" s="185">
        <v>1009</v>
      </c>
      <c r="B626" s="185" t="s">
        <v>692</v>
      </c>
      <c r="C626" s="185" t="s">
        <v>684</v>
      </c>
      <c r="D626" s="185" t="s">
        <v>685</v>
      </c>
      <c r="E626" s="185" t="s">
        <v>28</v>
      </c>
      <c r="F626" s="185" t="s">
        <v>686</v>
      </c>
      <c r="G626" s="185" t="s">
        <v>5838</v>
      </c>
      <c r="H626" s="185" t="s">
        <v>8</v>
      </c>
      <c r="I626" s="185">
        <v>34</v>
      </c>
      <c r="J626" s="49">
        <v>7.15</v>
      </c>
      <c r="K626" s="195">
        <v>31020</v>
      </c>
      <c r="L626" s="196">
        <v>0</v>
      </c>
      <c r="M626" s="185">
        <v>1</v>
      </c>
      <c r="N626" s="197">
        <v>45980</v>
      </c>
      <c r="O626" s="185">
        <v>0</v>
      </c>
      <c r="P626" s="197">
        <v>0</v>
      </c>
      <c r="Q626"/>
    </row>
    <row r="627" spans="1:17" hidden="1">
      <c r="A627" s="185">
        <v>1009</v>
      </c>
      <c r="B627" s="185" t="s">
        <v>693</v>
      </c>
      <c r="C627" s="185" t="s">
        <v>684</v>
      </c>
      <c r="D627" s="185" t="s">
        <v>685</v>
      </c>
      <c r="E627" s="185" t="s">
        <v>6</v>
      </c>
      <c r="F627" s="185" t="s">
        <v>686</v>
      </c>
      <c r="G627" s="185" t="s">
        <v>5839</v>
      </c>
      <c r="H627" s="185" t="s">
        <v>8</v>
      </c>
      <c r="I627" s="185">
        <v>34</v>
      </c>
      <c r="J627" s="49">
        <v>6.85</v>
      </c>
      <c r="K627" s="195">
        <v>300.32</v>
      </c>
      <c r="L627" s="196">
        <v>0</v>
      </c>
      <c r="M627" s="185">
        <v>3</v>
      </c>
      <c r="N627" s="197">
        <v>45980</v>
      </c>
      <c r="O627" s="185">
        <v>0</v>
      </c>
      <c r="P627" s="197">
        <v>0</v>
      </c>
      <c r="Q627"/>
    </row>
    <row r="628" spans="1:17" hidden="1">
      <c r="A628" s="185">
        <v>1009</v>
      </c>
      <c r="B628" s="185" t="s">
        <v>693</v>
      </c>
      <c r="C628" s="185" t="s">
        <v>684</v>
      </c>
      <c r="D628" s="185" t="s">
        <v>685</v>
      </c>
      <c r="E628" s="185" t="s">
        <v>6</v>
      </c>
      <c r="F628" s="185" t="s">
        <v>686</v>
      </c>
      <c r="G628" s="185" t="s">
        <v>5841</v>
      </c>
      <c r="H628" s="185" t="s">
        <v>7</v>
      </c>
      <c r="I628" s="185">
        <v>34</v>
      </c>
      <c r="J628" s="49">
        <v>6.97</v>
      </c>
      <c r="K628" s="195">
        <v>0</v>
      </c>
      <c r="L628" s="196">
        <v>40</v>
      </c>
      <c r="M628" s="185">
        <v>1</v>
      </c>
      <c r="N628" s="197">
        <v>45980</v>
      </c>
      <c r="O628" s="185">
        <v>0</v>
      </c>
      <c r="P628" s="197">
        <v>0</v>
      </c>
      <c r="Q628"/>
    </row>
    <row r="629" spans="1:17" hidden="1">
      <c r="A629" s="185">
        <v>1009</v>
      </c>
      <c r="B629" s="185" t="s">
        <v>693</v>
      </c>
      <c r="C629" s="185" t="s">
        <v>684</v>
      </c>
      <c r="D629" s="185" t="s">
        <v>685</v>
      </c>
      <c r="E629" s="185" t="s">
        <v>28</v>
      </c>
      <c r="F629" s="185" t="s">
        <v>686</v>
      </c>
      <c r="G629" s="185" t="s">
        <v>5843</v>
      </c>
      <c r="H629" s="185" t="s">
        <v>7</v>
      </c>
      <c r="I629" s="185">
        <v>34</v>
      </c>
      <c r="J629" s="49">
        <v>6.86</v>
      </c>
      <c r="K629" s="195">
        <v>0</v>
      </c>
      <c r="L629" s="196">
        <v>7563.63</v>
      </c>
      <c r="M629" s="185">
        <v>1</v>
      </c>
      <c r="N629" s="197">
        <v>45980</v>
      </c>
      <c r="O629" s="185">
        <v>0</v>
      </c>
      <c r="P629" s="197">
        <v>0</v>
      </c>
      <c r="Q629"/>
    </row>
    <row r="630" spans="1:17" hidden="1">
      <c r="A630" s="185">
        <v>1009</v>
      </c>
      <c r="B630" s="185" t="s">
        <v>693</v>
      </c>
      <c r="C630" s="185" t="s">
        <v>684</v>
      </c>
      <c r="D630" s="185" t="s">
        <v>685</v>
      </c>
      <c r="E630" s="185" t="s">
        <v>28</v>
      </c>
      <c r="F630" s="185" t="s">
        <v>686</v>
      </c>
      <c r="G630" s="185" t="s">
        <v>5845</v>
      </c>
      <c r="H630" s="185" t="s">
        <v>7</v>
      </c>
      <c r="I630" s="185">
        <v>34</v>
      </c>
      <c r="J630" s="49">
        <v>6.86</v>
      </c>
      <c r="K630" s="195">
        <v>0</v>
      </c>
      <c r="L630" s="196">
        <v>2847.54</v>
      </c>
      <c r="M630" s="185">
        <v>1</v>
      </c>
      <c r="N630" s="197">
        <v>45980</v>
      </c>
      <c r="O630" s="185">
        <v>0</v>
      </c>
      <c r="P630" s="197">
        <v>0</v>
      </c>
      <c r="Q630"/>
    </row>
    <row r="631" spans="1:17" hidden="1">
      <c r="A631" s="185">
        <v>1009</v>
      </c>
      <c r="B631" s="185" t="s">
        <v>693</v>
      </c>
      <c r="C631" s="185" t="s">
        <v>684</v>
      </c>
      <c r="D631" s="185" t="s">
        <v>685</v>
      </c>
      <c r="E631" s="185" t="s">
        <v>28</v>
      </c>
      <c r="F631" s="185" t="s">
        <v>686</v>
      </c>
      <c r="G631" s="185" t="s">
        <v>5847</v>
      </c>
      <c r="H631" s="185" t="s">
        <v>7</v>
      </c>
      <c r="I631" s="185">
        <v>34</v>
      </c>
      <c r="J631" s="49">
        <v>6.86</v>
      </c>
      <c r="K631" s="195">
        <v>0</v>
      </c>
      <c r="L631" s="196">
        <v>5297.38</v>
      </c>
      <c r="M631" s="185">
        <v>1</v>
      </c>
      <c r="N631" s="197">
        <v>45980</v>
      </c>
      <c r="O631" s="185">
        <v>0</v>
      </c>
      <c r="P631" s="197">
        <v>0</v>
      </c>
      <c r="Q631"/>
    </row>
    <row r="632" spans="1:17" s="186" customFormat="1" hidden="1">
      <c r="A632" s="186">
        <v>1009</v>
      </c>
      <c r="B632" s="186" t="s">
        <v>693</v>
      </c>
      <c r="C632" s="186" t="s">
        <v>684</v>
      </c>
      <c r="D632" s="186" t="s">
        <v>685</v>
      </c>
      <c r="E632" s="186" t="s">
        <v>28</v>
      </c>
      <c r="F632" s="186" t="s">
        <v>686</v>
      </c>
      <c r="G632" s="186" t="s">
        <v>5849</v>
      </c>
      <c r="H632" s="186" t="s">
        <v>7</v>
      </c>
      <c r="I632" s="186">
        <v>34</v>
      </c>
      <c r="J632" s="208">
        <v>6.86</v>
      </c>
      <c r="K632" s="209">
        <v>0</v>
      </c>
      <c r="L632" s="210">
        <v>1611.27</v>
      </c>
      <c r="M632" s="186">
        <v>1</v>
      </c>
      <c r="N632" s="211">
        <v>45980</v>
      </c>
      <c r="O632" s="186">
        <v>0</v>
      </c>
      <c r="P632" s="211">
        <v>0</v>
      </c>
    </row>
    <row r="633" spans="1:17" hidden="1">
      <c r="A633" s="185">
        <v>1009</v>
      </c>
      <c r="B633" s="185" t="s">
        <v>693</v>
      </c>
      <c r="C633" s="185" t="s">
        <v>684</v>
      </c>
      <c r="D633" s="185" t="s">
        <v>685</v>
      </c>
      <c r="E633" s="185" t="s">
        <v>28</v>
      </c>
      <c r="F633" s="185" t="s">
        <v>686</v>
      </c>
      <c r="G633" s="185" t="s">
        <v>5851</v>
      </c>
      <c r="H633" s="185" t="s">
        <v>7</v>
      </c>
      <c r="I633" s="185">
        <v>34</v>
      </c>
      <c r="J633" s="49">
        <v>6.86</v>
      </c>
      <c r="K633" s="195">
        <v>0</v>
      </c>
      <c r="L633" s="196">
        <v>39832.15</v>
      </c>
      <c r="M633" s="185">
        <v>1</v>
      </c>
      <c r="N633" s="197">
        <v>45980</v>
      </c>
      <c r="O633" s="185">
        <v>0</v>
      </c>
      <c r="P633" s="197">
        <v>0</v>
      </c>
      <c r="Q633"/>
    </row>
    <row r="634" spans="1:17" hidden="1">
      <c r="A634" s="185">
        <v>1009</v>
      </c>
      <c r="B634" s="185" t="s">
        <v>693</v>
      </c>
      <c r="C634" s="185" t="s">
        <v>684</v>
      </c>
      <c r="D634" s="185" t="s">
        <v>685</v>
      </c>
      <c r="E634" s="185" t="s">
        <v>28</v>
      </c>
      <c r="F634" s="185" t="s">
        <v>686</v>
      </c>
      <c r="G634" s="185" t="s">
        <v>5854</v>
      </c>
      <c r="H634" s="185" t="s">
        <v>7</v>
      </c>
      <c r="I634" s="185">
        <v>34</v>
      </c>
      <c r="J634" s="49">
        <v>6.86</v>
      </c>
      <c r="K634" s="195">
        <v>0</v>
      </c>
      <c r="L634" s="196">
        <v>364.07</v>
      </c>
      <c r="M634" s="185">
        <v>1</v>
      </c>
      <c r="N634" s="197">
        <v>45980</v>
      </c>
      <c r="O634" s="185">
        <v>0</v>
      </c>
      <c r="P634" s="197">
        <v>0</v>
      </c>
      <c r="Q634"/>
    </row>
    <row r="635" spans="1:17" hidden="1">
      <c r="A635" s="185">
        <v>1009</v>
      </c>
      <c r="B635" s="185" t="s">
        <v>694</v>
      </c>
      <c r="C635" s="185" t="s">
        <v>684</v>
      </c>
      <c r="D635" s="185" t="s">
        <v>685</v>
      </c>
      <c r="E635" s="185" t="s">
        <v>6</v>
      </c>
      <c r="F635" s="185" t="s">
        <v>686</v>
      </c>
      <c r="G635" s="185" t="s">
        <v>5855</v>
      </c>
      <c r="H635" s="185" t="s">
        <v>7</v>
      </c>
      <c r="I635" s="185">
        <v>34</v>
      </c>
      <c r="J635" s="49">
        <v>6.97</v>
      </c>
      <c r="K635" s="195">
        <v>0</v>
      </c>
      <c r="L635" s="196">
        <v>6284865.3399999999</v>
      </c>
      <c r="M635" s="185">
        <v>70</v>
      </c>
      <c r="N635" s="197">
        <v>45980</v>
      </c>
      <c r="O635" s="185">
        <v>0</v>
      </c>
      <c r="P635" s="197">
        <v>0</v>
      </c>
      <c r="Q635"/>
    </row>
    <row r="636" spans="1:17" hidden="1">
      <c r="A636" s="185">
        <v>1009</v>
      </c>
      <c r="B636" s="185" t="s">
        <v>694</v>
      </c>
      <c r="C636" s="185" t="s">
        <v>684</v>
      </c>
      <c r="D636" s="185" t="s">
        <v>685</v>
      </c>
      <c r="E636" s="185" t="s">
        <v>6</v>
      </c>
      <c r="F636" s="185" t="s">
        <v>686</v>
      </c>
      <c r="G636" s="185" t="s">
        <v>5856</v>
      </c>
      <c r="H636" s="185" t="s">
        <v>8</v>
      </c>
      <c r="I636" s="185">
        <v>34</v>
      </c>
      <c r="J636" s="49">
        <v>6.85</v>
      </c>
      <c r="K636" s="195">
        <v>3720.05</v>
      </c>
      <c r="L636" s="196">
        <v>0</v>
      </c>
      <c r="M636" s="185">
        <v>13</v>
      </c>
      <c r="N636" s="197">
        <v>45980</v>
      </c>
      <c r="O636" s="185">
        <v>0</v>
      </c>
      <c r="P636" s="197">
        <v>0</v>
      </c>
      <c r="Q636"/>
    </row>
    <row r="637" spans="1:17" hidden="1">
      <c r="A637" s="185">
        <v>1009</v>
      </c>
      <c r="B637" s="185" t="s">
        <v>694</v>
      </c>
      <c r="C637" s="185" t="s">
        <v>684</v>
      </c>
      <c r="D637" s="185" t="s">
        <v>685</v>
      </c>
      <c r="E637" s="185" t="s">
        <v>28</v>
      </c>
      <c r="F637" s="185" t="s">
        <v>686</v>
      </c>
      <c r="G637" s="185" t="s">
        <v>5858</v>
      </c>
      <c r="H637" s="185" t="s">
        <v>7</v>
      </c>
      <c r="I637" s="185">
        <v>34</v>
      </c>
      <c r="J637" s="49">
        <v>6.86</v>
      </c>
      <c r="K637" s="195">
        <v>0</v>
      </c>
      <c r="L637" s="196">
        <v>4198</v>
      </c>
      <c r="M637" s="185">
        <v>1</v>
      </c>
      <c r="N637" s="197">
        <v>45980</v>
      </c>
      <c r="O637" s="185">
        <v>0</v>
      </c>
      <c r="P637" s="197">
        <v>0</v>
      </c>
      <c r="Q637"/>
    </row>
    <row r="638" spans="1:17" hidden="1">
      <c r="A638" s="185">
        <v>1009</v>
      </c>
      <c r="B638" s="185" t="s">
        <v>694</v>
      </c>
      <c r="C638" s="185" t="s">
        <v>684</v>
      </c>
      <c r="D638" s="185" t="s">
        <v>685</v>
      </c>
      <c r="E638" s="185" t="s">
        <v>28</v>
      </c>
      <c r="F638" s="185" t="s">
        <v>686</v>
      </c>
      <c r="G638" s="185" t="s">
        <v>5859</v>
      </c>
      <c r="H638" s="185" t="s">
        <v>7</v>
      </c>
      <c r="I638" s="185">
        <v>34</v>
      </c>
      <c r="J638" s="49">
        <v>6.86</v>
      </c>
      <c r="K638" s="195">
        <v>0</v>
      </c>
      <c r="L638" s="196">
        <v>19058.830000000002</v>
      </c>
      <c r="M638" s="185">
        <v>1</v>
      </c>
      <c r="N638" s="197">
        <v>45980</v>
      </c>
      <c r="O638" s="185">
        <v>0</v>
      </c>
      <c r="P638" s="197">
        <v>0</v>
      </c>
      <c r="Q638"/>
    </row>
    <row r="639" spans="1:17" hidden="1">
      <c r="A639" s="185">
        <v>1009</v>
      </c>
      <c r="B639" s="185" t="s">
        <v>694</v>
      </c>
      <c r="C639" s="185" t="s">
        <v>684</v>
      </c>
      <c r="D639" s="185" t="s">
        <v>685</v>
      </c>
      <c r="E639" s="185" t="s">
        <v>28</v>
      </c>
      <c r="F639" s="185" t="s">
        <v>686</v>
      </c>
      <c r="G639" s="185" t="s">
        <v>5860</v>
      </c>
      <c r="H639" s="185" t="s">
        <v>7</v>
      </c>
      <c r="I639" s="185">
        <v>34</v>
      </c>
      <c r="J639" s="49">
        <v>6.86</v>
      </c>
      <c r="K639" s="195">
        <v>0</v>
      </c>
      <c r="L639" s="196">
        <v>80000</v>
      </c>
      <c r="M639" s="185">
        <v>1</v>
      </c>
      <c r="N639" s="197">
        <v>45980</v>
      </c>
      <c r="O639" s="185">
        <v>0</v>
      </c>
      <c r="P639" s="197">
        <v>0</v>
      </c>
      <c r="Q639"/>
    </row>
    <row r="640" spans="1:17" hidden="1">
      <c r="A640" s="185">
        <v>1009</v>
      </c>
      <c r="B640" s="185" t="s">
        <v>694</v>
      </c>
      <c r="C640" s="185" t="s">
        <v>684</v>
      </c>
      <c r="D640" s="185" t="s">
        <v>685</v>
      </c>
      <c r="E640" s="185" t="s">
        <v>28</v>
      </c>
      <c r="F640" s="185" t="s">
        <v>686</v>
      </c>
      <c r="G640" s="185" t="s">
        <v>5861</v>
      </c>
      <c r="H640" s="185" t="s">
        <v>7</v>
      </c>
      <c r="I640" s="185">
        <v>34</v>
      </c>
      <c r="J640" s="49">
        <v>6.86</v>
      </c>
      <c r="K640" s="195">
        <v>0</v>
      </c>
      <c r="L640" s="196">
        <v>1717.1</v>
      </c>
      <c r="M640" s="185">
        <v>1</v>
      </c>
      <c r="N640" s="197">
        <v>45980</v>
      </c>
      <c r="O640" s="185">
        <v>0</v>
      </c>
      <c r="P640" s="197">
        <v>0</v>
      </c>
      <c r="Q640"/>
    </row>
    <row r="641" spans="1:17" hidden="1">
      <c r="A641" s="185">
        <v>1009</v>
      </c>
      <c r="B641" s="185" t="s">
        <v>694</v>
      </c>
      <c r="C641" s="185" t="s">
        <v>684</v>
      </c>
      <c r="D641" s="185" t="s">
        <v>685</v>
      </c>
      <c r="E641" s="185" t="s">
        <v>28</v>
      </c>
      <c r="F641" s="185" t="s">
        <v>686</v>
      </c>
      <c r="G641" s="185" t="s">
        <v>5862</v>
      </c>
      <c r="H641" s="185" t="s">
        <v>7</v>
      </c>
      <c r="I641" s="185">
        <v>34</v>
      </c>
      <c r="J641" s="49">
        <v>6.86</v>
      </c>
      <c r="K641" s="195">
        <v>0</v>
      </c>
      <c r="L641" s="196">
        <v>24379.4</v>
      </c>
      <c r="M641" s="185">
        <v>1</v>
      </c>
      <c r="N641" s="197">
        <v>45980</v>
      </c>
      <c r="O641" s="185">
        <v>0</v>
      </c>
      <c r="P641" s="197">
        <v>0</v>
      </c>
      <c r="Q641"/>
    </row>
    <row r="642" spans="1:17" hidden="1">
      <c r="A642" s="185">
        <v>1009</v>
      </c>
      <c r="B642" s="185" t="s">
        <v>694</v>
      </c>
      <c r="C642" s="185" t="s">
        <v>684</v>
      </c>
      <c r="D642" s="185" t="s">
        <v>685</v>
      </c>
      <c r="E642" s="185" t="s">
        <v>28</v>
      </c>
      <c r="F642" s="185" t="s">
        <v>686</v>
      </c>
      <c r="G642" s="185" t="s">
        <v>5863</v>
      </c>
      <c r="H642" s="185" t="s">
        <v>7</v>
      </c>
      <c r="I642" s="185">
        <v>34</v>
      </c>
      <c r="J642" s="49">
        <v>6.86</v>
      </c>
      <c r="K642" s="195">
        <v>0</v>
      </c>
      <c r="L642" s="196">
        <v>24706.92</v>
      </c>
      <c r="M642" s="185">
        <v>1</v>
      </c>
      <c r="N642" s="197">
        <v>45980</v>
      </c>
      <c r="O642" s="185">
        <v>0</v>
      </c>
      <c r="P642" s="197">
        <v>0</v>
      </c>
      <c r="Q642"/>
    </row>
    <row r="643" spans="1:17" hidden="1">
      <c r="A643" s="185">
        <v>1009</v>
      </c>
      <c r="B643" s="185" t="s">
        <v>694</v>
      </c>
      <c r="C643" s="185" t="s">
        <v>684</v>
      </c>
      <c r="D643" s="185" t="s">
        <v>685</v>
      </c>
      <c r="E643" s="185" t="s">
        <v>28</v>
      </c>
      <c r="F643" s="185" t="s">
        <v>686</v>
      </c>
      <c r="G643" s="185" t="s">
        <v>5864</v>
      </c>
      <c r="H643" s="185" t="s">
        <v>7</v>
      </c>
      <c r="I643" s="185">
        <v>34</v>
      </c>
      <c r="J643" s="49">
        <v>6.86</v>
      </c>
      <c r="K643" s="195">
        <v>0</v>
      </c>
      <c r="L643" s="196">
        <v>44002</v>
      </c>
      <c r="M643" s="185">
        <v>1</v>
      </c>
      <c r="N643" s="197">
        <v>45980</v>
      </c>
      <c r="O643" s="185">
        <v>0</v>
      </c>
      <c r="P643" s="197">
        <v>0</v>
      </c>
      <c r="Q643"/>
    </row>
    <row r="644" spans="1:17" hidden="1">
      <c r="A644" s="185">
        <v>1009</v>
      </c>
      <c r="B644" s="185" t="s">
        <v>694</v>
      </c>
      <c r="C644" s="185" t="s">
        <v>684</v>
      </c>
      <c r="D644" s="185" t="s">
        <v>685</v>
      </c>
      <c r="E644" s="185" t="s">
        <v>28</v>
      </c>
      <c r="F644" s="185" t="s">
        <v>686</v>
      </c>
      <c r="G644" s="185" t="s">
        <v>5865</v>
      </c>
      <c r="H644" s="185" t="s">
        <v>7</v>
      </c>
      <c r="I644" s="185">
        <v>34</v>
      </c>
      <c r="J644" s="49">
        <v>6.86</v>
      </c>
      <c r="K644" s="195">
        <v>0</v>
      </c>
      <c r="L644" s="196">
        <v>4517.3</v>
      </c>
      <c r="M644" s="185">
        <v>1</v>
      </c>
      <c r="N644" s="197">
        <v>45980</v>
      </c>
      <c r="O644" s="185">
        <v>0</v>
      </c>
      <c r="P644" s="197">
        <v>0</v>
      </c>
      <c r="Q644"/>
    </row>
    <row r="645" spans="1:17" hidden="1">
      <c r="A645" s="185">
        <v>1009</v>
      </c>
      <c r="B645" s="185" t="s">
        <v>694</v>
      </c>
      <c r="C645" s="185" t="s">
        <v>684</v>
      </c>
      <c r="D645" s="185" t="s">
        <v>685</v>
      </c>
      <c r="E645" s="185" t="s">
        <v>28</v>
      </c>
      <c r="F645" s="185" t="s">
        <v>686</v>
      </c>
      <c r="G645" s="185" t="s">
        <v>5866</v>
      </c>
      <c r="H645" s="185" t="s">
        <v>7</v>
      </c>
      <c r="I645" s="185">
        <v>34</v>
      </c>
      <c r="J645" s="49">
        <v>6.86</v>
      </c>
      <c r="K645" s="195">
        <v>0</v>
      </c>
      <c r="L645" s="196">
        <v>22249.1</v>
      </c>
      <c r="M645" s="185">
        <v>1</v>
      </c>
      <c r="N645" s="197">
        <v>45980</v>
      </c>
      <c r="O645" s="185">
        <v>0</v>
      </c>
      <c r="P645" s="197">
        <v>0</v>
      </c>
      <c r="Q645"/>
    </row>
    <row r="646" spans="1:17" hidden="1">
      <c r="A646" s="185">
        <v>1009</v>
      </c>
      <c r="B646" s="185" t="s">
        <v>694</v>
      </c>
      <c r="C646" s="185" t="s">
        <v>684</v>
      </c>
      <c r="D646" s="185" t="s">
        <v>685</v>
      </c>
      <c r="E646" s="185" t="s">
        <v>28</v>
      </c>
      <c r="F646" s="185" t="s">
        <v>686</v>
      </c>
      <c r="G646" s="185" t="s">
        <v>5867</v>
      </c>
      <c r="H646" s="185" t="s">
        <v>7</v>
      </c>
      <c r="I646" s="185">
        <v>34</v>
      </c>
      <c r="J646" s="49">
        <v>6.86</v>
      </c>
      <c r="K646" s="195">
        <v>0</v>
      </c>
      <c r="L646" s="196">
        <v>27210</v>
      </c>
      <c r="M646" s="185">
        <v>1</v>
      </c>
      <c r="N646" s="197">
        <v>45980</v>
      </c>
      <c r="O646" s="185">
        <v>0</v>
      </c>
      <c r="P646" s="197">
        <v>0</v>
      </c>
      <c r="Q646"/>
    </row>
    <row r="647" spans="1:17" hidden="1">
      <c r="A647" s="185">
        <v>1009</v>
      </c>
      <c r="B647" s="185" t="s">
        <v>694</v>
      </c>
      <c r="C647" s="185" t="s">
        <v>684</v>
      </c>
      <c r="D647" s="185" t="s">
        <v>685</v>
      </c>
      <c r="E647" s="185" t="s">
        <v>28</v>
      </c>
      <c r="F647" s="185" t="s">
        <v>686</v>
      </c>
      <c r="G647" s="185" t="s">
        <v>5868</v>
      </c>
      <c r="H647" s="185" t="s">
        <v>7</v>
      </c>
      <c r="I647" s="185">
        <v>34</v>
      </c>
      <c r="J647" s="49">
        <v>6.86</v>
      </c>
      <c r="K647" s="195">
        <v>0</v>
      </c>
      <c r="L647" s="196">
        <v>6000</v>
      </c>
      <c r="M647" s="185">
        <v>1</v>
      </c>
      <c r="N647" s="197">
        <v>45980</v>
      </c>
      <c r="O647" s="185">
        <v>0</v>
      </c>
      <c r="P647" s="197">
        <v>0</v>
      </c>
      <c r="Q647"/>
    </row>
    <row r="648" spans="1:17" hidden="1">
      <c r="A648" s="185">
        <v>1009</v>
      </c>
      <c r="B648" s="185" t="s">
        <v>694</v>
      </c>
      <c r="C648" s="185" t="s">
        <v>684</v>
      </c>
      <c r="D648" s="185" t="s">
        <v>685</v>
      </c>
      <c r="E648" s="185" t="s">
        <v>28</v>
      </c>
      <c r="F648" s="185" t="s">
        <v>686</v>
      </c>
      <c r="G648" s="185" t="s">
        <v>5869</v>
      </c>
      <c r="H648" s="185" t="s">
        <v>8</v>
      </c>
      <c r="I648" s="185">
        <v>34</v>
      </c>
      <c r="J648" s="49">
        <v>9.6999999999999993</v>
      </c>
      <c r="K648" s="195">
        <v>87000</v>
      </c>
      <c r="L648" s="196">
        <v>0</v>
      </c>
      <c r="M648" s="185">
        <v>1</v>
      </c>
      <c r="N648" s="197">
        <v>45980</v>
      </c>
      <c r="O648" s="185">
        <v>0</v>
      </c>
      <c r="P648" s="197">
        <v>0</v>
      </c>
      <c r="Q648"/>
    </row>
    <row r="649" spans="1:17" hidden="1">
      <c r="A649" s="185">
        <v>1009</v>
      </c>
      <c r="B649" s="185" t="s">
        <v>694</v>
      </c>
      <c r="C649" s="185" t="s">
        <v>684</v>
      </c>
      <c r="D649" s="185" t="s">
        <v>685</v>
      </c>
      <c r="E649" s="185" t="s">
        <v>28</v>
      </c>
      <c r="F649" s="185" t="s">
        <v>686</v>
      </c>
      <c r="G649" s="185" t="s">
        <v>5870</v>
      </c>
      <c r="H649" s="185" t="s">
        <v>8</v>
      </c>
      <c r="I649" s="185">
        <v>34</v>
      </c>
      <c r="J649" s="49">
        <v>8</v>
      </c>
      <c r="K649" s="195">
        <v>2015</v>
      </c>
      <c r="L649" s="196">
        <v>0</v>
      </c>
      <c r="M649" s="185">
        <v>1</v>
      </c>
      <c r="N649" s="197">
        <v>45980</v>
      </c>
      <c r="O649" s="185">
        <v>0</v>
      </c>
      <c r="P649" s="197">
        <v>0</v>
      </c>
      <c r="Q649"/>
    </row>
    <row r="650" spans="1:17" hidden="1">
      <c r="A650" s="185">
        <v>1009</v>
      </c>
      <c r="B650" s="185" t="s">
        <v>694</v>
      </c>
      <c r="C650" s="185" t="s">
        <v>684</v>
      </c>
      <c r="D650" s="185" t="s">
        <v>685</v>
      </c>
      <c r="E650" s="185" t="s">
        <v>28</v>
      </c>
      <c r="F650" s="185" t="s">
        <v>686</v>
      </c>
      <c r="G650" s="185" t="s">
        <v>5872</v>
      </c>
      <c r="H650" s="185" t="s">
        <v>8</v>
      </c>
      <c r="I650" s="185">
        <v>34</v>
      </c>
      <c r="J650" s="49">
        <v>9.5</v>
      </c>
      <c r="K650" s="195">
        <v>1280000</v>
      </c>
      <c r="L650" s="196">
        <v>0</v>
      </c>
      <c r="M650" s="185">
        <v>1</v>
      </c>
      <c r="N650" s="197">
        <v>45980</v>
      </c>
      <c r="O650" s="185">
        <v>0</v>
      </c>
      <c r="P650" s="197">
        <v>0</v>
      </c>
      <c r="Q650"/>
    </row>
    <row r="651" spans="1:17" hidden="1">
      <c r="A651" s="185">
        <v>1009</v>
      </c>
      <c r="B651" s="185" t="s">
        <v>694</v>
      </c>
      <c r="C651" s="185" t="s">
        <v>684</v>
      </c>
      <c r="D651" s="185" t="s">
        <v>685</v>
      </c>
      <c r="E651" s="185" t="s">
        <v>28</v>
      </c>
      <c r="F651" s="185" t="s">
        <v>686</v>
      </c>
      <c r="G651" s="185" t="s">
        <v>5873</v>
      </c>
      <c r="H651" s="185" t="s">
        <v>8</v>
      </c>
      <c r="I651" s="185">
        <v>34</v>
      </c>
      <c r="J651" s="49">
        <v>9</v>
      </c>
      <c r="K651" s="195">
        <v>4500.16</v>
      </c>
      <c r="L651" s="196">
        <v>0</v>
      </c>
      <c r="M651" s="185">
        <v>1</v>
      </c>
      <c r="N651" s="197">
        <v>45980</v>
      </c>
      <c r="O651" s="185">
        <v>0</v>
      </c>
      <c r="P651" s="197">
        <v>0</v>
      </c>
      <c r="Q651"/>
    </row>
    <row r="652" spans="1:17" hidden="1">
      <c r="A652" s="185">
        <v>1009</v>
      </c>
      <c r="B652" s="185" t="s">
        <v>694</v>
      </c>
      <c r="C652" s="185" t="s">
        <v>684</v>
      </c>
      <c r="D652" s="185" t="s">
        <v>685</v>
      </c>
      <c r="E652" s="185" t="s">
        <v>28</v>
      </c>
      <c r="F652" s="185" t="s">
        <v>686</v>
      </c>
      <c r="G652" s="185" t="s">
        <v>5874</v>
      </c>
      <c r="H652" s="185" t="s">
        <v>8</v>
      </c>
      <c r="I652" s="185">
        <v>34</v>
      </c>
      <c r="J652" s="49">
        <v>9.5</v>
      </c>
      <c r="K652" s="195">
        <v>3000000</v>
      </c>
      <c r="L652" s="196">
        <v>0</v>
      </c>
      <c r="M652" s="185">
        <v>1</v>
      </c>
      <c r="N652" s="197">
        <v>45980</v>
      </c>
      <c r="O652" s="185">
        <v>0</v>
      </c>
      <c r="P652" s="197">
        <v>0</v>
      </c>
      <c r="Q652"/>
    </row>
    <row r="653" spans="1:17" hidden="1">
      <c r="A653" s="185">
        <v>1009</v>
      </c>
      <c r="B653" s="185" t="s">
        <v>694</v>
      </c>
      <c r="C653" s="185" t="s">
        <v>684</v>
      </c>
      <c r="D653" s="185" t="s">
        <v>685</v>
      </c>
      <c r="E653" s="185" t="s">
        <v>28</v>
      </c>
      <c r="F653" s="185" t="s">
        <v>686</v>
      </c>
      <c r="G653" s="185" t="s">
        <v>5875</v>
      </c>
      <c r="H653" s="185" t="s">
        <v>8</v>
      </c>
      <c r="I653" s="185">
        <v>34</v>
      </c>
      <c r="J653" s="49">
        <v>6.96</v>
      </c>
      <c r="K653" s="195">
        <v>39990</v>
      </c>
      <c r="L653" s="196">
        <v>0</v>
      </c>
      <c r="M653" s="185">
        <v>1</v>
      </c>
      <c r="N653" s="197">
        <v>45980</v>
      </c>
      <c r="O653" s="185">
        <v>0</v>
      </c>
      <c r="P653" s="197">
        <v>0</v>
      </c>
      <c r="Q653"/>
    </row>
    <row r="654" spans="1:17" hidden="1">
      <c r="A654" s="185">
        <v>1009</v>
      </c>
      <c r="B654" s="185" t="s">
        <v>695</v>
      </c>
      <c r="C654" s="185" t="s">
        <v>684</v>
      </c>
      <c r="D654" s="185" t="s">
        <v>685</v>
      </c>
      <c r="E654" s="185" t="s">
        <v>6</v>
      </c>
      <c r="F654" s="185" t="s">
        <v>686</v>
      </c>
      <c r="G654" s="185" t="s">
        <v>5876</v>
      </c>
      <c r="H654" s="185" t="s">
        <v>7</v>
      </c>
      <c r="I654" s="185">
        <v>34</v>
      </c>
      <c r="J654" s="49">
        <v>6.97</v>
      </c>
      <c r="K654" s="195">
        <v>0</v>
      </c>
      <c r="L654" s="196">
        <v>290000</v>
      </c>
      <c r="M654" s="185">
        <v>4</v>
      </c>
      <c r="N654" s="197">
        <v>45980</v>
      </c>
      <c r="O654" s="185">
        <v>0</v>
      </c>
      <c r="P654" s="197">
        <v>0</v>
      </c>
      <c r="Q654"/>
    </row>
    <row r="655" spans="1:17" hidden="1">
      <c r="A655" s="185">
        <v>1009</v>
      </c>
      <c r="B655" s="185" t="s">
        <v>695</v>
      </c>
      <c r="C655" s="185" t="s">
        <v>684</v>
      </c>
      <c r="D655" s="185" t="s">
        <v>685</v>
      </c>
      <c r="E655" s="185" t="s">
        <v>6</v>
      </c>
      <c r="F655" s="185" t="s">
        <v>686</v>
      </c>
      <c r="G655" s="185" t="s">
        <v>5877</v>
      </c>
      <c r="H655" s="185" t="s">
        <v>8</v>
      </c>
      <c r="I655" s="185">
        <v>34</v>
      </c>
      <c r="J655" s="49">
        <v>6.85</v>
      </c>
      <c r="K655" s="195">
        <v>150000</v>
      </c>
      <c r="L655" s="196">
        <v>0</v>
      </c>
      <c r="M655" s="185">
        <v>1</v>
      </c>
      <c r="N655" s="197">
        <v>45980</v>
      </c>
      <c r="O655" s="185">
        <v>0</v>
      </c>
      <c r="P655" s="197">
        <v>0</v>
      </c>
      <c r="Q655"/>
    </row>
    <row r="656" spans="1:17" hidden="1">
      <c r="A656" s="185">
        <v>1014</v>
      </c>
      <c r="B656" s="185" t="s">
        <v>684</v>
      </c>
      <c r="C656" s="185" t="s">
        <v>684</v>
      </c>
      <c r="D656" s="185" t="s">
        <v>685</v>
      </c>
      <c r="E656" s="185" t="s">
        <v>6</v>
      </c>
      <c r="F656" s="185" t="s">
        <v>686</v>
      </c>
      <c r="G656" s="185" t="s">
        <v>784</v>
      </c>
      <c r="H656" s="185" t="s">
        <v>7</v>
      </c>
      <c r="I656" s="185">
        <v>34</v>
      </c>
      <c r="J656" s="49">
        <v>6.97</v>
      </c>
      <c r="K656" s="195">
        <v>0</v>
      </c>
      <c r="L656" s="196">
        <v>263</v>
      </c>
      <c r="M656" s="185">
        <v>1</v>
      </c>
      <c r="N656" s="197">
        <v>45980</v>
      </c>
      <c r="O656" s="185">
        <v>0</v>
      </c>
      <c r="P656" s="197">
        <v>0</v>
      </c>
      <c r="Q656"/>
    </row>
    <row r="657" spans="1:17" hidden="1">
      <c r="A657" s="185">
        <v>1014</v>
      </c>
      <c r="B657" s="185" t="s">
        <v>684</v>
      </c>
      <c r="C657" s="185" t="s">
        <v>684</v>
      </c>
      <c r="D657" s="185" t="s">
        <v>685</v>
      </c>
      <c r="E657" s="185" t="s">
        <v>6</v>
      </c>
      <c r="F657" s="185" t="s">
        <v>686</v>
      </c>
      <c r="G657" s="185" t="s">
        <v>862</v>
      </c>
      <c r="H657" s="185" t="s">
        <v>8</v>
      </c>
      <c r="I657" s="185">
        <v>34</v>
      </c>
      <c r="J657" s="49">
        <v>6.85</v>
      </c>
      <c r="K657" s="195">
        <v>7.38</v>
      </c>
      <c r="L657" s="196">
        <v>0</v>
      </c>
      <c r="M657" s="185">
        <v>1</v>
      </c>
      <c r="N657" s="197">
        <v>45980</v>
      </c>
      <c r="O657" s="185">
        <v>0</v>
      </c>
      <c r="P657" s="197">
        <v>0</v>
      </c>
      <c r="Q657"/>
    </row>
    <row r="658" spans="1:17" hidden="1">
      <c r="A658" s="185">
        <v>1014</v>
      </c>
      <c r="B658" s="185" t="s">
        <v>684</v>
      </c>
      <c r="C658" s="185" t="s">
        <v>684</v>
      </c>
      <c r="D658" s="185" t="s">
        <v>685</v>
      </c>
      <c r="E658" s="185" t="s">
        <v>6</v>
      </c>
      <c r="F658" s="185" t="s">
        <v>729</v>
      </c>
      <c r="G658" s="185" t="s">
        <v>790</v>
      </c>
      <c r="H658" s="185" t="s">
        <v>7</v>
      </c>
      <c r="I658" s="185">
        <v>34</v>
      </c>
      <c r="J658" s="49">
        <v>6.97</v>
      </c>
      <c r="K658" s="195">
        <v>0</v>
      </c>
      <c r="L658" s="196">
        <v>4827.32</v>
      </c>
      <c r="M658" s="185">
        <v>780</v>
      </c>
      <c r="N658" s="197">
        <v>45980</v>
      </c>
      <c r="O658" s="185">
        <v>0</v>
      </c>
      <c r="P658" s="197">
        <v>0</v>
      </c>
      <c r="Q658"/>
    </row>
    <row r="659" spans="1:17" hidden="1">
      <c r="A659" s="185">
        <v>1014</v>
      </c>
      <c r="B659" s="185" t="s">
        <v>684</v>
      </c>
      <c r="C659" s="185" t="s">
        <v>684</v>
      </c>
      <c r="D659" s="185" t="s">
        <v>685</v>
      </c>
      <c r="E659" s="185" t="s">
        <v>6</v>
      </c>
      <c r="F659" s="185" t="s">
        <v>729</v>
      </c>
      <c r="G659" s="185" t="s">
        <v>805</v>
      </c>
      <c r="H659" s="185" t="s">
        <v>8</v>
      </c>
      <c r="I659" s="185">
        <v>34</v>
      </c>
      <c r="J659" s="49">
        <v>6.85</v>
      </c>
      <c r="K659" s="195">
        <v>97.3</v>
      </c>
      <c r="L659" s="196">
        <v>0</v>
      </c>
      <c r="M659" s="185">
        <v>3</v>
      </c>
      <c r="N659" s="197">
        <v>45980</v>
      </c>
      <c r="O659" s="185">
        <v>0</v>
      </c>
      <c r="P659" s="197">
        <v>0</v>
      </c>
      <c r="Q659"/>
    </row>
    <row r="660" spans="1:17" hidden="1">
      <c r="A660" s="185">
        <v>1014</v>
      </c>
      <c r="B660" s="185" t="s">
        <v>684</v>
      </c>
      <c r="C660" s="185" t="s">
        <v>689</v>
      </c>
      <c r="D660" s="185" t="s">
        <v>685</v>
      </c>
      <c r="E660" s="185" t="s">
        <v>6</v>
      </c>
      <c r="F660" s="185" t="s">
        <v>729</v>
      </c>
      <c r="G660" s="185" t="s">
        <v>5542</v>
      </c>
      <c r="H660" s="185" t="s">
        <v>7</v>
      </c>
      <c r="I660" s="185">
        <v>34</v>
      </c>
      <c r="J660" s="49">
        <v>6.97</v>
      </c>
      <c r="K660" s="195">
        <v>0</v>
      </c>
      <c r="L660" s="196">
        <v>131.32</v>
      </c>
      <c r="M660" s="185">
        <v>24</v>
      </c>
      <c r="N660" s="197">
        <v>45980</v>
      </c>
      <c r="O660" s="185">
        <v>0</v>
      </c>
      <c r="P660" s="197">
        <v>0</v>
      </c>
      <c r="Q660"/>
    </row>
    <row r="661" spans="1:17" hidden="1">
      <c r="A661" s="185">
        <v>1014</v>
      </c>
      <c r="B661" s="185" t="s">
        <v>684</v>
      </c>
      <c r="C661" s="185" t="s">
        <v>690</v>
      </c>
      <c r="D661" s="185" t="s">
        <v>685</v>
      </c>
      <c r="E661" s="185" t="s">
        <v>6</v>
      </c>
      <c r="F661" s="185" t="s">
        <v>729</v>
      </c>
      <c r="G661" s="185" t="s">
        <v>798</v>
      </c>
      <c r="H661" s="185" t="s">
        <v>7</v>
      </c>
      <c r="I661" s="185">
        <v>34</v>
      </c>
      <c r="J661" s="49">
        <v>6.97</v>
      </c>
      <c r="K661" s="195">
        <v>0</v>
      </c>
      <c r="L661" s="196">
        <v>81.87</v>
      </c>
      <c r="M661" s="185">
        <v>17</v>
      </c>
      <c r="N661" s="197">
        <v>45980</v>
      </c>
      <c r="O661" s="185">
        <v>0</v>
      </c>
      <c r="P661" s="197">
        <v>0</v>
      </c>
      <c r="Q661"/>
    </row>
    <row r="662" spans="1:17" hidden="1">
      <c r="A662" s="185">
        <v>1014</v>
      </c>
      <c r="B662" s="185" t="s">
        <v>684</v>
      </c>
      <c r="C662" s="185" t="s">
        <v>4672</v>
      </c>
      <c r="D662" s="185" t="s">
        <v>685</v>
      </c>
      <c r="E662" s="185" t="s">
        <v>6</v>
      </c>
      <c r="F662" s="185" t="s">
        <v>729</v>
      </c>
      <c r="G662" s="185" t="s">
        <v>806</v>
      </c>
      <c r="H662" s="185" t="s">
        <v>7</v>
      </c>
      <c r="I662" s="185">
        <v>34</v>
      </c>
      <c r="J662" s="49">
        <v>6.97</v>
      </c>
      <c r="K662" s="195">
        <v>0</v>
      </c>
      <c r="L662" s="196">
        <v>226.63</v>
      </c>
      <c r="M662" s="185">
        <v>37</v>
      </c>
      <c r="N662" s="197">
        <v>45980</v>
      </c>
      <c r="O662" s="185">
        <v>0</v>
      </c>
      <c r="P662" s="197">
        <v>0</v>
      </c>
      <c r="Q662"/>
    </row>
    <row r="663" spans="1:17" hidden="1">
      <c r="A663" s="185">
        <v>1014</v>
      </c>
      <c r="B663" s="185" t="s">
        <v>689</v>
      </c>
      <c r="C663" s="185" t="s">
        <v>684</v>
      </c>
      <c r="D663" s="185" t="s">
        <v>685</v>
      </c>
      <c r="E663" s="185" t="s">
        <v>6</v>
      </c>
      <c r="F663" s="185" t="s">
        <v>686</v>
      </c>
      <c r="G663" s="185" t="s">
        <v>854</v>
      </c>
      <c r="H663" s="185" t="s">
        <v>8</v>
      </c>
      <c r="I663" s="185">
        <v>34</v>
      </c>
      <c r="J663" s="49">
        <v>6.85</v>
      </c>
      <c r="K663" s="195">
        <v>7.5</v>
      </c>
      <c r="L663" s="196">
        <v>0</v>
      </c>
      <c r="M663" s="185">
        <v>1</v>
      </c>
      <c r="N663" s="197">
        <v>45980</v>
      </c>
      <c r="O663" s="185">
        <v>0</v>
      </c>
      <c r="P663" s="197">
        <v>0</v>
      </c>
      <c r="Q663"/>
    </row>
    <row r="664" spans="1:17" hidden="1">
      <c r="A664" s="185">
        <v>1014</v>
      </c>
      <c r="B664" s="185" t="s">
        <v>689</v>
      </c>
      <c r="C664" s="185" t="s">
        <v>684</v>
      </c>
      <c r="D664" s="185" t="s">
        <v>685</v>
      </c>
      <c r="E664" s="185" t="s">
        <v>6</v>
      </c>
      <c r="F664" s="185" t="s">
        <v>686</v>
      </c>
      <c r="G664" s="185" t="s">
        <v>858</v>
      </c>
      <c r="H664" s="185" t="s">
        <v>7</v>
      </c>
      <c r="I664" s="185">
        <v>34</v>
      </c>
      <c r="J664" s="49">
        <v>6.97</v>
      </c>
      <c r="K664" s="195">
        <v>0</v>
      </c>
      <c r="L664" s="196">
        <v>1102.4000000000001</v>
      </c>
      <c r="M664" s="185">
        <v>2</v>
      </c>
      <c r="N664" s="197">
        <v>45980</v>
      </c>
      <c r="O664" s="185">
        <v>0</v>
      </c>
      <c r="P664" s="197">
        <v>0</v>
      </c>
      <c r="Q664"/>
    </row>
    <row r="665" spans="1:17" hidden="1">
      <c r="A665" s="185">
        <v>1014</v>
      </c>
      <c r="B665" s="185" t="s">
        <v>689</v>
      </c>
      <c r="C665" s="185" t="s">
        <v>684</v>
      </c>
      <c r="D665" s="185" t="s">
        <v>685</v>
      </c>
      <c r="E665" s="185" t="s">
        <v>6</v>
      </c>
      <c r="F665" s="185" t="s">
        <v>728</v>
      </c>
      <c r="G665" s="185" t="s">
        <v>775</v>
      </c>
      <c r="H665" s="185" t="s">
        <v>7</v>
      </c>
      <c r="I665" s="185">
        <v>34</v>
      </c>
      <c r="J665" s="49">
        <v>6.97</v>
      </c>
      <c r="K665" s="195">
        <v>0</v>
      </c>
      <c r="L665" s="196">
        <v>1.43</v>
      </c>
      <c r="M665" s="185">
        <v>1</v>
      </c>
      <c r="N665" s="197">
        <v>45980</v>
      </c>
      <c r="O665" s="185">
        <v>0</v>
      </c>
      <c r="P665" s="197">
        <v>0</v>
      </c>
      <c r="Q665"/>
    </row>
    <row r="666" spans="1:17" hidden="1">
      <c r="A666" s="185">
        <v>1014</v>
      </c>
      <c r="B666" s="185" t="s">
        <v>689</v>
      </c>
      <c r="C666" s="185" t="s">
        <v>684</v>
      </c>
      <c r="D666" s="185" t="s">
        <v>685</v>
      </c>
      <c r="E666" s="185" t="s">
        <v>6</v>
      </c>
      <c r="F666" s="185" t="s">
        <v>728</v>
      </c>
      <c r="G666" s="185" t="s">
        <v>5488</v>
      </c>
      <c r="H666" s="185" t="s">
        <v>8</v>
      </c>
      <c r="I666" s="185">
        <v>34</v>
      </c>
      <c r="J666" s="49">
        <v>6.85</v>
      </c>
      <c r="K666" s="195">
        <v>2.41</v>
      </c>
      <c r="L666" s="196">
        <v>0</v>
      </c>
      <c r="M666" s="185">
        <v>1</v>
      </c>
      <c r="N666" s="197">
        <v>45980</v>
      </c>
      <c r="O666" s="185">
        <v>0</v>
      </c>
      <c r="P666" s="197">
        <v>0</v>
      </c>
      <c r="Q666"/>
    </row>
    <row r="667" spans="1:17" hidden="1">
      <c r="A667" s="185">
        <v>1014</v>
      </c>
      <c r="B667" s="185" t="s">
        <v>689</v>
      </c>
      <c r="C667" s="185" t="s">
        <v>684</v>
      </c>
      <c r="D667" s="185" t="s">
        <v>685</v>
      </c>
      <c r="E667" s="185" t="s">
        <v>6</v>
      </c>
      <c r="F667" s="185" t="s">
        <v>728</v>
      </c>
      <c r="G667" s="185" t="s">
        <v>5497</v>
      </c>
      <c r="H667" s="185" t="s">
        <v>7</v>
      </c>
      <c r="I667" s="185">
        <v>34</v>
      </c>
      <c r="J667" s="49">
        <v>6.97</v>
      </c>
      <c r="K667" s="195">
        <v>0</v>
      </c>
      <c r="L667" s="196">
        <v>24.98</v>
      </c>
      <c r="M667" s="185">
        <v>2</v>
      </c>
      <c r="N667" s="197">
        <v>45980</v>
      </c>
      <c r="O667" s="185">
        <v>0</v>
      </c>
      <c r="P667" s="197">
        <v>0</v>
      </c>
      <c r="Q667"/>
    </row>
    <row r="668" spans="1:17" hidden="1">
      <c r="A668" s="185">
        <v>1014</v>
      </c>
      <c r="B668" s="185" t="s">
        <v>689</v>
      </c>
      <c r="C668" s="185" t="s">
        <v>684</v>
      </c>
      <c r="D668" s="185" t="s">
        <v>685</v>
      </c>
      <c r="E668" s="185" t="s">
        <v>6</v>
      </c>
      <c r="F668" s="185" t="s">
        <v>729</v>
      </c>
      <c r="G668" s="185" t="s">
        <v>773</v>
      </c>
      <c r="H668" s="185" t="s">
        <v>7</v>
      </c>
      <c r="I668" s="185">
        <v>34</v>
      </c>
      <c r="J668" s="49">
        <v>6.97</v>
      </c>
      <c r="K668" s="195">
        <v>0</v>
      </c>
      <c r="L668" s="196">
        <v>1.43</v>
      </c>
      <c r="M668" s="185">
        <v>1</v>
      </c>
      <c r="N668" s="197">
        <v>45980</v>
      </c>
      <c r="O668" s="185">
        <v>0</v>
      </c>
      <c r="P668" s="197">
        <v>0</v>
      </c>
      <c r="Q668"/>
    </row>
    <row r="669" spans="1:17" hidden="1">
      <c r="A669" s="185">
        <v>1014</v>
      </c>
      <c r="B669" s="185" t="s">
        <v>689</v>
      </c>
      <c r="C669" s="185" t="s">
        <v>684</v>
      </c>
      <c r="D669" s="185" t="s">
        <v>685</v>
      </c>
      <c r="E669" s="185" t="s">
        <v>6</v>
      </c>
      <c r="F669" s="185" t="s">
        <v>729</v>
      </c>
      <c r="G669" s="185" t="s">
        <v>870</v>
      </c>
      <c r="H669" s="185" t="s">
        <v>8</v>
      </c>
      <c r="I669" s="185">
        <v>34</v>
      </c>
      <c r="J669" s="49">
        <v>6.85</v>
      </c>
      <c r="K669" s="195">
        <v>607.20000000000005</v>
      </c>
      <c r="L669" s="196">
        <v>0</v>
      </c>
      <c r="M669" s="185">
        <v>2</v>
      </c>
      <c r="N669" s="197">
        <v>45980</v>
      </c>
      <c r="O669" s="185">
        <v>0</v>
      </c>
      <c r="P669" s="197">
        <v>0</v>
      </c>
      <c r="Q669"/>
    </row>
    <row r="670" spans="1:17" hidden="1">
      <c r="A670" s="185">
        <v>1014</v>
      </c>
      <c r="B670" s="185" t="s">
        <v>689</v>
      </c>
      <c r="C670" s="185" t="s">
        <v>684</v>
      </c>
      <c r="D670" s="185" t="s">
        <v>685</v>
      </c>
      <c r="E670" s="185" t="s">
        <v>6</v>
      </c>
      <c r="F670" s="185" t="s">
        <v>729</v>
      </c>
      <c r="G670" s="185" t="s">
        <v>871</v>
      </c>
      <c r="H670" s="185" t="s">
        <v>8</v>
      </c>
      <c r="I670" s="185">
        <v>34</v>
      </c>
      <c r="J670" s="49">
        <v>6.85</v>
      </c>
      <c r="K670" s="195">
        <v>855.48</v>
      </c>
      <c r="L670" s="196">
        <v>0</v>
      </c>
      <c r="M670" s="185">
        <v>8</v>
      </c>
      <c r="N670" s="197">
        <v>45980</v>
      </c>
      <c r="O670" s="185">
        <v>0</v>
      </c>
      <c r="P670" s="197">
        <v>0</v>
      </c>
      <c r="Q670"/>
    </row>
    <row r="671" spans="1:17" hidden="1">
      <c r="A671" s="185">
        <v>1014</v>
      </c>
      <c r="B671" s="185" t="s">
        <v>689</v>
      </c>
      <c r="C671" s="185" t="s">
        <v>684</v>
      </c>
      <c r="D671" s="185" t="s">
        <v>685</v>
      </c>
      <c r="E671" s="185" t="s">
        <v>6</v>
      </c>
      <c r="F671" s="185" t="s">
        <v>729</v>
      </c>
      <c r="G671" s="185" t="s">
        <v>5501</v>
      </c>
      <c r="H671" s="185" t="s">
        <v>7</v>
      </c>
      <c r="I671" s="185">
        <v>34</v>
      </c>
      <c r="J671" s="49">
        <v>6.97</v>
      </c>
      <c r="K671" s="195">
        <v>0</v>
      </c>
      <c r="L671" s="196">
        <v>21167.13</v>
      </c>
      <c r="M671" s="185">
        <v>2959</v>
      </c>
      <c r="N671" s="197">
        <v>45980</v>
      </c>
      <c r="O671" s="185">
        <v>0</v>
      </c>
      <c r="P671" s="197">
        <v>0</v>
      </c>
      <c r="Q671"/>
    </row>
    <row r="672" spans="1:17" hidden="1">
      <c r="A672" s="185">
        <v>1014</v>
      </c>
      <c r="B672" s="185" t="s">
        <v>689</v>
      </c>
      <c r="C672" s="185" t="s">
        <v>684</v>
      </c>
      <c r="D672" s="185" t="s">
        <v>685</v>
      </c>
      <c r="E672" s="185" t="s">
        <v>28</v>
      </c>
      <c r="F672" s="185" t="s">
        <v>728</v>
      </c>
      <c r="G672" s="185" t="s">
        <v>5512</v>
      </c>
      <c r="H672" s="185" t="s">
        <v>8</v>
      </c>
      <c r="I672" s="185">
        <v>34</v>
      </c>
      <c r="J672" s="49">
        <v>6.91</v>
      </c>
      <c r="K672" s="195">
        <v>20619.509999999998</v>
      </c>
      <c r="L672" s="196">
        <v>0</v>
      </c>
      <c r="M672" s="185">
        <v>1</v>
      </c>
      <c r="N672" s="197">
        <v>45980</v>
      </c>
      <c r="O672" s="185">
        <v>0</v>
      </c>
      <c r="P672" s="197">
        <v>0</v>
      </c>
      <c r="Q672"/>
    </row>
    <row r="673" spans="1:17" hidden="1">
      <c r="A673" s="185">
        <v>1014</v>
      </c>
      <c r="B673" s="185" t="s">
        <v>689</v>
      </c>
      <c r="C673" s="185" t="s">
        <v>689</v>
      </c>
      <c r="D673" s="185" t="s">
        <v>685</v>
      </c>
      <c r="E673" s="185" t="s">
        <v>6</v>
      </c>
      <c r="F673" s="185" t="s">
        <v>729</v>
      </c>
      <c r="G673" s="185" t="s">
        <v>796</v>
      </c>
      <c r="H673" s="185" t="s">
        <v>7</v>
      </c>
      <c r="I673" s="185">
        <v>34</v>
      </c>
      <c r="J673" s="49">
        <v>6.97</v>
      </c>
      <c r="K673" s="195">
        <v>0</v>
      </c>
      <c r="L673" s="196">
        <v>148.88999999999999</v>
      </c>
      <c r="M673" s="185">
        <v>21</v>
      </c>
      <c r="N673" s="197">
        <v>45980</v>
      </c>
      <c r="O673" s="185">
        <v>0</v>
      </c>
      <c r="P673" s="197">
        <v>0</v>
      </c>
      <c r="Q673"/>
    </row>
    <row r="674" spans="1:17" hidden="1">
      <c r="A674" s="185">
        <v>1014</v>
      </c>
      <c r="B674" s="185" t="s">
        <v>689</v>
      </c>
      <c r="C674" s="185" t="s">
        <v>690</v>
      </c>
      <c r="D674" s="185" t="s">
        <v>685</v>
      </c>
      <c r="E674" s="185" t="s">
        <v>6</v>
      </c>
      <c r="F674" s="185" t="s">
        <v>729</v>
      </c>
      <c r="G674" s="185" t="s">
        <v>811</v>
      </c>
      <c r="H674" s="185" t="s">
        <v>7</v>
      </c>
      <c r="I674" s="185">
        <v>34</v>
      </c>
      <c r="J674" s="49">
        <v>6.97</v>
      </c>
      <c r="K674" s="195">
        <v>0</v>
      </c>
      <c r="L674" s="196">
        <v>218.95</v>
      </c>
      <c r="M674" s="185">
        <v>28</v>
      </c>
      <c r="N674" s="197">
        <v>45980</v>
      </c>
      <c r="O674" s="185">
        <v>0</v>
      </c>
      <c r="P674" s="197">
        <v>0</v>
      </c>
      <c r="Q674"/>
    </row>
    <row r="675" spans="1:17" hidden="1">
      <c r="A675" s="185">
        <v>1014</v>
      </c>
      <c r="B675" s="185" t="s">
        <v>689</v>
      </c>
      <c r="C675" s="185" t="s">
        <v>691</v>
      </c>
      <c r="D675" s="185" t="s">
        <v>685</v>
      </c>
      <c r="E675" s="185" t="s">
        <v>6</v>
      </c>
      <c r="F675" s="185" t="s">
        <v>729</v>
      </c>
      <c r="G675" s="185" t="s">
        <v>792</v>
      </c>
      <c r="H675" s="185" t="s">
        <v>7</v>
      </c>
      <c r="I675" s="185">
        <v>34</v>
      </c>
      <c r="J675" s="49">
        <v>6.97</v>
      </c>
      <c r="K675" s="195">
        <v>0</v>
      </c>
      <c r="L675" s="196">
        <v>40.049999999999997</v>
      </c>
      <c r="M675" s="185">
        <v>14</v>
      </c>
      <c r="N675" s="197">
        <v>45980</v>
      </c>
      <c r="O675" s="185">
        <v>0</v>
      </c>
      <c r="P675" s="197">
        <v>0</v>
      </c>
      <c r="Q675"/>
    </row>
    <row r="676" spans="1:17" hidden="1">
      <c r="A676" s="185">
        <v>1014</v>
      </c>
      <c r="B676" s="185" t="s">
        <v>689</v>
      </c>
      <c r="C676" s="185" t="s">
        <v>692</v>
      </c>
      <c r="D676" s="185" t="s">
        <v>685</v>
      </c>
      <c r="E676" s="185" t="s">
        <v>6</v>
      </c>
      <c r="F676" s="185" t="s">
        <v>686</v>
      </c>
      <c r="G676" s="185" t="s">
        <v>717</v>
      </c>
      <c r="H676" s="185" t="s">
        <v>8</v>
      </c>
      <c r="I676" s="185">
        <v>34</v>
      </c>
      <c r="J676" s="49">
        <v>6.85</v>
      </c>
      <c r="K676" s="195">
        <v>320</v>
      </c>
      <c r="L676" s="196">
        <v>0</v>
      </c>
      <c r="M676" s="185">
        <v>1</v>
      </c>
      <c r="N676" s="197">
        <v>45980</v>
      </c>
      <c r="O676" s="185">
        <v>0</v>
      </c>
      <c r="P676" s="197">
        <v>0</v>
      </c>
      <c r="Q676"/>
    </row>
    <row r="677" spans="1:17" hidden="1">
      <c r="A677" s="185">
        <v>1014</v>
      </c>
      <c r="B677" s="185" t="s">
        <v>689</v>
      </c>
      <c r="C677" s="185" t="s">
        <v>692</v>
      </c>
      <c r="D677" s="185" t="s">
        <v>685</v>
      </c>
      <c r="E677" s="185" t="s">
        <v>6</v>
      </c>
      <c r="F677" s="185" t="s">
        <v>729</v>
      </c>
      <c r="G677" s="185" t="s">
        <v>800</v>
      </c>
      <c r="H677" s="185" t="s">
        <v>7</v>
      </c>
      <c r="I677" s="185">
        <v>34</v>
      </c>
      <c r="J677" s="49">
        <v>6.97</v>
      </c>
      <c r="K677" s="195">
        <v>0</v>
      </c>
      <c r="L677" s="196">
        <v>73.06</v>
      </c>
      <c r="M677" s="185">
        <v>9</v>
      </c>
      <c r="N677" s="197">
        <v>45980</v>
      </c>
      <c r="O677" s="185">
        <v>0</v>
      </c>
      <c r="P677" s="197">
        <v>0</v>
      </c>
      <c r="Q677"/>
    </row>
    <row r="678" spans="1:17" hidden="1">
      <c r="A678" s="185">
        <v>1014</v>
      </c>
      <c r="B678" s="185" t="s">
        <v>689</v>
      </c>
      <c r="C678" s="185" t="s">
        <v>693</v>
      </c>
      <c r="D678" s="185" t="s">
        <v>685</v>
      </c>
      <c r="E678" s="185" t="s">
        <v>6</v>
      </c>
      <c r="F678" s="185" t="s">
        <v>686</v>
      </c>
      <c r="G678" s="185" t="s">
        <v>5500</v>
      </c>
      <c r="H678" s="185" t="s">
        <v>7</v>
      </c>
      <c r="I678" s="185">
        <v>34</v>
      </c>
      <c r="J678" s="49">
        <v>6.97</v>
      </c>
      <c r="K678" s="195">
        <v>0</v>
      </c>
      <c r="L678" s="196">
        <v>152.13</v>
      </c>
      <c r="M678" s="185">
        <v>1</v>
      </c>
      <c r="N678" s="197">
        <v>45980</v>
      </c>
      <c r="O678" s="185">
        <v>0</v>
      </c>
      <c r="P678" s="197">
        <v>0</v>
      </c>
      <c r="Q678"/>
    </row>
    <row r="679" spans="1:17" hidden="1">
      <c r="A679" s="185">
        <v>1014</v>
      </c>
      <c r="B679" s="185" t="s">
        <v>689</v>
      </c>
      <c r="C679" s="185" t="s">
        <v>693</v>
      </c>
      <c r="D679" s="185" t="s">
        <v>685</v>
      </c>
      <c r="E679" s="185" t="s">
        <v>6</v>
      </c>
      <c r="F679" s="185" t="s">
        <v>729</v>
      </c>
      <c r="G679" s="185" t="s">
        <v>5508</v>
      </c>
      <c r="H679" s="185" t="s">
        <v>7</v>
      </c>
      <c r="I679" s="185">
        <v>34</v>
      </c>
      <c r="J679" s="49">
        <v>6.97</v>
      </c>
      <c r="K679" s="195">
        <v>0</v>
      </c>
      <c r="L679" s="196">
        <v>5.72</v>
      </c>
      <c r="M679" s="185">
        <v>4</v>
      </c>
      <c r="N679" s="197">
        <v>45980</v>
      </c>
      <c r="O679" s="185">
        <v>0</v>
      </c>
      <c r="P679" s="197">
        <v>0</v>
      </c>
      <c r="Q679"/>
    </row>
    <row r="680" spans="1:17" hidden="1">
      <c r="A680" s="185">
        <v>1014</v>
      </c>
      <c r="B680" s="185" t="s">
        <v>689</v>
      </c>
      <c r="C680" s="185" t="s">
        <v>693</v>
      </c>
      <c r="D680" s="185" t="s">
        <v>685</v>
      </c>
      <c r="E680" s="185" t="s">
        <v>6</v>
      </c>
      <c r="F680" s="185" t="s">
        <v>729</v>
      </c>
      <c r="G680" s="185" t="s">
        <v>5503</v>
      </c>
      <c r="H680" s="185" t="s">
        <v>7</v>
      </c>
      <c r="I680" s="185">
        <v>34</v>
      </c>
      <c r="J680" s="49">
        <v>6.97</v>
      </c>
      <c r="K680" s="195">
        <v>0</v>
      </c>
      <c r="L680" s="196">
        <v>4542.6400000000003</v>
      </c>
      <c r="M680" s="185">
        <v>786</v>
      </c>
      <c r="N680" s="197">
        <v>45980</v>
      </c>
      <c r="O680" s="185">
        <v>0</v>
      </c>
      <c r="P680" s="197">
        <v>0</v>
      </c>
      <c r="Q680"/>
    </row>
    <row r="681" spans="1:17" hidden="1">
      <c r="A681" s="185">
        <v>1014</v>
      </c>
      <c r="B681" s="185" t="s">
        <v>689</v>
      </c>
      <c r="C681" s="185" t="s">
        <v>693</v>
      </c>
      <c r="D681" s="185" t="s">
        <v>685</v>
      </c>
      <c r="E681" s="185" t="s">
        <v>6</v>
      </c>
      <c r="F681" s="185" t="s">
        <v>729</v>
      </c>
      <c r="G681" s="185" t="s">
        <v>875</v>
      </c>
      <c r="H681" s="185" t="s">
        <v>8</v>
      </c>
      <c r="I681" s="185">
        <v>34</v>
      </c>
      <c r="J681" s="49">
        <v>6.85</v>
      </c>
      <c r="K681" s="195">
        <v>1146.82</v>
      </c>
      <c r="L681" s="196">
        <v>0</v>
      </c>
      <c r="M681" s="185">
        <v>1</v>
      </c>
      <c r="N681" s="197">
        <v>45980</v>
      </c>
      <c r="O681" s="185">
        <v>0</v>
      </c>
      <c r="P681" s="197">
        <v>0</v>
      </c>
      <c r="Q681"/>
    </row>
    <row r="682" spans="1:17" hidden="1">
      <c r="A682" s="185">
        <v>1014</v>
      </c>
      <c r="B682" s="185" t="s">
        <v>689</v>
      </c>
      <c r="C682" s="185" t="s">
        <v>694</v>
      </c>
      <c r="D682" s="185" t="s">
        <v>685</v>
      </c>
      <c r="E682" s="185" t="s">
        <v>6</v>
      </c>
      <c r="F682" s="185" t="s">
        <v>729</v>
      </c>
      <c r="G682" s="185" t="s">
        <v>774</v>
      </c>
      <c r="H682" s="185" t="s">
        <v>7</v>
      </c>
      <c r="I682" s="185">
        <v>34</v>
      </c>
      <c r="J682" s="49">
        <v>6.97</v>
      </c>
      <c r="K682" s="195">
        <v>0</v>
      </c>
      <c r="L682" s="196">
        <v>67.97</v>
      </c>
      <c r="M682" s="185">
        <v>22</v>
      </c>
      <c r="N682" s="197">
        <v>45980</v>
      </c>
      <c r="O682" s="185">
        <v>0</v>
      </c>
      <c r="P682" s="197">
        <v>0</v>
      </c>
      <c r="Q682"/>
    </row>
    <row r="683" spans="1:17" hidden="1">
      <c r="A683" s="185">
        <v>1014</v>
      </c>
      <c r="B683" s="185" t="s">
        <v>689</v>
      </c>
      <c r="C683" s="185" t="s">
        <v>695</v>
      </c>
      <c r="D683" s="185" t="s">
        <v>685</v>
      </c>
      <c r="E683" s="185" t="s">
        <v>6</v>
      </c>
      <c r="F683" s="185" t="s">
        <v>729</v>
      </c>
      <c r="G683" s="185" t="s">
        <v>866</v>
      </c>
      <c r="H683" s="185" t="s">
        <v>7</v>
      </c>
      <c r="I683" s="185">
        <v>34</v>
      </c>
      <c r="J683" s="49">
        <v>6.97</v>
      </c>
      <c r="K683" s="195">
        <v>0</v>
      </c>
      <c r="L683" s="196">
        <v>57.48</v>
      </c>
      <c r="M683" s="185">
        <v>12</v>
      </c>
      <c r="N683" s="197">
        <v>45980</v>
      </c>
      <c r="O683" s="185">
        <v>0</v>
      </c>
      <c r="P683" s="197">
        <v>0</v>
      </c>
      <c r="Q683"/>
    </row>
    <row r="684" spans="1:17" hidden="1">
      <c r="A684" s="185">
        <v>1014</v>
      </c>
      <c r="B684" s="185" t="s">
        <v>689</v>
      </c>
      <c r="C684" s="185" t="s">
        <v>773</v>
      </c>
      <c r="D684" s="185" t="s">
        <v>685</v>
      </c>
      <c r="E684" s="185" t="s">
        <v>6</v>
      </c>
      <c r="F684" s="185" t="s">
        <v>729</v>
      </c>
      <c r="G684" s="185" t="s">
        <v>868</v>
      </c>
      <c r="H684" s="185" t="s">
        <v>7</v>
      </c>
      <c r="I684" s="185">
        <v>34</v>
      </c>
      <c r="J684" s="49">
        <v>6.97</v>
      </c>
      <c r="K684" s="195">
        <v>0</v>
      </c>
      <c r="L684" s="196">
        <v>55.53</v>
      </c>
      <c r="M684" s="185">
        <v>23</v>
      </c>
      <c r="N684" s="197">
        <v>45980</v>
      </c>
      <c r="O684" s="185">
        <v>0</v>
      </c>
      <c r="P684" s="197">
        <v>0</v>
      </c>
      <c r="Q684"/>
    </row>
    <row r="685" spans="1:17" hidden="1">
      <c r="A685" s="185">
        <v>1014</v>
      </c>
      <c r="B685" s="185" t="s">
        <v>690</v>
      </c>
      <c r="C685" s="185" t="s">
        <v>684</v>
      </c>
      <c r="D685" s="185" t="s">
        <v>685</v>
      </c>
      <c r="E685" s="185" t="s">
        <v>6</v>
      </c>
      <c r="F685" s="185" t="s">
        <v>686</v>
      </c>
      <c r="G685" s="185" t="s">
        <v>776</v>
      </c>
      <c r="H685" s="185" t="s">
        <v>8</v>
      </c>
      <c r="I685" s="185">
        <v>34</v>
      </c>
      <c r="J685" s="49">
        <v>6.85</v>
      </c>
      <c r="K685" s="195">
        <v>19194.47</v>
      </c>
      <c r="L685" s="196">
        <v>0</v>
      </c>
      <c r="M685" s="185">
        <v>6</v>
      </c>
      <c r="N685" s="197">
        <v>45980</v>
      </c>
      <c r="O685" s="185">
        <v>0</v>
      </c>
      <c r="P685" s="197">
        <v>0</v>
      </c>
      <c r="Q685"/>
    </row>
    <row r="686" spans="1:17" hidden="1">
      <c r="A686" s="185">
        <v>1014</v>
      </c>
      <c r="B686" s="185" t="s">
        <v>690</v>
      </c>
      <c r="C686" s="185" t="s">
        <v>684</v>
      </c>
      <c r="D686" s="185" t="s">
        <v>685</v>
      </c>
      <c r="E686" s="185" t="s">
        <v>6</v>
      </c>
      <c r="F686" s="185" t="s">
        <v>728</v>
      </c>
      <c r="G686" s="185" t="s">
        <v>812</v>
      </c>
      <c r="H686" s="185" t="s">
        <v>7</v>
      </c>
      <c r="I686" s="185">
        <v>34</v>
      </c>
      <c r="J686" s="49">
        <v>6.97</v>
      </c>
      <c r="K686" s="195">
        <v>0</v>
      </c>
      <c r="L686" s="196">
        <v>7.45</v>
      </c>
      <c r="M686" s="185">
        <v>2</v>
      </c>
      <c r="N686" s="197">
        <v>45980</v>
      </c>
      <c r="O686" s="185">
        <v>0</v>
      </c>
      <c r="P686" s="197">
        <v>0</v>
      </c>
      <c r="Q686"/>
    </row>
    <row r="687" spans="1:17" hidden="1">
      <c r="A687" s="185">
        <v>1014</v>
      </c>
      <c r="B687" s="185" t="s">
        <v>690</v>
      </c>
      <c r="C687" s="185" t="s">
        <v>684</v>
      </c>
      <c r="D687" s="185" t="s">
        <v>685</v>
      </c>
      <c r="E687" s="185" t="s">
        <v>6</v>
      </c>
      <c r="F687" s="185" t="s">
        <v>729</v>
      </c>
      <c r="G687" s="185" t="s">
        <v>5507</v>
      </c>
      <c r="H687" s="185" t="s">
        <v>7</v>
      </c>
      <c r="I687" s="185">
        <v>34</v>
      </c>
      <c r="J687" s="49">
        <v>6.97</v>
      </c>
      <c r="K687" s="195">
        <v>0</v>
      </c>
      <c r="L687" s="196">
        <v>1.43</v>
      </c>
      <c r="M687" s="185">
        <v>1</v>
      </c>
      <c r="N687" s="197">
        <v>45980</v>
      </c>
      <c r="O687" s="185">
        <v>0</v>
      </c>
      <c r="P687" s="197">
        <v>0</v>
      </c>
      <c r="Q687"/>
    </row>
    <row r="688" spans="1:17" hidden="1">
      <c r="A688" s="185">
        <v>1014</v>
      </c>
      <c r="B688" s="185" t="s">
        <v>690</v>
      </c>
      <c r="C688" s="185" t="s">
        <v>684</v>
      </c>
      <c r="D688" s="185" t="s">
        <v>685</v>
      </c>
      <c r="E688" s="185" t="s">
        <v>6</v>
      </c>
      <c r="F688" s="185" t="s">
        <v>729</v>
      </c>
      <c r="G688" s="185" t="s">
        <v>789</v>
      </c>
      <c r="H688" s="185" t="s">
        <v>7</v>
      </c>
      <c r="I688" s="185">
        <v>34</v>
      </c>
      <c r="J688" s="49">
        <v>6.97</v>
      </c>
      <c r="K688" s="195">
        <v>0</v>
      </c>
      <c r="L688" s="196">
        <v>17974.63</v>
      </c>
      <c r="M688" s="185">
        <v>2675</v>
      </c>
      <c r="N688" s="197">
        <v>45980</v>
      </c>
      <c r="O688" s="185">
        <v>0</v>
      </c>
      <c r="P688" s="197">
        <v>0</v>
      </c>
      <c r="Q688"/>
    </row>
    <row r="689" spans="1:17" hidden="1">
      <c r="A689" s="185">
        <v>1014</v>
      </c>
      <c r="B689" s="185" t="s">
        <v>690</v>
      </c>
      <c r="C689" s="185" t="s">
        <v>684</v>
      </c>
      <c r="D689" s="185" t="s">
        <v>685</v>
      </c>
      <c r="E689" s="185" t="s">
        <v>6</v>
      </c>
      <c r="F689" s="185" t="s">
        <v>729</v>
      </c>
      <c r="G689" s="185" t="s">
        <v>855</v>
      </c>
      <c r="H689" s="185" t="s">
        <v>8</v>
      </c>
      <c r="I689" s="185">
        <v>34</v>
      </c>
      <c r="J689" s="49">
        <v>6.85</v>
      </c>
      <c r="K689" s="195">
        <v>10112.540000000001</v>
      </c>
      <c r="L689" s="196">
        <v>0</v>
      </c>
      <c r="M689" s="185">
        <v>6</v>
      </c>
      <c r="N689" s="197">
        <v>45980</v>
      </c>
      <c r="O689" s="185">
        <v>0</v>
      </c>
      <c r="P689" s="197">
        <v>0</v>
      </c>
      <c r="Q689"/>
    </row>
    <row r="690" spans="1:17" hidden="1">
      <c r="A690" s="185">
        <v>1014</v>
      </c>
      <c r="B690" s="185" t="s">
        <v>690</v>
      </c>
      <c r="C690" s="185" t="s">
        <v>684</v>
      </c>
      <c r="D690" s="185" t="s">
        <v>685</v>
      </c>
      <c r="E690" s="185" t="s">
        <v>6</v>
      </c>
      <c r="F690" s="185" t="s">
        <v>729</v>
      </c>
      <c r="G690" s="185" t="s">
        <v>809</v>
      </c>
      <c r="H690" s="185" t="s">
        <v>8</v>
      </c>
      <c r="I690" s="185">
        <v>34</v>
      </c>
      <c r="J690" s="49">
        <v>6.85</v>
      </c>
      <c r="K690" s="195">
        <v>164.97</v>
      </c>
      <c r="L690" s="196">
        <v>0</v>
      </c>
      <c r="M690" s="185">
        <v>3</v>
      </c>
      <c r="N690" s="197">
        <v>45980</v>
      </c>
      <c r="O690" s="185">
        <v>0</v>
      </c>
      <c r="P690" s="197">
        <v>0</v>
      </c>
      <c r="Q690"/>
    </row>
    <row r="691" spans="1:17" hidden="1">
      <c r="A691" s="185">
        <v>1014</v>
      </c>
      <c r="B691" s="185" t="s">
        <v>690</v>
      </c>
      <c r="C691" s="185" t="s">
        <v>684</v>
      </c>
      <c r="D691" s="185" t="s">
        <v>685</v>
      </c>
      <c r="E691" s="185" t="s">
        <v>28</v>
      </c>
      <c r="F691" s="185" t="s">
        <v>729</v>
      </c>
      <c r="G691" s="185" t="s">
        <v>5510</v>
      </c>
      <c r="H691" s="185" t="s">
        <v>8</v>
      </c>
      <c r="I691" s="185">
        <v>34</v>
      </c>
      <c r="J691" s="49">
        <v>9.6999999999999993</v>
      </c>
      <c r="K691" s="195">
        <v>103.09</v>
      </c>
      <c r="L691" s="196">
        <v>0</v>
      </c>
      <c r="M691" s="185">
        <v>1</v>
      </c>
      <c r="N691" s="197">
        <v>45980</v>
      </c>
      <c r="O691" s="185">
        <v>0</v>
      </c>
      <c r="P691" s="197">
        <v>0</v>
      </c>
      <c r="Q691"/>
    </row>
    <row r="692" spans="1:17" hidden="1">
      <c r="A692" s="185">
        <v>1014</v>
      </c>
      <c r="B692" s="185" t="s">
        <v>690</v>
      </c>
      <c r="C692" s="185" t="s">
        <v>684</v>
      </c>
      <c r="D692" s="185" t="s">
        <v>685</v>
      </c>
      <c r="E692" s="185" t="s">
        <v>28</v>
      </c>
      <c r="F692" s="185" t="s">
        <v>729</v>
      </c>
      <c r="G692" s="185" t="s">
        <v>5511</v>
      </c>
      <c r="H692" s="185" t="s">
        <v>8</v>
      </c>
      <c r="I692" s="185">
        <v>34</v>
      </c>
      <c r="J692" s="49">
        <v>9.6999999999999993</v>
      </c>
      <c r="K692" s="195">
        <v>200</v>
      </c>
      <c r="L692" s="196">
        <v>0</v>
      </c>
      <c r="M692" s="185">
        <v>1</v>
      </c>
      <c r="N692" s="197">
        <v>45980</v>
      </c>
      <c r="O692" s="185">
        <v>0</v>
      </c>
      <c r="P692" s="197">
        <v>0</v>
      </c>
      <c r="Q692"/>
    </row>
    <row r="693" spans="1:17" hidden="1">
      <c r="A693" s="185">
        <v>1014</v>
      </c>
      <c r="B693" s="185" t="s">
        <v>690</v>
      </c>
      <c r="C693" s="185" t="s">
        <v>691</v>
      </c>
      <c r="D693" s="185" t="s">
        <v>685</v>
      </c>
      <c r="E693" s="185" t="s">
        <v>6</v>
      </c>
      <c r="F693" s="185" t="s">
        <v>729</v>
      </c>
      <c r="G693" s="185" t="s">
        <v>5540</v>
      </c>
      <c r="H693" s="185" t="s">
        <v>7</v>
      </c>
      <c r="I693" s="185">
        <v>34</v>
      </c>
      <c r="J693" s="49">
        <v>6.97</v>
      </c>
      <c r="K693" s="195">
        <v>0</v>
      </c>
      <c r="L693" s="196">
        <v>129.29</v>
      </c>
      <c r="M693" s="185">
        <v>17</v>
      </c>
      <c r="N693" s="197">
        <v>45980</v>
      </c>
      <c r="O693" s="185">
        <v>0</v>
      </c>
      <c r="P693" s="197">
        <v>0</v>
      </c>
      <c r="Q693"/>
    </row>
    <row r="694" spans="1:17" hidden="1">
      <c r="A694" s="185">
        <v>1014</v>
      </c>
      <c r="B694" s="185" t="s">
        <v>690</v>
      </c>
      <c r="C694" s="185" t="s">
        <v>692</v>
      </c>
      <c r="D694" s="185" t="s">
        <v>685</v>
      </c>
      <c r="E694" s="185" t="s">
        <v>6</v>
      </c>
      <c r="F694" s="185" t="s">
        <v>729</v>
      </c>
      <c r="G694" s="185" t="s">
        <v>850</v>
      </c>
      <c r="H694" s="185" t="s">
        <v>7</v>
      </c>
      <c r="I694" s="185">
        <v>34</v>
      </c>
      <c r="J694" s="49">
        <v>6.97</v>
      </c>
      <c r="K694" s="195">
        <v>0</v>
      </c>
      <c r="L694" s="196">
        <v>36.56</v>
      </c>
      <c r="M694" s="185">
        <v>5</v>
      </c>
      <c r="N694" s="197">
        <v>45980</v>
      </c>
      <c r="O694" s="185">
        <v>0</v>
      </c>
      <c r="P694" s="197">
        <v>0</v>
      </c>
      <c r="Q694"/>
    </row>
    <row r="695" spans="1:17" hidden="1">
      <c r="A695" s="185">
        <v>1014</v>
      </c>
      <c r="B695" s="185" t="s">
        <v>690</v>
      </c>
      <c r="C695" s="185" t="s">
        <v>694</v>
      </c>
      <c r="D695" s="185" t="s">
        <v>685</v>
      </c>
      <c r="E695" s="185" t="s">
        <v>6</v>
      </c>
      <c r="F695" s="185" t="s">
        <v>686</v>
      </c>
      <c r="G695" s="185" t="s">
        <v>859</v>
      </c>
      <c r="H695" s="185" t="s">
        <v>7</v>
      </c>
      <c r="I695" s="185">
        <v>34</v>
      </c>
      <c r="J695" s="49">
        <v>6.97</v>
      </c>
      <c r="K695" s="195">
        <v>0</v>
      </c>
      <c r="L695" s="196">
        <v>805.02</v>
      </c>
      <c r="M695" s="185">
        <v>1</v>
      </c>
      <c r="N695" s="197">
        <v>45980</v>
      </c>
      <c r="O695" s="185">
        <v>0</v>
      </c>
      <c r="P695" s="197">
        <v>0</v>
      </c>
      <c r="Q695"/>
    </row>
    <row r="696" spans="1:17" hidden="1">
      <c r="A696" s="185">
        <v>1014</v>
      </c>
      <c r="B696" s="185" t="s">
        <v>690</v>
      </c>
      <c r="C696" s="185" t="s">
        <v>694</v>
      </c>
      <c r="D696" s="185" t="s">
        <v>685</v>
      </c>
      <c r="E696" s="185" t="s">
        <v>6</v>
      </c>
      <c r="F696" s="185" t="s">
        <v>729</v>
      </c>
      <c r="G696" s="185" t="s">
        <v>5489</v>
      </c>
      <c r="H696" s="185" t="s">
        <v>7</v>
      </c>
      <c r="I696" s="185">
        <v>34</v>
      </c>
      <c r="J696" s="49">
        <v>6.97</v>
      </c>
      <c r="K696" s="195">
        <v>0</v>
      </c>
      <c r="L696" s="196">
        <v>1394.87</v>
      </c>
      <c r="M696" s="185">
        <v>251</v>
      </c>
      <c r="N696" s="197">
        <v>45980</v>
      </c>
      <c r="O696" s="185">
        <v>0</v>
      </c>
      <c r="P696" s="197">
        <v>0</v>
      </c>
      <c r="Q696"/>
    </row>
    <row r="697" spans="1:17" hidden="1">
      <c r="A697" s="185">
        <v>1014</v>
      </c>
      <c r="B697" s="185" t="s">
        <v>690</v>
      </c>
      <c r="C697" s="185" t="s">
        <v>695</v>
      </c>
      <c r="D697" s="185" t="s">
        <v>685</v>
      </c>
      <c r="E697" s="185" t="s">
        <v>6</v>
      </c>
      <c r="F697" s="185" t="s">
        <v>729</v>
      </c>
      <c r="G697" s="185" t="s">
        <v>780</v>
      </c>
      <c r="H697" s="185" t="s">
        <v>7</v>
      </c>
      <c r="I697" s="185">
        <v>34</v>
      </c>
      <c r="J697" s="49">
        <v>6.97</v>
      </c>
      <c r="K697" s="195">
        <v>0</v>
      </c>
      <c r="L697" s="196">
        <v>183.31</v>
      </c>
      <c r="M697" s="185">
        <v>42</v>
      </c>
      <c r="N697" s="197">
        <v>45980</v>
      </c>
      <c r="O697" s="185">
        <v>0</v>
      </c>
      <c r="P697" s="197">
        <v>0</v>
      </c>
      <c r="Q697"/>
    </row>
    <row r="698" spans="1:17" hidden="1">
      <c r="A698" s="185">
        <v>1014</v>
      </c>
      <c r="B698" s="185" t="s">
        <v>691</v>
      </c>
      <c r="C698" s="185" t="s">
        <v>684</v>
      </c>
      <c r="D698" s="185" t="s">
        <v>685</v>
      </c>
      <c r="E698" s="185" t="s">
        <v>6</v>
      </c>
      <c r="F698" s="185" t="s">
        <v>686</v>
      </c>
      <c r="G698" s="185" t="s">
        <v>5509</v>
      </c>
      <c r="H698" s="185" t="s">
        <v>8</v>
      </c>
      <c r="I698" s="185">
        <v>34</v>
      </c>
      <c r="J698" s="49">
        <v>6.85</v>
      </c>
      <c r="K698" s="195">
        <v>5400</v>
      </c>
      <c r="L698" s="196">
        <v>0</v>
      </c>
      <c r="M698" s="185">
        <v>1</v>
      </c>
      <c r="N698" s="197">
        <v>45980</v>
      </c>
      <c r="O698" s="185">
        <v>0</v>
      </c>
      <c r="P698" s="197">
        <v>0</v>
      </c>
      <c r="Q698"/>
    </row>
    <row r="699" spans="1:17" hidden="1">
      <c r="A699" s="185">
        <v>1014</v>
      </c>
      <c r="B699" s="185" t="s">
        <v>691</v>
      </c>
      <c r="C699" s="185" t="s">
        <v>684</v>
      </c>
      <c r="D699" s="185" t="s">
        <v>685</v>
      </c>
      <c r="E699" s="185" t="s">
        <v>6</v>
      </c>
      <c r="F699" s="185" t="s">
        <v>728</v>
      </c>
      <c r="G699" s="185" t="s">
        <v>874</v>
      </c>
      <c r="H699" s="185" t="s">
        <v>7</v>
      </c>
      <c r="I699" s="185">
        <v>34</v>
      </c>
      <c r="J699" s="49">
        <v>6.97</v>
      </c>
      <c r="K699" s="195">
        <v>0</v>
      </c>
      <c r="L699" s="196">
        <v>15.52</v>
      </c>
      <c r="M699" s="185">
        <v>1</v>
      </c>
      <c r="N699" s="197">
        <v>45980</v>
      </c>
      <c r="O699" s="185">
        <v>0</v>
      </c>
      <c r="P699" s="197">
        <v>0</v>
      </c>
      <c r="Q699"/>
    </row>
    <row r="700" spans="1:17" hidden="1">
      <c r="A700" s="185">
        <v>1014</v>
      </c>
      <c r="B700" s="185" t="s">
        <v>691</v>
      </c>
      <c r="C700" s="185" t="s">
        <v>684</v>
      </c>
      <c r="D700" s="185" t="s">
        <v>685</v>
      </c>
      <c r="E700" s="185" t="s">
        <v>6</v>
      </c>
      <c r="F700" s="185" t="s">
        <v>729</v>
      </c>
      <c r="G700" s="185" t="s">
        <v>782</v>
      </c>
      <c r="H700" s="185" t="s">
        <v>8</v>
      </c>
      <c r="I700" s="185">
        <v>34</v>
      </c>
      <c r="J700" s="49">
        <v>6.85</v>
      </c>
      <c r="K700" s="195">
        <v>1.46</v>
      </c>
      <c r="L700" s="196">
        <v>0</v>
      </c>
      <c r="M700" s="185">
        <v>1</v>
      </c>
      <c r="N700" s="197">
        <v>45980</v>
      </c>
      <c r="O700" s="185">
        <v>0</v>
      </c>
      <c r="P700" s="197">
        <v>0</v>
      </c>
      <c r="Q700"/>
    </row>
    <row r="701" spans="1:17" hidden="1">
      <c r="A701" s="185">
        <v>1014</v>
      </c>
      <c r="B701" s="185" t="s">
        <v>691</v>
      </c>
      <c r="C701" s="185" t="s">
        <v>684</v>
      </c>
      <c r="D701" s="185" t="s">
        <v>685</v>
      </c>
      <c r="E701" s="185" t="s">
        <v>6</v>
      </c>
      <c r="F701" s="185" t="s">
        <v>729</v>
      </c>
      <c r="G701" s="185" t="s">
        <v>863</v>
      </c>
      <c r="H701" s="185" t="s">
        <v>7</v>
      </c>
      <c r="I701" s="185">
        <v>34</v>
      </c>
      <c r="J701" s="49">
        <v>6.97</v>
      </c>
      <c r="K701" s="195">
        <v>0</v>
      </c>
      <c r="L701" s="196">
        <v>2319.25</v>
      </c>
      <c r="M701" s="185">
        <v>394</v>
      </c>
      <c r="N701" s="197">
        <v>45980</v>
      </c>
      <c r="O701" s="185">
        <v>0</v>
      </c>
      <c r="P701" s="197">
        <v>0</v>
      </c>
      <c r="Q701"/>
    </row>
    <row r="702" spans="1:17" hidden="1">
      <c r="A702" s="185">
        <v>1014</v>
      </c>
      <c r="B702" s="185" t="s">
        <v>691</v>
      </c>
      <c r="C702" s="185" t="s">
        <v>690</v>
      </c>
      <c r="D702" s="185" t="s">
        <v>685</v>
      </c>
      <c r="E702" s="185" t="s">
        <v>6</v>
      </c>
      <c r="F702" s="185" t="s">
        <v>729</v>
      </c>
      <c r="G702" s="185" t="s">
        <v>778</v>
      </c>
      <c r="H702" s="185" t="s">
        <v>7</v>
      </c>
      <c r="I702" s="185">
        <v>34</v>
      </c>
      <c r="J702" s="49">
        <v>6.97</v>
      </c>
      <c r="K702" s="195">
        <v>0</v>
      </c>
      <c r="L702" s="196">
        <v>56.92</v>
      </c>
      <c r="M702" s="185">
        <v>17</v>
      </c>
      <c r="N702" s="197">
        <v>45980</v>
      </c>
      <c r="O702" s="185">
        <v>0</v>
      </c>
      <c r="P702" s="197">
        <v>0</v>
      </c>
      <c r="Q702"/>
    </row>
    <row r="703" spans="1:17" hidden="1">
      <c r="A703" s="185">
        <v>1014</v>
      </c>
      <c r="B703" s="185" t="s">
        <v>692</v>
      </c>
      <c r="C703" s="185" t="s">
        <v>684</v>
      </c>
      <c r="D703" s="185" t="s">
        <v>685</v>
      </c>
      <c r="E703" s="185" t="s">
        <v>6</v>
      </c>
      <c r="F703" s="185" t="s">
        <v>686</v>
      </c>
      <c r="G703" s="185" t="s">
        <v>786</v>
      </c>
      <c r="H703" s="185" t="s">
        <v>8</v>
      </c>
      <c r="I703" s="185">
        <v>34</v>
      </c>
      <c r="J703" s="49">
        <v>6.85</v>
      </c>
      <c r="K703" s="195">
        <v>5</v>
      </c>
      <c r="L703" s="196">
        <v>0</v>
      </c>
      <c r="M703" s="185">
        <v>1</v>
      </c>
      <c r="N703" s="197">
        <v>45980</v>
      </c>
      <c r="O703" s="185">
        <v>0</v>
      </c>
      <c r="P703" s="197">
        <v>0</v>
      </c>
      <c r="Q703"/>
    </row>
    <row r="704" spans="1:17" hidden="1">
      <c r="A704" s="185">
        <v>1014</v>
      </c>
      <c r="B704" s="185" t="s">
        <v>692</v>
      </c>
      <c r="C704" s="185" t="s">
        <v>684</v>
      </c>
      <c r="D704" s="185" t="s">
        <v>685</v>
      </c>
      <c r="E704" s="185" t="s">
        <v>6</v>
      </c>
      <c r="F704" s="185" t="s">
        <v>729</v>
      </c>
      <c r="G704" s="185" t="s">
        <v>791</v>
      </c>
      <c r="H704" s="185" t="s">
        <v>7</v>
      </c>
      <c r="I704" s="185">
        <v>34</v>
      </c>
      <c r="J704" s="49">
        <v>6.97</v>
      </c>
      <c r="K704" s="195">
        <v>0</v>
      </c>
      <c r="L704" s="196">
        <v>1477.03</v>
      </c>
      <c r="M704" s="185">
        <v>264</v>
      </c>
      <c r="N704" s="197">
        <v>45980</v>
      </c>
      <c r="O704" s="185">
        <v>0</v>
      </c>
      <c r="P704" s="197">
        <v>0</v>
      </c>
      <c r="Q704"/>
    </row>
    <row r="705" spans="1:17" hidden="1">
      <c r="A705" s="185">
        <v>1014</v>
      </c>
      <c r="B705" s="185" t="s">
        <v>692</v>
      </c>
      <c r="C705" s="185" t="s">
        <v>684</v>
      </c>
      <c r="D705" s="185" t="s">
        <v>685</v>
      </c>
      <c r="E705" s="185" t="s">
        <v>6</v>
      </c>
      <c r="F705" s="185" t="s">
        <v>729</v>
      </c>
      <c r="G705" s="185" t="s">
        <v>795</v>
      </c>
      <c r="H705" s="185" t="s">
        <v>7</v>
      </c>
      <c r="I705" s="185">
        <v>34</v>
      </c>
      <c r="J705" s="49">
        <v>6.97</v>
      </c>
      <c r="K705" s="195">
        <v>0</v>
      </c>
      <c r="L705" s="196">
        <v>1.43</v>
      </c>
      <c r="M705" s="185">
        <v>1</v>
      </c>
      <c r="N705" s="197">
        <v>45980</v>
      </c>
      <c r="O705" s="185">
        <v>0</v>
      </c>
      <c r="P705" s="197">
        <v>0</v>
      </c>
      <c r="Q705"/>
    </row>
    <row r="706" spans="1:17" hidden="1">
      <c r="A706" s="185">
        <v>1014</v>
      </c>
      <c r="B706" s="185" t="s">
        <v>692</v>
      </c>
      <c r="C706" s="185" t="s">
        <v>689</v>
      </c>
      <c r="D706" s="185" t="s">
        <v>685</v>
      </c>
      <c r="E706" s="185" t="s">
        <v>6</v>
      </c>
      <c r="F706" s="185" t="s">
        <v>729</v>
      </c>
      <c r="G706" s="185" t="s">
        <v>873</v>
      </c>
      <c r="H706" s="185" t="s">
        <v>7</v>
      </c>
      <c r="I706" s="185">
        <v>34</v>
      </c>
      <c r="J706" s="49">
        <v>6.97</v>
      </c>
      <c r="K706" s="195">
        <v>0</v>
      </c>
      <c r="L706" s="196">
        <v>22.99</v>
      </c>
      <c r="M706" s="185">
        <v>5</v>
      </c>
      <c r="N706" s="197">
        <v>45980</v>
      </c>
      <c r="O706" s="185">
        <v>0</v>
      </c>
      <c r="P706" s="197">
        <v>0</v>
      </c>
      <c r="Q706"/>
    </row>
    <row r="707" spans="1:17" hidden="1">
      <c r="A707" s="185">
        <v>1014</v>
      </c>
      <c r="B707" s="185" t="s">
        <v>692</v>
      </c>
      <c r="C707" s="185" t="s">
        <v>691</v>
      </c>
      <c r="D707" s="185" t="s">
        <v>685</v>
      </c>
      <c r="E707" s="185" t="s">
        <v>6</v>
      </c>
      <c r="F707" s="185" t="s">
        <v>729</v>
      </c>
      <c r="G707" s="185" t="s">
        <v>799</v>
      </c>
      <c r="H707" s="185" t="s">
        <v>7</v>
      </c>
      <c r="I707" s="185">
        <v>34</v>
      </c>
      <c r="J707" s="49">
        <v>6.97</v>
      </c>
      <c r="K707" s="195">
        <v>0</v>
      </c>
      <c r="L707" s="196">
        <v>425.73</v>
      </c>
      <c r="M707" s="185">
        <v>88</v>
      </c>
      <c r="N707" s="197">
        <v>45980</v>
      </c>
      <c r="O707" s="185">
        <v>0</v>
      </c>
      <c r="P707" s="197">
        <v>0</v>
      </c>
      <c r="Q707"/>
    </row>
    <row r="708" spans="1:17" hidden="1">
      <c r="A708" s="185">
        <v>1014</v>
      </c>
      <c r="B708" s="185" t="s">
        <v>692</v>
      </c>
      <c r="C708" s="185" t="s">
        <v>692</v>
      </c>
      <c r="D708" s="185" t="s">
        <v>685</v>
      </c>
      <c r="E708" s="185" t="s">
        <v>6</v>
      </c>
      <c r="F708" s="185" t="s">
        <v>729</v>
      </c>
      <c r="G708" s="185" t="s">
        <v>5487</v>
      </c>
      <c r="H708" s="185" t="s">
        <v>7</v>
      </c>
      <c r="I708" s="185">
        <v>34</v>
      </c>
      <c r="J708" s="49">
        <v>6.97</v>
      </c>
      <c r="K708" s="195">
        <v>0</v>
      </c>
      <c r="L708" s="196">
        <v>119.67</v>
      </c>
      <c r="M708" s="185">
        <v>21</v>
      </c>
      <c r="N708" s="197">
        <v>45980</v>
      </c>
      <c r="O708" s="185">
        <v>0</v>
      </c>
      <c r="P708" s="197">
        <v>0</v>
      </c>
      <c r="Q708"/>
    </row>
    <row r="709" spans="1:17" hidden="1">
      <c r="A709" s="185">
        <v>1014</v>
      </c>
      <c r="B709" s="185" t="s">
        <v>692</v>
      </c>
      <c r="C709" s="185" t="s">
        <v>693</v>
      </c>
      <c r="D709" s="185" t="s">
        <v>685</v>
      </c>
      <c r="E709" s="185" t="s">
        <v>6</v>
      </c>
      <c r="F709" s="185" t="s">
        <v>686</v>
      </c>
      <c r="G709" s="185" t="s">
        <v>5498</v>
      </c>
      <c r="H709" s="185" t="s">
        <v>8</v>
      </c>
      <c r="I709" s="185">
        <v>34</v>
      </c>
      <c r="J709" s="49">
        <v>6.85</v>
      </c>
      <c r="K709" s="195">
        <v>6.73</v>
      </c>
      <c r="L709" s="196">
        <v>0</v>
      </c>
      <c r="M709" s="185">
        <v>1</v>
      </c>
      <c r="N709" s="197">
        <v>45980</v>
      </c>
      <c r="O709" s="185">
        <v>0</v>
      </c>
      <c r="P709" s="197">
        <v>0</v>
      </c>
      <c r="Q709"/>
    </row>
    <row r="710" spans="1:17" hidden="1">
      <c r="A710" s="185">
        <v>1014</v>
      </c>
      <c r="B710" s="185" t="s">
        <v>692</v>
      </c>
      <c r="C710" s="185" t="s">
        <v>693</v>
      </c>
      <c r="D710" s="185" t="s">
        <v>685</v>
      </c>
      <c r="E710" s="185" t="s">
        <v>6</v>
      </c>
      <c r="F710" s="185" t="s">
        <v>729</v>
      </c>
      <c r="G710" s="185" t="s">
        <v>848</v>
      </c>
      <c r="H710" s="185" t="s">
        <v>8</v>
      </c>
      <c r="I710" s="185">
        <v>34</v>
      </c>
      <c r="J710" s="49">
        <v>6.85</v>
      </c>
      <c r="K710" s="195">
        <v>3300</v>
      </c>
      <c r="L710" s="196">
        <v>0</v>
      </c>
      <c r="M710" s="185">
        <v>1</v>
      </c>
      <c r="N710" s="197">
        <v>45980</v>
      </c>
      <c r="O710" s="185">
        <v>0</v>
      </c>
      <c r="P710" s="197">
        <v>0</v>
      </c>
      <c r="Q710"/>
    </row>
    <row r="711" spans="1:17" hidden="1">
      <c r="A711" s="185">
        <v>1014</v>
      </c>
      <c r="B711" s="185" t="s">
        <v>692</v>
      </c>
      <c r="C711" s="185" t="s">
        <v>693</v>
      </c>
      <c r="D711" s="185" t="s">
        <v>685</v>
      </c>
      <c r="E711" s="185" t="s">
        <v>6</v>
      </c>
      <c r="F711" s="185" t="s">
        <v>729</v>
      </c>
      <c r="G711" s="185" t="s">
        <v>851</v>
      </c>
      <c r="H711" s="185" t="s">
        <v>7</v>
      </c>
      <c r="I711" s="185">
        <v>34</v>
      </c>
      <c r="J711" s="49">
        <v>6.97</v>
      </c>
      <c r="K711" s="195">
        <v>0</v>
      </c>
      <c r="L711" s="196">
        <v>161.94</v>
      </c>
      <c r="M711" s="185">
        <v>33</v>
      </c>
      <c r="N711" s="197">
        <v>45980</v>
      </c>
      <c r="O711" s="185">
        <v>0</v>
      </c>
      <c r="P711" s="197">
        <v>0</v>
      </c>
      <c r="Q711"/>
    </row>
    <row r="712" spans="1:17" hidden="1">
      <c r="A712" s="185">
        <v>1014</v>
      </c>
      <c r="B712" s="185" t="s">
        <v>692</v>
      </c>
      <c r="C712" s="185" t="s">
        <v>695</v>
      </c>
      <c r="D712" s="185" t="s">
        <v>685</v>
      </c>
      <c r="E712" s="185" t="s">
        <v>6</v>
      </c>
      <c r="F712" s="185" t="s">
        <v>729</v>
      </c>
      <c r="G712" s="185" t="s">
        <v>5543</v>
      </c>
      <c r="H712" s="185" t="s">
        <v>7</v>
      </c>
      <c r="I712" s="185">
        <v>34</v>
      </c>
      <c r="J712" s="49">
        <v>6.97</v>
      </c>
      <c r="K712" s="195">
        <v>0</v>
      </c>
      <c r="L712" s="196">
        <v>29.02</v>
      </c>
      <c r="M712" s="185">
        <v>5</v>
      </c>
      <c r="N712" s="197">
        <v>45980</v>
      </c>
      <c r="O712" s="185">
        <v>0</v>
      </c>
      <c r="P712" s="197">
        <v>0</v>
      </c>
      <c r="Q712"/>
    </row>
    <row r="713" spans="1:17" hidden="1">
      <c r="A713" s="185">
        <v>1014</v>
      </c>
      <c r="B713" s="185" t="s">
        <v>692</v>
      </c>
      <c r="C713" s="185" t="s">
        <v>4672</v>
      </c>
      <c r="D713" s="185" t="s">
        <v>685</v>
      </c>
      <c r="E713" s="185" t="s">
        <v>6</v>
      </c>
      <c r="F713" s="185" t="s">
        <v>729</v>
      </c>
      <c r="G713" s="185" t="s">
        <v>29</v>
      </c>
      <c r="H713" s="185" t="s">
        <v>7</v>
      </c>
      <c r="I713" s="185">
        <v>34</v>
      </c>
      <c r="J713" s="49">
        <v>6.97</v>
      </c>
      <c r="K713" s="195">
        <v>0</v>
      </c>
      <c r="L713" s="196">
        <v>37.81</v>
      </c>
      <c r="M713" s="185">
        <v>9</v>
      </c>
      <c r="N713" s="197">
        <v>45980</v>
      </c>
      <c r="O713" s="185">
        <v>0</v>
      </c>
      <c r="P713" s="197">
        <v>0</v>
      </c>
      <c r="Q713"/>
    </row>
    <row r="714" spans="1:17" hidden="1">
      <c r="A714" s="185">
        <v>1014</v>
      </c>
      <c r="B714" s="185" t="s">
        <v>692</v>
      </c>
      <c r="C714" s="185" t="s">
        <v>773</v>
      </c>
      <c r="D714" s="185" t="s">
        <v>685</v>
      </c>
      <c r="E714" s="185" t="s">
        <v>6</v>
      </c>
      <c r="F714" s="185" t="s">
        <v>729</v>
      </c>
      <c r="G714" s="185" t="s">
        <v>5539</v>
      </c>
      <c r="H714" s="185" t="s">
        <v>7</v>
      </c>
      <c r="I714" s="185">
        <v>34</v>
      </c>
      <c r="J714" s="49">
        <v>6.97</v>
      </c>
      <c r="K714" s="195">
        <v>0</v>
      </c>
      <c r="L714" s="196">
        <v>204.57</v>
      </c>
      <c r="M714" s="185">
        <v>43</v>
      </c>
      <c r="N714" s="197">
        <v>45980</v>
      </c>
      <c r="O714" s="185">
        <v>0</v>
      </c>
      <c r="P714" s="197">
        <v>0</v>
      </c>
      <c r="Q714"/>
    </row>
    <row r="715" spans="1:17" hidden="1">
      <c r="A715" s="185">
        <v>1014</v>
      </c>
      <c r="B715" s="185" t="s">
        <v>693</v>
      </c>
      <c r="C715" s="185" t="s">
        <v>684</v>
      </c>
      <c r="D715" s="185" t="s">
        <v>685</v>
      </c>
      <c r="E715" s="185" t="s">
        <v>6</v>
      </c>
      <c r="F715" s="185" t="s">
        <v>686</v>
      </c>
      <c r="G715" s="185" t="s">
        <v>787</v>
      </c>
      <c r="H715" s="185" t="s">
        <v>8</v>
      </c>
      <c r="I715" s="185">
        <v>34</v>
      </c>
      <c r="J715" s="49">
        <v>6.85</v>
      </c>
      <c r="K715" s="195">
        <v>200</v>
      </c>
      <c r="L715" s="196">
        <v>0</v>
      </c>
      <c r="M715" s="185">
        <v>1</v>
      </c>
      <c r="N715" s="197">
        <v>45980</v>
      </c>
      <c r="O715" s="185">
        <v>0</v>
      </c>
      <c r="P715" s="197">
        <v>0</v>
      </c>
      <c r="Q715"/>
    </row>
    <row r="716" spans="1:17" hidden="1">
      <c r="A716" s="185">
        <v>1014</v>
      </c>
      <c r="B716" s="185" t="s">
        <v>693</v>
      </c>
      <c r="C716" s="185" t="s">
        <v>684</v>
      </c>
      <c r="D716" s="185" t="s">
        <v>685</v>
      </c>
      <c r="E716" s="185" t="s">
        <v>6</v>
      </c>
      <c r="F716" s="185" t="s">
        <v>729</v>
      </c>
      <c r="G716" s="185" t="s">
        <v>688</v>
      </c>
      <c r="H716" s="185" t="s">
        <v>7</v>
      </c>
      <c r="I716" s="185">
        <v>34</v>
      </c>
      <c r="J716" s="49">
        <v>6.97</v>
      </c>
      <c r="K716" s="195">
        <v>0</v>
      </c>
      <c r="L716" s="196">
        <v>4204.7</v>
      </c>
      <c r="M716" s="185">
        <v>719</v>
      </c>
      <c r="N716" s="197">
        <v>45980</v>
      </c>
      <c r="O716" s="185">
        <v>0</v>
      </c>
      <c r="P716" s="197">
        <v>0</v>
      </c>
      <c r="Q716"/>
    </row>
    <row r="717" spans="1:17" hidden="1">
      <c r="A717" s="185">
        <v>1014</v>
      </c>
      <c r="B717" s="185" t="s">
        <v>693</v>
      </c>
      <c r="C717" s="185" t="s">
        <v>684</v>
      </c>
      <c r="D717" s="185" t="s">
        <v>685</v>
      </c>
      <c r="E717" s="185" t="s">
        <v>6</v>
      </c>
      <c r="F717" s="185" t="s">
        <v>729</v>
      </c>
      <c r="G717" s="185" t="s">
        <v>857</v>
      </c>
      <c r="H717" s="185" t="s">
        <v>8</v>
      </c>
      <c r="I717" s="185">
        <v>34</v>
      </c>
      <c r="J717" s="49">
        <v>6.85</v>
      </c>
      <c r="K717" s="195">
        <v>33.58</v>
      </c>
      <c r="L717" s="196">
        <v>0</v>
      </c>
      <c r="M717" s="185">
        <v>2</v>
      </c>
      <c r="N717" s="197">
        <v>45980</v>
      </c>
      <c r="O717" s="185">
        <v>0</v>
      </c>
      <c r="P717" s="197">
        <v>0</v>
      </c>
      <c r="Q717"/>
    </row>
    <row r="718" spans="1:17" hidden="1">
      <c r="A718" s="185">
        <v>1014</v>
      </c>
      <c r="B718" s="185" t="s">
        <v>693</v>
      </c>
      <c r="C718" s="185" t="s">
        <v>689</v>
      </c>
      <c r="D718" s="185" t="s">
        <v>685</v>
      </c>
      <c r="E718" s="185" t="s">
        <v>6</v>
      </c>
      <c r="F718" s="185" t="s">
        <v>729</v>
      </c>
      <c r="G718" s="185" t="s">
        <v>5541</v>
      </c>
      <c r="H718" s="185" t="s">
        <v>7</v>
      </c>
      <c r="I718" s="185">
        <v>34</v>
      </c>
      <c r="J718" s="49">
        <v>6.97</v>
      </c>
      <c r="K718" s="195">
        <v>0</v>
      </c>
      <c r="L718" s="196">
        <v>297.98</v>
      </c>
      <c r="M718" s="185">
        <v>47</v>
      </c>
      <c r="N718" s="197">
        <v>45980</v>
      </c>
      <c r="O718" s="185">
        <v>0</v>
      </c>
      <c r="P718" s="197">
        <v>0</v>
      </c>
      <c r="Q718"/>
    </row>
    <row r="719" spans="1:17" hidden="1">
      <c r="A719" s="185">
        <v>1014</v>
      </c>
      <c r="B719" s="185" t="s">
        <v>693</v>
      </c>
      <c r="C719" s="185" t="s">
        <v>690</v>
      </c>
      <c r="D719" s="185" t="s">
        <v>685</v>
      </c>
      <c r="E719" s="185" t="s">
        <v>6</v>
      </c>
      <c r="F719" s="185" t="s">
        <v>729</v>
      </c>
      <c r="G719" s="185" t="s">
        <v>869</v>
      </c>
      <c r="H719" s="185" t="s">
        <v>7</v>
      </c>
      <c r="I719" s="185">
        <v>34</v>
      </c>
      <c r="J719" s="49">
        <v>6.97</v>
      </c>
      <c r="K719" s="195">
        <v>0</v>
      </c>
      <c r="L719" s="196">
        <v>65.13</v>
      </c>
      <c r="M719" s="185">
        <v>12</v>
      </c>
      <c r="N719" s="197">
        <v>45980</v>
      </c>
      <c r="O719" s="185">
        <v>0</v>
      </c>
      <c r="P719" s="197">
        <v>0</v>
      </c>
      <c r="Q719"/>
    </row>
    <row r="720" spans="1:17" hidden="1">
      <c r="A720" s="185">
        <v>1014</v>
      </c>
      <c r="B720" s="185" t="s">
        <v>693</v>
      </c>
      <c r="C720" s="185" t="s">
        <v>691</v>
      </c>
      <c r="D720" s="185" t="s">
        <v>685</v>
      </c>
      <c r="E720" s="185" t="s">
        <v>6</v>
      </c>
      <c r="F720" s="185" t="s">
        <v>729</v>
      </c>
      <c r="G720" s="185" t="s">
        <v>5504</v>
      </c>
      <c r="H720" s="185" t="s">
        <v>7</v>
      </c>
      <c r="I720" s="185">
        <v>34</v>
      </c>
      <c r="J720" s="49">
        <v>6.97</v>
      </c>
      <c r="K720" s="195">
        <v>0</v>
      </c>
      <c r="L720" s="196">
        <v>413.01</v>
      </c>
      <c r="M720" s="185">
        <v>74</v>
      </c>
      <c r="N720" s="197">
        <v>45980</v>
      </c>
      <c r="O720" s="185">
        <v>0</v>
      </c>
      <c r="P720" s="197">
        <v>0</v>
      </c>
      <c r="Q720"/>
    </row>
    <row r="721" spans="1:17" hidden="1">
      <c r="A721" s="185">
        <v>1014</v>
      </c>
      <c r="B721" s="185" t="s">
        <v>693</v>
      </c>
      <c r="C721" s="185" t="s">
        <v>692</v>
      </c>
      <c r="D721" s="185" t="s">
        <v>685</v>
      </c>
      <c r="E721" s="185" t="s">
        <v>6</v>
      </c>
      <c r="F721" s="185" t="s">
        <v>686</v>
      </c>
      <c r="G721" s="185" t="s">
        <v>861</v>
      </c>
      <c r="H721" s="185" t="s">
        <v>8</v>
      </c>
      <c r="I721" s="185">
        <v>34</v>
      </c>
      <c r="J721" s="49">
        <v>6.85</v>
      </c>
      <c r="K721" s="195">
        <v>7.17</v>
      </c>
      <c r="L721" s="196">
        <v>0</v>
      </c>
      <c r="M721" s="185">
        <v>1</v>
      </c>
      <c r="N721" s="197">
        <v>45980</v>
      </c>
      <c r="O721" s="185">
        <v>0</v>
      </c>
      <c r="P721" s="197">
        <v>0</v>
      </c>
      <c r="Q721"/>
    </row>
    <row r="722" spans="1:17" hidden="1">
      <c r="A722" s="185">
        <v>1014</v>
      </c>
      <c r="B722" s="185" t="s">
        <v>693</v>
      </c>
      <c r="C722" s="185" t="s">
        <v>692</v>
      </c>
      <c r="D722" s="185" t="s">
        <v>685</v>
      </c>
      <c r="E722" s="185" t="s">
        <v>6</v>
      </c>
      <c r="F722" s="185" t="s">
        <v>729</v>
      </c>
      <c r="G722" s="185" t="s">
        <v>28</v>
      </c>
      <c r="H722" s="185" t="s">
        <v>7</v>
      </c>
      <c r="I722" s="185">
        <v>34</v>
      </c>
      <c r="J722" s="49">
        <v>6.97</v>
      </c>
      <c r="K722" s="195">
        <v>0</v>
      </c>
      <c r="L722" s="196">
        <v>789.47</v>
      </c>
      <c r="M722" s="185">
        <v>152</v>
      </c>
      <c r="N722" s="197">
        <v>45980</v>
      </c>
      <c r="O722" s="185">
        <v>0</v>
      </c>
      <c r="P722" s="197">
        <v>0</v>
      </c>
      <c r="Q722"/>
    </row>
    <row r="723" spans="1:17" hidden="1">
      <c r="A723" s="185">
        <v>1014</v>
      </c>
      <c r="B723" s="185" t="s">
        <v>694</v>
      </c>
      <c r="C723" s="185" t="s">
        <v>684</v>
      </c>
      <c r="D723" s="185" t="s">
        <v>685</v>
      </c>
      <c r="E723" s="185" t="s">
        <v>6</v>
      </c>
      <c r="F723" s="185" t="s">
        <v>686</v>
      </c>
      <c r="G723" s="185" t="s">
        <v>5485</v>
      </c>
      <c r="H723" s="185" t="s">
        <v>8</v>
      </c>
      <c r="I723" s="185">
        <v>34</v>
      </c>
      <c r="J723" s="49">
        <v>6.85</v>
      </c>
      <c r="K723" s="195">
        <v>110.23</v>
      </c>
      <c r="L723" s="196">
        <v>0</v>
      </c>
      <c r="M723" s="185">
        <v>3</v>
      </c>
      <c r="N723" s="197">
        <v>45980</v>
      </c>
      <c r="O723" s="185">
        <v>0</v>
      </c>
      <c r="P723" s="197">
        <v>0</v>
      </c>
      <c r="Q723"/>
    </row>
    <row r="724" spans="1:17" hidden="1">
      <c r="A724" s="185">
        <v>1014</v>
      </c>
      <c r="B724" s="185" t="s">
        <v>694</v>
      </c>
      <c r="C724" s="185" t="s">
        <v>684</v>
      </c>
      <c r="D724" s="185" t="s">
        <v>685</v>
      </c>
      <c r="E724" s="185" t="s">
        <v>6</v>
      </c>
      <c r="F724" s="185" t="s">
        <v>686</v>
      </c>
      <c r="G724" s="185" t="s">
        <v>797</v>
      </c>
      <c r="H724" s="185" t="s">
        <v>7</v>
      </c>
      <c r="I724" s="185">
        <v>34</v>
      </c>
      <c r="J724" s="49">
        <v>6.97</v>
      </c>
      <c r="K724" s="195">
        <v>0</v>
      </c>
      <c r="L724" s="196">
        <v>1465.03</v>
      </c>
      <c r="M724" s="185">
        <v>4</v>
      </c>
      <c r="N724" s="197">
        <v>45980</v>
      </c>
      <c r="O724" s="185">
        <v>0</v>
      </c>
      <c r="P724" s="197">
        <v>0</v>
      </c>
      <c r="Q724"/>
    </row>
    <row r="725" spans="1:17" hidden="1">
      <c r="A725" s="185">
        <v>1014</v>
      </c>
      <c r="B725" s="185" t="s">
        <v>694</v>
      </c>
      <c r="C725" s="185" t="s">
        <v>684</v>
      </c>
      <c r="D725" s="185" t="s">
        <v>685</v>
      </c>
      <c r="E725" s="185" t="s">
        <v>6</v>
      </c>
      <c r="F725" s="185" t="s">
        <v>728</v>
      </c>
      <c r="G725" s="185" t="s">
        <v>802</v>
      </c>
      <c r="H725" s="185" t="s">
        <v>7</v>
      </c>
      <c r="I725" s="185">
        <v>34</v>
      </c>
      <c r="J725" s="49">
        <v>6.97</v>
      </c>
      <c r="K725" s="195">
        <v>0</v>
      </c>
      <c r="L725" s="196">
        <v>49.48</v>
      </c>
      <c r="M725" s="185">
        <v>7</v>
      </c>
      <c r="N725" s="197">
        <v>45980</v>
      </c>
      <c r="O725" s="185">
        <v>0</v>
      </c>
      <c r="P725" s="197">
        <v>0</v>
      </c>
      <c r="Q725"/>
    </row>
    <row r="726" spans="1:17" hidden="1">
      <c r="A726" s="185">
        <v>1014</v>
      </c>
      <c r="B726" s="185" t="s">
        <v>694</v>
      </c>
      <c r="C726" s="185" t="s">
        <v>684</v>
      </c>
      <c r="D726" s="185" t="s">
        <v>685</v>
      </c>
      <c r="E726" s="185" t="s">
        <v>6</v>
      </c>
      <c r="F726" s="185" t="s">
        <v>728</v>
      </c>
      <c r="G726" s="185" t="s">
        <v>5494</v>
      </c>
      <c r="H726" s="185" t="s">
        <v>7</v>
      </c>
      <c r="I726" s="185">
        <v>34</v>
      </c>
      <c r="J726" s="49">
        <v>6.97</v>
      </c>
      <c r="K726" s="195">
        <v>0</v>
      </c>
      <c r="L726" s="196">
        <v>548.66</v>
      </c>
      <c r="M726" s="185">
        <v>2</v>
      </c>
      <c r="N726" s="197">
        <v>45980</v>
      </c>
      <c r="O726" s="185">
        <v>0</v>
      </c>
      <c r="P726" s="197">
        <v>0</v>
      </c>
      <c r="Q726"/>
    </row>
    <row r="727" spans="1:17" hidden="1">
      <c r="A727" s="185">
        <v>1014</v>
      </c>
      <c r="B727" s="185" t="s">
        <v>694</v>
      </c>
      <c r="C727" s="185" t="s">
        <v>684</v>
      </c>
      <c r="D727" s="185" t="s">
        <v>685</v>
      </c>
      <c r="E727" s="185" t="s">
        <v>6</v>
      </c>
      <c r="F727" s="185" t="s">
        <v>728</v>
      </c>
      <c r="G727" s="185" t="s">
        <v>5495</v>
      </c>
      <c r="H727" s="185" t="s">
        <v>8</v>
      </c>
      <c r="I727" s="185">
        <v>34</v>
      </c>
      <c r="J727" s="49">
        <v>6.85</v>
      </c>
      <c r="K727" s="195">
        <v>14.6</v>
      </c>
      <c r="L727" s="196">
        <v>0</v>
      </c>
      <c r="M727" s="185">
        <v>1</v>
      </c>
      <c r="N727" s="197">
        <v>45980</v>
      </c>
      <c r="O727" s="185">
        <v>0</v>
      </c>
      <c r="P727" s="197">
        <v>0</v>
      </c>
      <c r="Q727"/>
    </row>
    <row r="728" spans="1:17" hidden="1">
      <c r="A728" s="185">
        <v>1014</v>
      </c>
      <c r="B728" s="185" t="s">
        <v>694</v>
      </c>
      <c r="C728" s="185" t="s">
        <v>684</v>
      </c>
      <c r="D728" s="185" t="s">
        <v>685</v>
      </c>
      <c r="E728" s="185" t="s">
        <v>6</v>
      </c>
      <c r="F728" s="185" t="s">
        <v>729</v>
      </c>
      <c r="G728" s="185" t="s">
        <v>5505</v>
      </c>
      <c r="H728" s="185" t="s">
        <v>8</v>
      </c>
      <c r="I728" s="185">
        <v>34</v>
      </c>
      <c r="J728" s="49">
        <v>6.85</v>
      </c>
      <c r="K728" s="195">
        <v>7704.75</v>
      </c>
      <c r="L728" s="196">
        <v>0</v>
      </c>
      <c r="M728" s="185">
        <v>6</v>
      </c>
      <c r="N728" s="197">
        <v>45980</v>
      </c>
      <c r="O728" s="185">
        <v>0</v>
      </c>
      <c r="P728" s="197">
        <v>0</v>
      </c>
      <c r="Q728"/>
    </row>
    <row r="729" spans="1:17" hidden="1">
      <c r="A729" s="185">
        <v>1014</v>
      </c>
      <c r="B729" s="185" t="s">
        <v>694</v>
      </c>
      <c r="C729" s="185" t="s">
        <v>684</v>
      </c>
      <c r="D729" s="185" t="s">
        <v>685</v>
      </c>
      <c r="E729" s="185" t="s">
        <v>6</v>
      </c>
      <c r="F729" s="185" t="s">
        <v>729</v>
      </c>
      <c r="G729" s="185" t="s">
        <v>788</v>
      </c>
      <c r="H729" s="185" t="s">
        <v>7</v>
      </c>
      <c r="I729" s="185">
        <v>34</v>
      </c>
      <c r="J729" s="49">
        <v>6.97</v>
      </c>
      <c r="K729" s="195">
        <v>0</v>
      </c>
      <c r="L729" s="196">
        <v>31882.82</v>
      </c>
      <c r="M729" s="185">
        <v>3368</v>
      </c>
      <c r="N729" s="197">
        <v>45980</v>
      </c>
      <c r="O729" s="185">
        <v>0</v>
      </c>
      <c r="P729" s="197">
        <v>0</v>
      </c>
      <c r="Q729"/>
    </row>
    <row r="730" spans="1:17" hidden="1">
      <c r="A730" s="185">
        <v>1014</v>
      </c>
      <c r="B730" s="185" t="s">
        <v>694</v>
      </c>
      <c r="C730" s="185" t="s">
        <v>684</v>
      </c>
      <c r="D730" s="185" t="s">
        <v>685</v>
      </c>
      <c r="E730" s="185" t="s">
        <v>6</v>
      </c>
      <c r="F730" s="185" t="s">
        <v>729</v>
      </c>
      <c r="G730" s="185" t="s">
        <v>793</v>
      </c>
      <c r="H730" s="185" t="s">
        <v>7</v>
      </c>
      <c r="I730" s="185">
        <v>34</v>
      </c>
      <c r="J730" s="49">
        <v>6.97</v>
      </c>
      <c r="K730" s="195">
        <v>0</v>
      </c>
      <c r="L730" s="196">
        <v>3895.26</v>
      </c>
      <c r="M730" s="185">
        <v>5</v>
      </c>
      <c r="N730" s="197">
        <v>45980</v>
      </c>
      <c r="O730" s="185">
        <v>0</v>
      </c>
      <c r="P730" s="197">
        <v>0</v>
      </c>
      <c r="Q730"/>
    </row>
    <row r="731" spans="1:17" hidden="1">
      <c r="A731" s="185">
        <v>1014</v>
      </c>
      <c r="B731" s="185" t="s">
        <v>694</v>
      </c>
      <c r="C731" s="185" t="s">
        <v>684</v>
      </c>
      <c r="D731" s="185" t="s">
        <v>685</v>
      </c>
      <c r="E731" s="185" t="s">
        <v>6</v>
      </c>
      <c r="F731" s="185" t="s">
        <v>729</v>
      </c>
      <c r="G731" s="185" t="s">
        <v>801</v>
      </c>
      <c r="H731" s="185" t="s">
        <v>8</v>
      </c>
      <c r="I731" s="185">
        <v>34</v>
      </c>
      <c r="J731" s="49">
        <v>6.85</v>
      </c>
      <c r="K731" s="195">
        <v>75.19</v>
      </c>
      <c r="L731" s="196">
        <v>0</v>
      </c>
      <c r="M731" s="185">
        <v>12</v>
      </c>
      <c r="N731" s="197">
        <v>45980</v>
      </c>
      <c r="O731" s="185">
        <v>0</v>
      </c>
      <c r="P731" s="197">
        <v>0</v>
      </c>
      <c r="Q731"/>
    </row>
    <row r="732" spans="1:17" hidden="1">
      <c r="A732" s="185">
        <v>1014</v>
      </c>
      <c r="B732" s="185" t="s">
        <v>694</v>
      </c>
      <c r="C732" s="185" t="s">
        <v>684</v>
      </c>
      <c r="D732" s="185" t="s">
        <v>685</v>
      </c>
      <c r="E732" s="185" t="s">
        <v>6</v>
      </c>
      <c r="F732" s="185" t="s">
        <v>729</v>
      </c>
      <c r="G732" s="185" t="s">
        <v>5493</v>
      </c>
      <c r="H732" s="185" t="s">
        <v>7</v>
      </c>
      <c r="I732" s="185">
        <v>34</v>
      </c>
      <c r="J732" s="49">
        <v>6.97</v>
      </c>
      <c r="K732" s="195">
        <v>0</v>
      </c>
      <c r="L732" s="196">
        <v>1.43</v>
      </c>
      <c r="M732" s="185">
        <v>1</v>
      </c>
      <c r="N732" s="197">
        <v>45980</v>
      </c>
      <c r="O732" s="185">
        <v>0</v>
      </c>
      <c r="P732" s="197">
        <v>0</v>
      </c>
      <c r="Q732"/>
    </row>
    <row r="733" spans="1:17" hidden="1">
      <c r="A733" s="185">
        <v>1014</v>
      </c>
      <c r="B733" s="185" t="s">
        <v>694</v>
      </c>
      <c r="C733" s="185" t="s">
        <v>684</v>
      </c>
      <c r="D733" s="185" t="s">
        <v>685</v>
      </c>
      <c r="E733" s="185" t="s">
        <v>28</v>
      </c>
      <c r="F733" s="185" t="s">
        <v>729</v>
      </c>
      <c r="G733" s="185" t="s">
        <v>813</v>
      </c>
      <c r="H733" s="185" t="s">
        <v>8</v>
      </c>
      <c r="I733" s="185">
        <v>34</v>
      </c>
      <c r="J733" s="49">
        <v>9.6999999999999993</v>
      </c>
      <c r="K733" s="195">
        <v>25</v>
      </c>
      <c r="L733" s="196">
        <v>0</v>
      </c>
      <c r="M733" s="185">
        <v>1</v>
      </c>
      <c r="N733" s="197">
        <v>45980</v>
      </c>
      <c r="O733" s="185">
        <v>0</v>
      </c>
      <c r="P733" s="197">
        <v>0</v>
      </c>
      <c r="Q733"/>
    </row>
    <row r="734" spans="1:17" hidden="1">
      <c r="A734" s="185">
        <v>1014</v>
      </c>
      <c r="B734" s="185" t="s">
        <v>694</v>
      </c>
      <c r="C734" s="185" t="s">
        <v>689</v>
      </c>
      <c r="D734" s="185" t="s">
        <v>685</v>
      </c>
      <c r="E734" s="185" t="s">
        <v>6</v>
      </c>
      <c r="F734" s="185" t="s">
        <v>729</v>
      </c>
      <c r="G734" s="185" t="s">
        <v>804</v>
      </c>
      <c r="H734" s="185" t="s">
        <v>7</v>
      </c>
      <c r="I734" s="185">
        <v>34</v>
      </c>
      <c r="J734" s="49">
        <v>6.97</v>
      </c>
      <c r="K734" s="195">
        <v>0</v>
      </c>
      <c r="L734" s="196">
        <v>407.22</v>
      </c>
      <c r="M734" s="185">
        <v>61</v>
      </c>
      <c r="N734" s="197">
        <v>45980</v>
      </c>
      <c r="O734" s="185">
        <v>0</v>
      </c>
      <c r="P734" s="197">
        <v>0</v>
      </c>
      <c r="Q734"/>
    </row>
    <row r="735" spans="1:17" hidden="1">
      <c r="A735" s="185">
        <v>1014</v>
      </c>
      <c r="B735" s="185" t="s">
        <v>694</v>
      </c>
      <c r="C735" s="185" t="s">
        <v>690</v>
      </c>
      <c r="D735" s="185" t="s">
        <v>685</v>
      </c>
      <c r="E735" s="185" t="s">
        <v>6</v>
      </c>
      <c r="F735" s="185" t="s">
        <v>729</v>
      </c>
      <c r="G735" s="185" t="s">
        <v>5486</v>
      </c>
      <c r="H735" s="185" t="s">
        <v>7</v>
      </c>
      <c r="I735" s="185">
        <v>34</v>
      </c>
      <c r="J735" s="49">
        <v>6.97</v>
      </c>
      <c r="K735" s="195">
        <v>0</v>
      </c>
      <c r="L735" s="196">
        <v>559.54999999999995</v>
      </c>
      <c r="M735" s="185">
        <v>98</v>
      </c>
      <c r="N735" s="197">
        <v>45980</v>
      </c>
      <c r="O735" s="185">
        <v>0</v>
      </c>
      <c r="P735" s="197">
        <v>0</v>
      </c>
      <c r="Q735"/>
    </row>
    <row r="736" spans="1:17" hidden="1">
      <c r="A736" s="185">
        <v>1014</v>
      </c>
      <c r="B736" s="185" t="s">
        <v>694</v>
      </c>
      <c r="C736" s="185" t="s">
        <v>691</v>
      </c>
      <c r="D736" s="185" t="s">
        <v>685</v>
      </c>
      <c r="E736" s="185" t="s">
        <v>6</v>
      </c>
      <c r="F736" s="185" t="s">
        <v>729</v>
      </c>
      <c r="G736" s="185" t="s">
        <v>852</v>
      </c>
      <c r="H736" s="185" t="s">
        <v>7</v>
      </c>
      <c r="I736" s="185">
        <v>34</v>
      </c>
      <c r="J736" s="49">
        <v>6.97</v>
      </c>
      <c r="K736" s="195">
        <v>0</v>
      </c>
      <c r="L736" s="196">
        <v>63.8</v>
      </c>
      <c r="M736" s="185">
        <v>10</v>
      </c>
      <c r="N736" s="197">
        <v>45980</v>
      </c>
      <c r="O736" s="185">
        <v>0</v>
      </c>
      <c r="P736" s="197">
        <v>0</v>
      </c>
      <c r="Q736"/>
    </row>
    <row r="737" spans="1:17" hidden="1">
      <c r="A737" s="185">
        <v>1014</v>
      </c>
      <c r="B737" s="185" t="s">
        <v>694</v>
      </c>
      <c r="C737" s="185" t="s">
        <v>692</v>
      </c>
      <c r="D737" s="185" t="s">
        <v>685</v>
      </c>
      <c r="E737" s="185" t="s">
        <v>6</v>
      </c>
      <c r="F737" s="185" t="s">
        <v>729</v>
      </c>
      <c r="G737" s="185" t="s">
        <v>808</v>
      </c>
      <c r="H737" s="185" t="s">
        <v>7</v>
      </c>
      <c r="I737" s="185">
        <v>34</v>
      </c>
      <c r="J737" s="49">
        <v>6.97</v>
      </c>
      <c r="K737" s="195">
        <v>0</v>
      </c>
      <c r="L737" s="196">
        <v>102.47</v>
      </c>
      <c r="M737" s="185">
        <v>23</v>
      </c>
      <c r="N737" s="197">
        <v>45980</v>
      </c>
      <c r="O737" s="185">
        <v>0</v>
      </c>
      <c r="P737" s="197">
        <v>0</v>
      </c>
      <c r="Q737"/>
    </row>
    <row r="738" spans="1:17" hidden="1">
      <c r="A738" s="185">
        <v>1014</v>
      </c>
      <c r="B738" s="185" t="s">
        <v>694</v>
      </c>
      <c r="C738" s="185" t="s">
        <v>693</v>
      </c>
      <c r="D738" s="185" t="s">
        <v>685</v>
      </c>
      <c r="E738" s="185" t="s">
        <v>6</v>
      </c>
      <c r="F738" s="185" t="s">
        <v>729</v>
      </c>
      <c r="G738" s="185" t="s">
        <v>5537</v>
      </c>
      <c r="H738" s="185" t="s">
        <v>7</v>
      </c>
      <c r="I738" s="185">
        <v>34</v>
      </c>
      <c r="J738" s="49">
        <v>6.97</v>
      </c>
      <c r="K738" s="195">
        <v>0</v>
      </c>
      <c r="L738" s="196">
        <v>872.85</v>
      </c>
      <c r="M738" s="185">
        <v>137</v>
      </c>
      <c r="N738" s="197">
        <v>45980</v>
      </c>
      <c r="O738" s="185">
        <v>0</v>
      </c>
      <c r="P738" s="197">
        <v>0</v>
      </c>
      <c r="Q738"/>
    </row>
    <row r="739" spans="1:17" hidden="1">
      <c r="A739" s="185">
        <v>1014</v>
      </c>
      <c r="B739" s="185" t="s">
        <v>694</v>
      </c>
      <c r="C739" s="185" t="s">
        <v>694</v>
      </c>
      <c r="D739" s="185" t="s">
        <v>685</v>
      </c>
      <c r="E739" s="185" t="s">
        <v>6</v>
      </c>
      <c r="F739" s="185" t="s">
        <v>729</v>
      </c>
      <c r="G739" s="185" t="s">
        <v>5491</v>
      </c>
      <c r="H739" s="185" t="s">
        <v>7</v>
      </c>
      <c r="I739" s="185">
        <v>34</v>
      </c>
      <c r="J739" s="49">
        <v>6.97</v>
      </c>
      <c r="K739" s="195">
        <v>0</v>
      </c>
      <c r="L739" s="196">
        <v>221.89</v>
      </c>
      <c r="M739" s="185">
        <v>36</v>
      </c>
      <c r="N739" s="197">
        <v>45980</v>
      </c>
      <c r="O739" s="185">
        <v>0</v>
      </c>
      <c r="P739" s="197">
        <v>0</v>
      </c>
      <c r="Q739"/>
    </row>
    <row r="740" spans="1:17" hidden="1">
      <c r="A740" s="185">
        <v>1014</v>
      </c>
      <c r="B740" s="185" t="s">
        <v>694</v>
      </c>
      <c r="C740" s="185" t="s">
        <v>695</v>
      </c>
      <c r="D740" s="185" t="s">
        <v>685</v>
      </c>
      <c r="E740" s="185" t="s">
        <v>6</v>
      </c>
      <c r="F740" s="185" t="s">
        <v>729</v>
      </c>
      <c r="G740" s="185" t="s">
        <v>5492</v>
      </c>
      <c r="H740" s="185" t="s">
        <v>8</v>
      </c>
      <c r="I740" s="185">
        <v>34</v>
      </c>
      <c r="J740" s="49">
        <v>6.85</v>
      </c>
      <c r="K740" s="195">
        <v>231.68</v>
      </c>
      <c r="L740" s="196">
        <v>0</v>
      </c>
      <c r="M740" s="185">
        <v>1</v>
      </c>
      <c r="N740" s="197">
        <v>45980</v>
      </c>
      <c r="O740" s="185">
        <v>0</v>
      </c>
      <c r="P740" s="197">
        <v>0</v>
      </c>
      <c r="Q740"/>
    </row>
    <row r="741" spans="1:17" hidden="1">
      <c r="A741" s="185">
        <v>1014</v>
      </c>
      <c r="B741" s="185" t="s">
        <v>694</v>
      </c>
      <c r="C741" s="185" t="s">
        <v>695</v>
      </c>
      <c r="D741" s="185" t="s">
        <v>685</v>
      </c>
      <c r="E741" s="185" t="s">
        <v>6</v>
      </c>
      <c r="F741" s="185" t="s">
        <v>729</v>
      </c>
      <c r="G741" s="185" t="s">
        <v>5502</v>
      </c>
      <c r="H741" s="185" t="s">
        <v>7</v>
      </c>
      <c r="I741" s="185">
        <v>34</v>
      </c>
      <c r="J741" s="49">
        <v>6.97</v>
      </c>
      <c r="K741" s="195">
        <v>0</v>
      </c>
      <c r="L741" s="196">
        <v>431.27</v>
      </c>
      <c r="M741" s="185">
        <v>54</v>
      </c>
      <c r="N741" s="197">
        <v>45980</v>
      </c>
      <c r="O741" s="185">
        <v>0</v>
      </c>
      <c r="P741" s="197">
        <v>0</v>
      </c>
      <c r="Q741"/>
    </row>
    <row r="742" spans="1:17" hidden="1">
      <c r="A742" s="185">
        <v>1014</v>
      </c>
      <c r="B742" s="185" t="s">
        <v>694</v>
      </c>
      <c r="C742" s="185" t="s">
        <v>4672</v>
      </c>
      <c r="D742" s="185" t="s">
        <v>685</v>
      </c>
      <c r="E742" s="185" t="s">
        <v>6</v>
      </c>
      <c r="F742" s="185" t="s">
        <v>729</v>
      </c>
      <c r="G742" s="185" t="s">
        <v>779</v>
      </c>
      <c r="H742" s="185" t="s">
        <v>7</v>
      </c>
      <c r="I742" s="185">
        <v>34</v>
      </c>
      <c r="J742" s="49">
        <v>6.97</v>
      </c>
      <c r="K742" s="195">
        <v>0</v>
      </c>
      <c r="L742" s="196">
        <v>24.49</v>
      </c>
      <c r="M742" s="185">
        <v>19</v>
      </c>
      <c r="N742" s="197">
        <v>45980</v>
      </c>
      <c r="O742" s="185">
        <v>0</v>
      </c>
      <c r="P742" s="197">
        <v>0</v>
      </c>
      <c r="Q742"/>
    </row>
    <row r="743" spans="1:17" hidden="1">
      <c r="A743" s="185">
        <v>1014</v>
      </c>
      <c r="B743" s="185" t="s">
        <v>694</v>
      </c>
      <c r="C743" s="185" t="s">
        <v>773</v>
      </c>
      <c r="D743" s="185" t="s">
        <v>685</v>
      </c>
      <c r="E743" s="185" t="s">
        <v>6</v>
      </c>
      <c r="F743" s="185" t="s">
        <v>686</v>
      </c>
      <c r="G743" s="185" t="s">
        <v>785</v>
      </c>
      <c r="H743" s="185" t="s">
        <v>8</v>
      </c>
      <c r="I743" s="185">
        <v>34</v>
      </c>
      <c r="J743" s="49">
        <v>6.85</v>
      </c>
      <c r="K743" s="195">
        <v>9</v>
      </c>
      <c r="L743" s="196">
        <v>0</v>
      </c>
      <c r="M743" s="185">
        <v>1</v>
      </c>
      <c r="N743" s="197">
        <v>45980</v>
      </c>
      <c r="O743" s="185">
        <v>0</v>
      </c>
      <c r="P743" s="197">
        <v>0</v>
      </c>
      <c r="Q743"/>
    </row>
    <row r="744" spans="1:17" hidden="1">
      <c r="A744" s="185">
        <v>1014</v>
      </c>
      <c r="B744" s="185" t="s">
        <v>694</v>
      </c>
      <c r="C744" s="185" t="s">
        <v>773</v>
      </c>
      <c r="D744" s="185" t="s">
        <v>685</v>
      </c>
      <c r="E744" s="185" t="s">
        <v>6</v>
      </c>
      <c r="F744" s="185" t="s">
        <v>729</v>
      </c>
      <c r="G744" s="185" t="s">
        <v>864</v>
      </c>
      <c r="H744" s="185" t="s">
        <v>7</v>
      </c>
      <c r="I744" s="185">
        <v>34</v>
      </c>
      <c r="J744" s="49">
        <v>6.97</v>
      </c>
      <c r="K744" s="195">
        <v>0</v>
      </c>
      <c r="L744" s="196">
        <v>133.75</v>
      </c>
      <c r="M744" s="185">
        <v>30</v>
      </c>
      <c r="N744" s="197">
        <v>45980</v>
      </c>
      <c r="O744" s="185">
        <v>0</v>
      </c>
      <c r="P744" s="197">
        <v>0</v>
      </c>
      <c r="Q744"/>
    </row>
    <row r="745" spans="1:17" hidden="1">
      <c r="A745" s="185">
        <v>1014</v>
      </c>
      <c r="B745" s="185" t="s">
        <v>694</v>
      </c>
      <c r="C745" s="185" t="s">
        <v>774</v>
      </c>
      <c r="D745" s="185" t="s">
        <v>685</v>
      </c>
      <c r="E745" s="185" t="s">
        <v>6</v>
      </c>
      <c r="F745" s="185" t="s">
        <v>729</v>
      </c>
      <c r="G745" s="185" t="s">
        <v>6</v>
      </c>
      <c r="H745" s="185" t="s">
        <v>7</v>
      </c>
      <c r="I745" s="185">
        <v>34</v>
      </c>
      <c r="J745" s="49">
        <v>6.97</v>
      </c>
      <c r="K745" s="195">
        <v>0</v>
      </c>
      <c r="L745" s="196">
        <v>384.51</v>
      </c>
      <c r="M745" s="185">
        <v>54</v>
      </c>
      <c r="N745" s="197">
        <v>45980</v>
      </c>
      <c r="O745" s="185">
        <v>0</v>
      </c>
      <c r="P745" s="197">
        <v>0</v>
      </c>
      <c r="Q745"/>
    </row>
    <row r="746" spans="1:17" hidden="1">
      <c r="A746" s="185">
        <v>1014</v>
      </c>
      <c r="B746" s="185" t="s">
        <v>694</v>
      </c>
      <c r="C746" s="185" t="s">
        <v>774</v>
      </c>
      <c r="D746" s="185" t="s">
        <v>685</v>
      </c>
      <c r="E746" s="185" t="s">
        <v>6</v>
      </c>
      <c r="F746" s="185" t="s">
        <v>729</v>
      </c>
      <c r="G746" s="185" t="s">
        <v>718</v>
      </c>
      <c r="H746" s="185" t="s">
        <v>8</v>
      </c>
      <c r="I746" s="185">
        <v>34</v>
      </c>
      <c r="J746" s="49">
        <v>6.85</v>
      </c>
      <c r="K746" s="195">
        <v>4.38</v>
      </c>
      <c r="L746" s="196">
        <v>0</v>
      </c>
      <c r="M746" s="185">
        <v>1</v>
      </c>
      <c r="N746" s="197">
        <v>45980</v>
      </c>
      <c r="O746" s="185">
        <v>0</v>
      </c>
      <c r="P746" s="197">
        <v>0</v>
      </c>
      <c r="Q746"/>
    </row>
    <row r="747" spans="1:17" hidden="1">
      <c r="A747" s="185">
        <v>1014</v>
      </c>
      <c r="B747" s="185" t="s">
        <v>694</v>
      </c>
      <c r="C747" s="185" t="s">
        <v>777</v>
      </c>
      <c r="D747" s="185" t="s">
        <v>685</v>
      </c>
      <c r="E747" s="185" t="s">
        <v>6</v>
      </c>
      <c r="F747" s="185" t="s">
        <v>729</v>
      </c>
      <c r="G747" s="185" t="s">
        <v>5506</v>
      </c>
      <c r="H747" s="185" t="s">
        <v>7</v>
      </c>
      <c r="I747" s="185">
        <v>34</v>
      </c>
      <c r="J747" s="49">
        <v>6.97</v>
      </c>
      <c r="K747" s="195">
        <v>0</v>
      </c>
      <c r="L747" s="196">
        <v>157.16</v>
      </c>
      <c r="M747" s="185">
        <v>26</v>
      </c>
      <c r="N747" s="197">
        <v>45980</v>
      </c>
      <c r="O747" s="185">
        <v>0</v>
      </c>
      <c r="P747" s="197">
        <v>0</v>
      </c>
      <c r="Q747"/>
    </row>
    <row r="748" spans="1:17" hidden="1">
      <c r="A748" s="185">
        <v>1014</v>
      </c>
      <c r="B748" s="185" t="s">
        <v>694</v>
      </c>
      <c r="C748" s="185" t="s">
        <v>778</v>
      </c>
      <c r="D748" s="185" t="s">
        <v>685</v>
      </c>
      <c r="E748" s="185" t="s">
        <v>6</v>
      </c>
      <c r="F748" s="185" t="s">
        <v>686</v>
      </c>
      <c r="G748" s="185" t="s">
        <v>783</v>
      </c>
      <c r="H748" s="185" t="s">
        <v>8</v>
      </c>
      <c r="I748" s="185">
        <v>34</v>
      </c>
      <c r="J748" s="49">
        <v>6.85</v>
      </c>
      <c r="K748" s="195">
        <v>8169</v>
      </c>
      <c r="L748" s="196">
        <v>0</v>
      </c>
      <c r="M748" s="185">
        <v>5</v>
      </c>
      <c r="N748" s="197">
        <v>45980</v>
      </c>
      <c r="O748" s="185">
        <v>0</v>
      </c>
      <c r="P748" s="197">
        <v>0</v>
      </c>
      <c r="Q748"/>
    </row>
    <row r="749" spans="1:17" hidden="1">
      <c r="A749" s="185">
        <v>1014</v>
      </c>
      <c r="B749" s="185" t="s">
        <v>694</v>
      </c>
      <c r="C749" s="185" t="s">
        <v>778</v>
      </c>
      <c r="D749" s="185" t="s">
        <v>685</v>
      </c>
      <c r="E749" s="185" t="s">
        <v>6</v>
      </c>
      <c r="F749" s="185" t="s">
        <v>729</v>
      </c>
      <c r="G749" s="185" t="s">
        <v>807</v>
      </c>
      <c r="H749" s="185" t="s">
        <v>7</v>
      </c>
      <c r="I749" s="185">
        <v>34</v>
      </c>
      <c r="J749" s="49">
        <v>6.97</v>
      </c>
      <c r="K749" s="195">
        <v>0</v>
      </c>
      <c r="L749" s="196">
        <v>318.73</v>
      </c>
      <c r="M749" s="185">
        <v>53</v>
      </c>
      <c r="N749" s="197">
        <v>45980</v>
      </c>
      <c r="O749" s="185">
        <v>0</v>
      </c>
      <c r="P749" s="197">
        <v>0</v>
      </c>
      <c r="Q749"/>
    </row>
    <row r="750" spans="1:17" hidden="1">
      <c r="A750" s="185">
        <v>1014</v>
      </c>
      <c r="B750" s="185" t="s">
        <v>695</v>
      </c>
      <c r="C750" s="185" t="s">
        <v>684</v>
      </c>
      <c r="D750" s="185" t="s">
        <v>685</v>
      </c>
      <c r="E750" s="185" t="s">
        <v>6</v>
      </c>
      <c r="F750" s="185" t="s">
        <v>686</v>
      </c>
      <c r="G750" s="185" t="s">
        <v>860</v>
      </c>
      <c r="H750" s="185" t="s">
        <v>8</v>
      </c>
      <c r="I750" s="185">
        <v>34</v>
      </c>
      <c r="J750" s="49">
        <v>6.85</v>
      </c>
      <c r="K750" s="195">
        <v>497.01</v>
      </c>
      <c r="L750" s="196">
        <v>0</v>
      </c>
      <c r="M750" s="185">
        <v>1</v>
      </c>
      <c r="N750" s="197">
        <v>45980</v>
      </c>
      <c r="O750" s="185">
        <v>0</v>
      </c>
      <c r="P750" s="197">
        <v>0</v>
      </c>
      <c r="Q750"/>
    </row>
    <row r="751" spans="1:17" hidden="1">
      <c r="A751" s="185">
        <v>1014</v>
      </c>
      <c r="B751" s="185" t="s">
        <v>695</v>
      </c>
      <c r="C751" s="185" t="s">
        <v>684</v>
      </c>
      <c r="D751" s="185" t="s">
        <v>685</v>
      </c>
      <c r="E751" s="185" t="s">
        <v>6</v>
      </c>
      <c r="F751" s="185" t="s">
        <v>728</v>
      </c>
      <c r="G751" s="185" t="s">
        <v>803</v>
      </c>
      <c r="H751" s="185" t="s">
        <v>7</v>
      </c>
      <c r="I751" s="185">
        <v>34</v>
      </c>
      <c r="J751" s="49">
        <v>6.97</v>
      </c>
      <c r="K751" s="195">
        <v>0</v>
      </c>
      <c r="L751" s="196">
        <v>24.01</v>
      </c>
      <c r="M751" s="185">
        <v>2</v>
      </c>
      <c r="N751" s="197">
        <v>45980</v>
      </c>
      <c r="O751" s="185">
        <v>0</v>
      </c>
      <c r="P751" s="197">
        <v>0</v>
      </c>
      <c r="Q751"/>
    </row>
    <row r="752" spans="1:17" hidden="1">
      <c r="A752" s="185">
        <v>1014</v>
      </c>
      <c r="B752" s="185" t="s">
        <v>695</v>
      </c>
      <c r="C752" s="185" t="s">
        <v>684</v>
      </c>
      <c r="D752" s="185" t="s">
        <v>685</v>
      </c>
      <c r="E752" s="185" t="s">
        <v>6</v>
      </c>
      <c r="F752" s="185" t="s">
        <v>729</v>
      </c>
      <c r="G752" s="185" t="s">
        <v>5499</v>
      </c>
      <c r="H752" s="185" t="s">
        <v>7</v>
      </c>
      <c r="I752" s="185">
        <v>34</v>
      </c>
      <c r="J752" s="49">
        <v>6.97</v>
      </c>
      <c r="K752" s="195">
        <v>0</v>
      </c>
      <c r="L752" s="196">
        <v>1506.82</v>
      </c>
      <c r="M752" s="185">
        <v>243</v>
      </c>
      <c r="N752" s="197">
        <v>45980</v>
      </c>
      <c r="O752" s="185">
        <v>0</v>
      </c>
      <c r="P752" s="197">
        <v>0</v>
      </c>
      <c r="Q752"/>
    </row>
    <row r="753" spans="1:17" hidden="1">
      <c r="A753" s="185">
        <v>1014</v>
      </c>
      <c r="B753" s="185" t="s">
        <v>695</v>
      </c>
      <c r="C753" s="185" t="s">
        <v>684</v>
      </c>
      <c r="D753" s="185" t="s">
        <v>685</v>
      </c>
      <c r="E753" s="185" t="s">
        <v>6</v>
      </c>
      <c r="F753" s="185" t="s">
        <v>729</v>
      </c>
      <c r="G753" s="185" t="s">
        <v>872</v>
      </c>
      <c r="H753" s="185" t="s">
        <v>7</v>
      </c>
      <c r="I753" s="185">
        <v>34</v>
      </c>
      <c r="J753" s="49">
        <v>6.97</v>
      </c>
      <c r="K753" s="195">
        <v>0</v>
      </c>
      <c r="L753" s="196">
        <v>1.43</v>
      </c>
      <c r="M753" s="185">
        <v>1</v>
      </c>
      <c r="N753" s="197">
        <v>45980</v>
      </c>
      <c r="O753" s="185">
        <v>0</v>
      </c>
      <c r="P753" s="197">
        <v>0</v>
      </c>
      <c r="Q753"/>
    </row>
    <row r="754" spans="1:17" hidden="1">
      <c r="A754" s="185">
        <v>1014</v>
      </c>
      <c r="B754" s="185" t="s">
        <v>695</v>
      </c>
      <c r="C754" s="185" t="s">
        <v>689</v>
      </c>
      <c r="D754" s="185" t="s">
        <v>685</v>
      </c>
      <c r="E754" s="185" t="s">
        <v>6</v>
      </c>
      <c r="F754" s="185" t="s">
        <v>729</v>
      </c>
      <c r="G754" s="185" t="s">
        <v>5538</v>
      </c>
      <c r="H754" s="185" t="s">
        <v>7</v>
      </c>
      <c r="I754" s="185">
        <v>34</v>
      </c>
      <c r="J754" s="49">
        <v>6.97</v>
      </c>
      <c r="K754" s="195">
        <v>0</v>
      </c>
      <c r="L754" s="196">
        <v>425.88</v>
      </c>
      <c r="M754" s="185">
        <v>62</v>
      </c>
      <c r="N754" s="197">
        <v>45980</v>
      </c>
      <c r="O754" s="185">
        <v>0</v>
      </c>
      <c r="P754" s="197">
        <v>0</v>
      </c>
      <c r="Q754"/>
    </row>
    <row r="755" spans="1:17" hidden="1">
      <c r="A755" s="185">
        <v>1014</v>
      </c>
      <c r="B755" s="185" t="s">
        <v>695</v>
      </c>
      <c r="C755" s="185" t="s">
        <v>690</v>
      </c>
      <c r="D755" s="185" t="s">
        <v>685</v>
      </c>
      <c r="E755" s="185" t="s">
        <v>6</v>
      </c>
      <c r="F755" s="185" t="s">
        <v>729</v>
      </c>
      <c r="G755" s="185" t="s">
        <v>867</v>
      </c>
      <c r="H755" s="185" t="s">
        <v>7</v>
      </c>
      <c r="I755" s="185">
        <v>34</v>
      </c>
      <c r="J755" s="49">
        <v>6.97</v>
      </c>
      <c r="K755" s="195">
        <v>0</v>
      </c>
      <c r="L755" s="196">
        <v>375.4</v>
      </c>
      <c r="M755" s="185">
        <v>73</v>
      </c>
      <c r="N755" s="197">
        <v>45980</v>
      </c>
      <c r="O755" s="185">
        <v>0</v>
      </c>
      <c r="P755" s="197">
        <v>0</v>
      </c>
      <c r="Q755"/>
    </row>
    <row r="756" spans="1:17" hidden="1">
      <c r="A756" s="185">
        <v>1014</v>
      </c>
      <c r="B756" s="185" t="s">
        <v>695</v>
      </c>
      <c r="C756" s="185" t="s">
        <v>691</v>
      </c>
      <c r="D756" s="185" t="s">
        <v>685</v>
      </c>
      <c r="E756" s="185" t="s">
        <v>6</v>
      </c>
      <c r="F756" s="185" t="s">
        <v>729</v>
      </c>
      <c r="G756" s="185" t="s">
        <v>5490</v>
      </c>
      <c r="H756" s="185" t="s">
        <v>7</v>
      </c>
      <c r="I756" s="185">
        <v>34</v>
      </c>
      <c r="J756" s="49">
        <v>6.97</v>
      </c>
      <c r="K756" s="195">
        <v>0</v>
      </c>
      <c r="L756" s="196">
        <v>195.94</v>
      </c>
      <c r="M756" s="185">
        <v>28</v>
      </c>
      <c r="N756" s="197">
        <v>45980</v>
      </c>
      <c r="O756" s="185">
        <v>0</v>
      </c>
      <c r="P756" s="197">
        <v>0</v>
      </c>
      <c r="Q756"/>
    </row>
    <row r="757" spans="1:17" hidden="1">
      <c r="A757" s="185">
        <v>1014</v>
      </c>
      <c r="B757" s="185" t="s">
        <v>695</v>
      </c>
      <c r="C757" s="185" t="s">
        <v>692</v>
      </c>
      <c r="D757" s="185" t="s">
        <v>685</v>
      </c>
      <c r="E757" s="185" t="s">
        <v>6</v>
      </c>
      <c r="F757" s="185" t="s">
        <v>729</v>
      </c>
      <c r="G757" s="185" t="s">
        <v>865</v>
      </c>
      <c r="H757" s="185" t="s">
        <v>7</v>
      </c>
      <c r="I757" s="185">
        <v>34</v>
      </c>
      <c r="J757" s="49">
        <v>6.97</v>
      </c>
      <c r="K757" s="195">
        <v>0</v>
      </c>
      <c r="L757" s="196">
        <v>72.819999999999993</v>
      </c>
      <c r="M757" s="185">
        <v>10</v>
      </c>
      <c r="N757" s="197">
        <v>45980</v>
      </c>
      <c r="O757" s="185">
        <v>0</v>
      </c>
      <c r="P757" s="197">
        <v>0</v>
      </c>
      <c r="Q757"/>
    </row>
    <row r="758" spans="1:17" hidden="1">
      <c r="A758" s="185">
        <v>1014</v>
      </c>
      <c r="B758" s="185" t="s">
        <v>695</v>
      </c>
      <c r="C758" s="185" t="s">
        <v>693</v>
      </c>
      <c r="D758" s="185" t="s">
        <v>685</v>
      </c>
      <c r="E758" s="185" t="s">
        <v>6</v>
      </c>
      <c r="F758" s="185" t="s">
        <v>729</v>
      </c>
      <c r="G758" s="185" t="s">
        <v>853</v>
      </c>
      <c r="H758" s="185" t="s">
        <v>7</v>
      </c>
      <c r="I758" s="185">
        <v>34</v>
      </c>
      <c r="J758" s="49">
        <v>6.97</v>
      </c>
      <c r="K758" s="195">
        <v>0</v>
      </c>
      <c r="L758" s="196">
        <v>201.02</v>
      </c>
      <c r="M758" s="185">
        <v>40</v>
      </c>
      <c r="N758" s="197">
        <v>45980</v>
      </c>
      <c r="O758" s="185">
        <v>0</v>
      </c>
      <c r="P758" s="197">
        <v>0</v>
      </c>
      <c r="Q758"/>
    </row>
    <row r="759" spans="1:17" hidden="1">
      <c r="A759" s="185">
        <v>1014</v>
      </c>
      <c r="B759" s="185" t="s">
        <v>695</v>
      </c>
      <c r="C759" s="185" t="s">
        <v>695</v>
      </c>
      <c r="D759" s="185" t="s">
        <v>685</v>
      </c>
      <c r="E759" s="185" t="s">
        <v>6</v>
      </c>
      <c r="F759" s="185" t="s">
        <v>729</v>
      </c>
      <c r="G759" s="185" t="s">
        <v>849</v>
      </c>
      <c r="H759" s="185" t="s">
        <v>7</v>
      </c>
      <c r="I759" s="185">
        <v>34</v>
      </c>
      <c r="J759" s="49">
        <v>6.97</v>
      </c>
      <c r="K759" s="195">
        <v>0</v>
      </c>
      <c r="L759" s="196">
        <v>87.65</v>
      </c>
      <c r="M759" s="185">
        <v>9</v>
      </c>
      <c r="N759" s="197">
        <v>45980</v>
      </c>
      <c r="O759" s="185">
        <v>0</v>
      </c>
      <c r="P759" s="197">
        <v>0</v>
      </c>
      <c r="Q759"/>
    </row>
    <row r="760" spans="1:17" hidden="1">
      <c r="A760" s="185">
        <v>1014</v>
      </c>
      <c r="B760" s="185" t="s">
        <v>695</v>
      </c>
      <c r="C760" s="185" t="s">
        <v>4672</v>
      </c>
      <c r="D760" s="185" t="s">
        <v>685</v>
      </c>
      <c r="E760" s="185" t="s">
        <v>6</v>
      </c>
      <c r="F760" s="185" t="s">
        <v>729</v>
      </c>
      <c r="G760" s="185" t="s">
        <v>781</v>
      </c>
      <c r="H760" s="185" t="s">
        <v>8</v>
      </c>
      <c r="I760" s="185">
        <v>34</v>
      </c>
      <c r="J760" s="49">
        <v>6.85</v>
      </c>
      <c r="K760" s="195">
        <v>1.46</v>
      </c>
      <c r="L760" s="196">
        <v>0</v>
      </c>
      <c r="M760" s="185">
        <v>1</v>
      </c>
      <c r="N760" s="197">
        <v>45980</v>
      </c>
      <c r="O760" s="185">
        <v>0</v>
      </c>
      <c r="P760" s="197">
        <v>0</v>
      </c>
      <c r="Q760"/>
    </row>
    <row r="761" spans="1:17" hidden="1">
      <c r="A761" s="185">
        <v>1014</v>
      </c>
      <c r="B761" s="185" t="s">
        <v>695</v>
      </c>
      <c r="C761" s="185" t="s">
        <v>4672</v>
      </c>
      <c r="D761" s="185" t="s">
        <v>685</v>
      </c>
      <c r="E761" s="185" t="s">
        <v>6</v>
      </c>
      <c r="F761" s="185" t="s">
        <v>729</v>
      </c>
      <c r="G761" s="185" t="s">
        <v>856</v>
      </c>
      <c r="H761" s="185" t="s">
        <v>7</v>
      </c>
      <c r="I761" s="185">
        <v>34</v>
      </c>
      <c r="J761" s="49">
        <v>6.97</v>
      </c>
      <c r="K761" s="195">
        <v>0</v>
      </c>
      <c r="L761" s="196">
        <v>5.24</v>
      </c>
      <c r="M761" s="185">
        <v>3</v>
      </c>
      <c r="N761" s="197">
        <v>45980</v>
      </c>
      <c r="O761" s="185">
        <v>0</v>
      </c>
      <c r="P761" s="197">
        <v>0</v>
      </c>
      <c r="Q761"/>
    </row>
    <row r="762" spans="1:17" hidden="1">
      <c r="A762" s="185">
        <v>1014</v>
      </c>
      <c r="B762" s="185" t="s">
        <v>695</v>
      </c>
      <c r="C762" s="185" t="s">
        <v>773</v>
      </c>
      <c r="D762" s="185" t="s">
        <v>685</v>
      </c>
      <c r="E762" s="185" t="s">
        <v>6</v>
      </c>
      <c r="F762" s="185" t="s">
        <v>686</v>
      </c>
      <c r="G762" s="185" t="s">
        <v>5496</v>
      </c>
      <c r="H762" s="185" t="s">
        <v>8</v>
      </c>
      <c r="I762" s="185">
        <v>34</v>
      </c>
      <c r="J762" s="49">
        <v>6.85</v>
      </c>
      <c r="K762" s="195">
        <v>50</v>
      </c>
      <c r="L762" s="196">
        <v>0</v>
      </c>
      <c r="M762" s="185">
        <v>1</v>
      </c>
      <c r="N762" s="197">
        <v>45980</v>
      </c>
      <c r="O762" s="185">
        <v>0</v>
      </c>
      <c r="P762" s="197">
        <v>0</v>
      </c>
      <c r="Q762"/>
    </row>
    <row r="763" spans="1:17" hidden="1">
      <c r="A763" s="185">
        <v>1014</v>
      </c>
      <c r="B763" s="185" t="s">
        <v>695</v>
      </c>
      <c r="C763" s="185" t="s">
        <v>773</v>
      </c>
      <c r="D763" s="185" t="s">
        <v>685</v>
      </c>
      <c r="E763" s="185" t="s">
        <v>6</v>
      </c>
      <c r="F763" s="185" t="s">
        <v>729</v>
      </c>
      <c r="G763" s="185" t="s">
        <v>777</v>
      </c>
      <c r="H763" s="185" t="s">
        <v>7</v>
      </c>
      <c r="I763" s="185">
        <v>34</v>
      </c>
      <c r="J763" s="49">
        <v>6.97</v>
      </c>
      <c r="K763" s="195">
        <v>0</v>
      </c>
      <c r="L763" s="196">
        <v>285</v>
      </c>
      <c r="M763" s="185">
        <v>52</v>
      </c>
      <c r="N763" s="197">
        <v>45980</v>
      </c>
      <c r="O763" s="185">
        <v>0</v>
      </c>
      <c r="P763" s="197">
        <v>0</v>
      </c>
      <c r="Q763"/>
    </row>
    <row r="764" spans="1:17" hidden="1">
      <c r="A764" s="185">
        <v>1014</v>
      </c>
      <c r="B764" s="185" t="s">
        <v>4672</v>
      </c>
      <c r="C764" s="185" t="s">
        <v>684</v>
      </c>
      <c r="D764" s="185" t="s">
        <v>685</v>
      </c>
      <c r="E764" s="185" t="s">
        <v>6</v>
      </c>
      <c r="F764" s="185" t="s">
        <v>729</v>
      </c>
      <c r="G764" s="185" t="s">
        <v>687</v>
      </c>
      <c r="H764" s="185" t="s">
        <v>7</v>
      </c>
      <c r="I764" s="185">
        <v>34</v>
      </c>
      <c r="J764" s="49">
        <v>6.97</v>
      </c>
      <c r="K764" s="195">
        <v>0</v>
      </c>
      <c r="L764" s="196">
        <v>2096.1</v>
      </c>
      <c r="M764" s="185">
        <v>296</v>
      </c>
      <c r="N764" s="197">
        <v>45980</v>
      </c>
      <c r="O764" s="185">
        <v>0</v>
      </c>
      <c r="P764" s="197">
        <v>0</v>
      </c>
      <c r="Q764"/>
    </row>
    <row r="765" spans="1:17" hidden="1">
      <c r="A765" s="185">
        <v>1014</v>
      </c>
      <c r="B765" s="185" t="s">
        <v>4672</v>
      </c>
      <c r="C765" s="185" t="s">
        <v>684</v>
      </c>
      <c r="D765" s="185" t="s">
        <v>685</v>
      </c>
      <c r="E765" s="185" t="s">
        <v>6</v>
      </c>
      <c r="F765" s="185" t="s">
        <v>729</v>
      </c>
      <c r="G765" s="185" t="s">
        <v>810</v>
      </c>
      <c r="H765" s="185" t="s">
        <v>8</v>
      </c>
      <c r="I765" s="185">
        <v>34</v>
      </c>
      <c r="J765" s="49">
        <v>6.85</v>
      </c>
      <c r="K765" s="195">
        <v>1.46</v>
      </c>
      <c r="L765" s="196">
        <v>0</v>
      </c>
      <c r="M765" s="185">
        <v>1</v>
      </c>
      <c r="N765" s="197">
        <v>45980</v>
      </c>
      <c r="O765" s="185">
        <v>0</v>
      </c>
      <c r="P765" s="197">
        <v>0</v>
      </c>
      <c r="Q765"/>
    </row>
    <row r="766" spans="1:17" hidden="1">
      <c r="A766" s="185">
        <v>1014</v>
      </c>
      <c r="B766" s="185" t="s">
        <v>4672</v>
      </c>
      <c r="C766" s="185" t="s">
        <v>684</v>
      </c>
      <c r="D766" s="185" t="s">
        <v>685</v>
      </c>
      <c r="E766" s="185" t="s">
        <v>6</v>
      </c>
      <c r="F766" s="185" t="s">
        <v>729</v>
      </c>
      <c r="G766" s="185" t="s">
        <v>794</v>
      </c>
      <c r="H766" s="185" t="s">
        <v>7</v>
      </c>
      <c r="I766" s="185">
        <v>34</v>
      </c>
      <c r="J766" s="49">
        <v>6.97</v>
      </c>
      <c r="K766" s="195">
        <v>0</v>
      </c>
      <c r="L766" s="196">
        <v>14.86</v>
      </c>
      <c r="M766" s="185">
        <v>1</v>
      </c>
      <c r="N766" s="197">
        <v>45980</v>
      </c>
      <c r="O766" s="185">
        <v>0</v>
      </c>
      <c r="P766" s="197">
        <v>0</v>
      </c>
      <c r="Q766"/>
    </row>
    <row r="767" spans="1:17" hidden="1">
      <c r="A767" s="185">
        <v>1016</v>
      </c>
      <c r="B767" s="185" t="s">
        <v>684</v>
      </c>
      <c r="C767" s="185" t="s">
        <v>684</v>
      </c>
      <c r="D767" s="185" t="s">
        <v>685</v>
      </c>
      <c r="E767" s="185" t="s">
        <v>6</v>
      </c>
      <c r="F767" s="185" t="s">
        <v>729</v>
      </c>
      <c r="G767" s="185" t="s">
        <v>5604</v>
      </c>
      <c r="H767" s="185" t="s">
        <v>7</v>
      </c>
      <c r="I767" s="185">
        <v>34</v>
      </c>
      <c r="J767" s="49">
        <v>6.97</v>
      </c>
      <c r="K767" s="195">
        <v>0</v>
      </c>
      <c r="L767" s="196">
        <v>80.25</v>
      </c>
      <c r="M767" s="185">
        <v>12</v>
      </c>
      <c r="N767" s="197">
        <v>45980</v>
      </c>
      <c r="O767" s="185">
        <v>0</v>
      </c>
      <c r="P767" s="197">
        <v>0</v>
      </c>
      <c r="Q767"/>
    </row>
    <row r="768" spans="1:17" hidden="1">
      <c r="A768" s="185">
        <v>1016</v>
      </c>
      <c r="B768" s="185" t="s">
        <v>689</v>
      </c>
      <c r="C768" s="185" t="s">
        <v>684</v>
      </c>
      <c r="D768" s="185" t="s">
        <v>685</v>
      </c>
      <c r="E768" s="185" t="s">
        <v>6</v>
      </c>
      <c r="F768" s="185" t="s">
        <v>686</v>
      </c>
      <c r="G768" s="185" t="s">
        <v>4734</v>
      </c>
      <c r="H768" s="185" t="s">
        <v>8</v>
      </c>
      <c r="I768" s="185">
        <v>34</v>
      </c>
      <c r="J768" s="49">
        <v>6.85</v>
      </c>
      <c r="K768" s="195">
        <v>0.63</v>
      </c>
      <c r="L768" s="196">
        <v>0</v>
      </c>
      <c r="M768" s="185">
        <v>1</v>
      </c>
      <c r="N768" s="197">
        <v>45980</v>
      </c>
      <c r="O768" s="185">
        <v>0</v>
      </c>
      <c r="P768" s="197">
        <v>0</v>
      </c>
      <c r="Q768"/>
    </row>
    <row r="769" spans="1:17" hidden="1">
      <c r="A769" s="185">
        <v>1016</v>
      </c>
      <c r="B769" s="185" t="s">
        <v>689</v>
      </c>
      <c r="C769" s="185" t="s">
        <v>684</v>
      </c>
      <c r="D769" s="185" t="s">
        <v>685</v>
      </c>
      <c r="E769" s="185" t="s">
        <v>6</v>
      </c>
      <c r="F769" s="185" t="s">
        <v>686</v>
      </c>
      <c r="G769" s="185" t="s">
        <v>5627</v>
      </c>
      <c r="H769" s="185" t="s">
        <v>7</v>
      </c>
      <c r="I769" s="185">
        <v>34</v>
      </c>
      <c r="J769" s="49">
        <v>6.97</v>
      </c>
      <c r="K769" s="195">
        <v>0</v>
      </c>
      <c r="L769" s="196">
        <v>401.29</v>
      </c>
      <c r="M769" s="185">
        <v>1</v>
      </c>
      <c r="N769" s="197">
        <v>45980</v>
      </c>
      <c r="O769" s="185">
        <v>0</v>
      </c>
      <c r="P769" s="197">
        <v>0</v>
      </c>
      <c r="Q769"/>
    </row>
    <row r="770" spans="1:17" hidden="1">
      <c r="A770" s="185">
        <v>1016</v>
      </c>
      <c r="B770" s="185" t="s">
        <v>689</v>
      </c>
      <c r="C770" s="185" t="s">
        <v>684</v>
      </c>
      <c r="D770" s="185" t="s">
        <v>685</v>
      </c>
      <c r="E770" s="185" t="s">
        <v>6</v>
      </c>
      <c r="F770" s="185" t="s">
        <v>728</v>
      </c>
      <c r="G770" s="185" t="s">
        <v>4740</v>
      </c>
      <c r="H770" s="185" t="s">
        <v>7</v>
      </c>
      <c r="I770" s="185">
        <v>34</v>
      </c>
      <c r="J770" s="49">
        <v>6.97</v>
      </c>
      <c r="K770" s="195">
        <v>0</v>
      </c>
      <c r="L770" s="196">
        <v>97625.64</v>
      </c>
      <c r="M770" s="185">
        <v>3</v>
      </c>
      <c r="N770" s="197">
        <v>45980</v>
      </c>
      <c r="O770" s="185">
        <v>0</v>
      </c>
      <c r="P770" s="197">
        <v>0</v>
      </c>
      <c r="Q770"/>
    </row>
    <row r="771" spans="1:17" hidden="1">
      <c r="A771" s="185">
        <v>1016</v>
      </c>
      <c r="B771" s="185" t="s">
        <v>689</v>
      </c>
      <c r="C771" s="185" t="s">
        <v>684</v>
      </c>
      <c r="D771" s="185" t="s">
        <v>685</v>
      </c>
      <c r="E771" s="185" t="s">
        <v>6</v>
      </c>
      <c r="F771" s="185" t="s">
        <v>729</v>
      </c>
      <c r="G771" s="185" t="s">
        <v>3579</v>
      </c>
      <c r="H771" s="185" t="s">
        <v>7</v>
      </c>
      <c r="I771" s="185">
        <v>34</v>
      </c>
      <c r="J771" s="49">
        <v>6.97</v>
      </c>
      <c r="K771" s="195">
        <v>0</v>
      </c>
      <c r="L771" s="196">
        <v>499.72</v>
      </c>
      <c r="M771" s="185">
        <v>75</v>
      </c>
      <c r="N771" s="197">
        <v>45980</v>
      </c>
      <c r="O771" s="185">
        <v>0</v>
      </c>
      <c r="P771" s="197">
        <v>0</v>
      </c>
      <c r="Q771"/>
    </row>
    <row r="772" spans="1:17" hidden="1">
      <c r="A772" s="185">
        <v>1016</v>
      </c>
      <c r="B772" s="185" t="s">
        <v>689</v>
      </c>
      <c r="C772" s="185" t="s">
        <v>693</v>
      </c>
      <c r="D772" s="185" t="s">
        <v>685</v>
      </c>
      <c r="E772" s="185" t="s">
        <v>6</v>
      </c>
      <c r="F772" s="185" t="s">
        <v>729</v>
      </c>
      <c r="G772" s="185" t="s">
        <v>5878</v>
      </c>
      <c r="H772" s="185" t="s">
        <v>7</v>
      </c>
      <c r="I772" s="185">
        <v>34</v>
      </c>
      <c r="J772" s="49">
        <v>6.97</v>
      </c>
      <c r="K772" s="195">
        <v>0</v>
      </c>
      <c r="L772" s="196">
        <v>67.7</v>
      </c>
      <c r="M772" s="185">
        <v>11</v>
      </c>
      <c r="N772" s="197">
        <v>45980</v>
      </c>
      <c r="O772" s="185">
        <v>0</v>
      </c>
      <c r="P772" s="197">
        <v>0</v>
      </c>
      <c r="Q772"/>
    </row>
    <row r="773" spans="1:17" hidden="1">
      <c r="A773" s="185">
        <v>1016</v>
      </c>
      <c r="B773" s="185" t="s">
        <v>690</v>
      </c>
      <c r="C773" s="185" t="s">
        <v>684</v>
      </c>
      <c r="D773" s="185" t="s">
        <v>685</v>
      </c>
      <c r="E773" s="185" t="s">
        <v>6</v>
      </c>
      <c r="F773" s="185" t="s">
        <v>686</v>
      </c>
      <c r="G773" s="185" t="s">
        <v>5879</v>
      </c>
      <c r="H773" s="185" t="s">
        <v>8</v>
      </c>
      <c r="I773" s="185">
        <v>34</v>
      </c>
      <c r="J773" s="49">
        <v>6.85</v>
      </c>
      <c r="K773" s="195">
        <v>0.81</v>
      </c>
      <c r="L773" s="196">
        <v>0</v>
      </c>
      <c r="M773" s="185">
        <v>1</v>
      </c>
      <c r="N773" s="197">
        <v>45980</v>
      </c>
      <c r="O773" s="185">
        <v>0</v>
      </c>
      <c r="P773" s="197">
        <v>0</v>
      </c>
      <c r="Q773"/>
    </row>
    <row r="774" spans="1:17" hidden="1">
      <c r="A774" s="185">
        <v>1016</v>
      </c>
      <c r="B774" s="185" t="s">
        <v>690</v>
      </c>
      <c r="C774" s="185" t="s">
        <v>684</v>
      </c>
      <c r="D774" s="185" t="s">
        <v>685</v>
      </c>
      <c r="E774" s="185" t="s">
        <v>6</v>
      </c>
      <c r="F774" s="185" t="s">
        <v>728</v>
      </c>
      <c r="G774" s="185" t="s">
        <v>5880</v>
      </c>
      <c r="H774" s="185" t="s">
        <v>7</v>
      </c>
      <c r="I774" s="185">
        <v>34</v>
      </c>
      <c r="J774" s="49">
        <v>6.97</v>
      </c>
      <c r="K774" s="195">
        <v>0</v>
      </c>
      <c r="L774" s="196">
        <v>315064.28000000003</v>
      </c>
      <c r="M774" s="185">
        <v>9</v>
      </c>
      <c r="N774" s="197">
        <v>45980</v>
      </c>
      <c r="O774" s="185">
        <v>0</v>
      </c>
      <c r="P774" s="197">
        <v>0</v>
      </c>
      <c r="Q774"/>
    </row>
    <row r="775" spans="1:17" hidden="1">
      <c r="A775" s="185">
        <v>1016</v>
      </c>
      <c r="B775" s="185" t="s">
        <v>690</v>
      </c>
      <c r="C775" s="185" t="s">
        <v>684</v>
      </c>
      <c r="D775" s="185" t="s">
        <v>685</v>
      </c>
      <c r="E775" s="185" t="s">
        <v>6</v>
      </c>
      <c r="F775" s="185" t="s">
        <v>729</v>
      </c>
      <c r="G775" s="185" t="s">
        <v>5624</v>
      </c>
      <c r="H775" s="185" t="s">
        <v>7</v>
      </c>
      <c r="I775" s="185">
        <v>34</v>
      </c>
      <c r="J775" s="49">
        <v>6.97</v>
      </c>
      <c r="K775" s="195">
        <v>0</v>
      </c>
      <c r="L775" s="196">
        <v>54549.22</v>
      </c>
      <c r="M775" s="185">
        <v>183</v>
      </c>
      <c r="N775" s="197">
        <v>45980</v>
      </c>
      <c r="O775" s="185">
        <v>0</v>
      </c>
      <c r="P775" s="197">
        <v>0</v>
      </c>
      <c r="Q775"/>
    </row>
    <row r="776" spans="1:17" hidden="1">
      <c r="A776" s="185">
        <v>1016</v>
      </c>
      <c r="B776" s="185" t="s">
        <v>690</v>
      </c>
      <c r="C776" s="185" t="s">
        <v>684</v>
      </c>
      <c r="D776" s="185" t="s">
        <v>685</v>
      </c>
      <c r="E776" s="185" t="s">
        <v>28</v>
      </c>
      <c r="F776" s="185" t="s">
        <v>728</v>
      </c>
      <c r="G776" s="185" t="s">
        <v>5881</v>
      </c>
      <c r="H776" s="185" t="s">
        <v>8</v>
      </c>
      <c r="I776" s="185">
        <v>34</v>
      </c>
      <c r="J776" s="49">
        <v>6.96</v>
      </c>
      <c r="K776" s="195">
        <v>450000</v>
      </c>
      <c r="L776" s="196">
        <v>0</v>
      </c>
      <c r="M776" s="185">
        <v>1</v>
      </c>
      <c r="N776" s="197">
        <v>45980</v>
      </c>
      <c r="O776" s="185">
        <v>0</v>
      </c>
      <c r="P776" s="197">
        <v>0</v>
      </c>
      <c r="Q776"/>
    </row>
    <row r="777" spans="1:17" hidden="1">
      <c r="A777" s="185">
        <v>1016</v>
      </c>
      <c r="B777" s="185" t="s">
        <v>690</v>
      </c>
      <c r="C777" s="185" t="s">
        <v>684</v>
      </c>
      <c r="D777" s="185" t="s">
        <v>685</v>
      </c>
      <c r="E777" s="185" t="s">
        <v>28</v>
      </c>
      <c r="F777" s="185" t="s">
        <v>729</v>
      </c>
      <c r="G777" s="185" t="s">
        <v>5882</v>
      </c>
      <c r="H777" s="185" t="s">
        <v>8</v>
      </c>
      <c r="I777" s="185">
        <v>34</v>
      </c>
      <c r="J777" s="49">
        <v>7.03</v>
      </c>
      <c r="K777" s="195">
        <v>300</v>
      </c>
      <c r="L777" s="196">
        <v>0</v>
      </c>
      <c r="M777" s="185">
        <v>2</v>
      </c>
      <c r="N777" s="197">
        <v>45980</v>
      </c>
      <c r="O777" s="185">
        <v>0</v>
      </c>
      <c r="P777" s="197">
        <v>0</v>
      </c>
      <c r="Q777"/>
    </row>
    <row r="778" spans="1:17" hidden="1">
      <c r="A778" s="185">
        <v>1016</v>
      </c>
      <c r="B778" s="185" t="s">
        <v>690</v>
      </c>
      <c r="C778" s="185" t="s">
        <v>689</v>
      </c>
      <c r="D778" s="185" t="s">
        <v>685</v>
      </c>
      <c r="E778" s="185" t="s">
        <v>6</v>
      </c>
      <c r="F778" s="185" t="s">
        <v>729</v>
      </c>
      <c r="G778" s="185" t="s">
        <v>5622</v>
      </c>
      <c r="H778" s="185" t="s">
        <v>7</v>
      </c>
      <c r="I778" s="185">
        <v>34</v>
      </c>
      <c r="J778" s="49">
        <v>6.97</v>
      </c>
      <c r="K778" s="195">
        <v>0</v>
      </c>
      <c r="L778" s="196">
        <v>29065.26</v>
      </c>
      <c r="M778" s="185">
        <v>10</v>
      </c>
      <c r="N778" s="197">
        <v>45980</v>
      </c>
      <c r="O778" s="185">
        <v>0</v>
      </c>
      <c r="P778" s="197">
        <v>0</v>
      </c>
      <c r="Q778"/>
    </row>
    <row r="779" spans="1:17" hidden="1">
      <c r="A779" s="185">
        <v>1016</v>
      </c>
      <c r="B779" s="185" t="s">
        <v>690</v>
      </c>
      <c r="C779" s="185" t="s">
        <v>694</v>
      </c>
      <c r="D779" s="185" t="s">
        <v>685</v>
      </c>
      <c r="E779" s="185" t="s">
        <v>6</v>
      </c>
      <c r="F779" s="185" t="s">
        <v>728</v>
      </c>
      <c r="G779" s="185" t="s">
        <v>4121</v>
      </c>
      <c r="H779" s="185" t="s">
        <v>7</v>
      </c>
      <c r="I779" s="185">
        <v>34</v>
      </c>
      <c r="J779" s="49">
        <v>6.97</v>
      </c>
      <c r="K779" s="195">
        <v>0</v>
      </c>
      <c r="L779" s="196">
        <v>23114.86</v>
      </c>
      <c r="M779" s="185">
        <v>1</v>
      </c>
      <c r="N779" s="197">
        <v>45980</v>
      </c>
      <c r="O779" s="185">
        <v>0</v>
      </c>
      <c r="P779" s="197">
        <v>0</v>
      </c>
      <c r="Q779"/>
    </row>
    <row r="780" spans="1:17" hidden="1">
      <c r="A780" s="185">
        <v>1016</v>
      </c>
      <c r="B780" s="185" t="s">
        <v>690</v>
      </c>
      <c r="C780" s="185" t="s">
        <v>694</v>
      </c>
      <c r="D780" s="185" t="s">
        <v>685</v>
      </c>
      <c r="E780" s="185" t="s">
        <v>6</v>
      </c>
      <c r="F780" s="185" t="s">
        <v>729</v>
      </c>
      <c r="G780" s="185" t="s">
        <v>5626</v>
      </c>
      <c r="H780" s="185" t="s">
        <v>7</v>
      </c>
      <c r="I780" s="185">
        <v>34</v>
      </c>
      <c r="J780" s="49">
        <v>6.97</v>
      </c>
      <c r="K780" s="195">
        <v>0</v>
      </c>
      <c r="L780" s="196">
        <v>17.47</v>
      </c>
      <c r="M780" s="185">
        <v>3</v>
      </c>
      <c r="N780" s="197">
        <v>45980</v>
      </c>
      <c r="O780" s="185">
        <v>0</v>
      </c>
      <c r="P780" s="197">
        <v>0</v>
      </c>
      <c r="Q780"/>
    </row>
    <row r="781" spans="1:17" hidden="1">
      <c r="A781" s="185">
        <v>1016</v>
      </c>
      <c r="B781" s="185" t="s">
        <v>691</v>
      </c>
      <c r="C781" s="185" t="s">
        <v>684</v>
      </c>
      <c r="D781" s="185" t="s">
        <v>685</v>
      </c>
      <c r="E781" s="185" t="s">
        <v>6</v>
      </c>
      <c r="F781" s="185" t="s">
        <v>729</v>
      </c>
      <c r="G781" s="185" t="s">
        <v>5883</v>
      </c>
      <c r="H781" s="185" t="s">
        <v>7</v>
      </c>
      <c r="I781" s="185">
        <v>34</v>
      </c>
      <c r="J781" s="49">
        <v>6.97</v>
      </c>
      <c r="K781" s="195">
        <v>0</v>
      </c>
      <c r="L781" s="196">
        <v>12370.96</v>
      </c>
      <c r="M781" s="185">
        <v>12</v>
      </c>
      <c r="N781" s="197">
        <v>45980</v>
      </c>
      <c r="O781" s="185">
        <v>0</v>
      </c>
      <c r="P781" s="197">
        <v>0</v>
      </c>
      <c r="Q781"/>
    </row>
    <row r="782" spans="1:17" hidden="1">
      <c r="A782" s="185">
        <v>1016</v>
      </c>
      <c r="B782" s="185" t="s">
        <v>692</v>
      </c>
      <c r="C782" s="185" t="s">
        <v>684</v>
      </c>
      <c r="D782" s="185" t="s">
        <v>685</v>
      </c>
      <c r="E782" s="185" t="s">
        <v>6</v>
      </c>
      <c r="F782" s="185" t="s">
        <v>686</v>
      </c>
      <c r="G782" s="185" t="s">
        <v>1056</v>
      </c>
      <c r="H782" s="185" t="s">
        <v>8</v>
      </c>
      <c r="I782" s="185">
        <v>34</v>
      </c>
      <c r="J782" s="49">
        <v>6.85</v>
      </c>
      <c r="K782" s="195">
        <v>4.04</v>
      </c>
      <c r="L782" s="196">
        <v>0</v>
      </c>
      <c r="M782" s="185">
        <v>3</v>
      </c>
      <c r="N782" s="197">
        <v>45980</v>
      </c>
      <c r="O782" s="185">
        <v>0</v>
      </c>
      <c r="P782" s="197">
        <v>0</v>
      </c>
      <c r="Q782"/>
    </row>
    <row r="783" spans="1:17" hidden="1">
      <c r="A783" s="185">
        <v>1016</v>
      </c>
      <c r="B783" s="185" t="s">
        <v>692</v>
      </c>
      <c r="C783" s="185" t="s">
        <v>684</v>
      </c>
      <c r="D783" s="185" t="s">
        <v>685</v>
      </c>
      <c r="E783" s="185" t="s">
        <v>6</v>
      </c>
      <c r="F783" s="185" t="s">
        <v>729</v>
      </c>
      <c r="G783" s="185" t="s">
        <v>5884</v>
      </c>
      <c r="H783" s="185" t="s">
        <v>7</v>
      </c>
      <c r="I783" s="185">
        <v>34</v>
      </c>
      <c r="J783" s="49">
        <v>6.97</v>
      </c>
      <c r="K783" s="195">
        <v>0</v>
      </c>
      <c r="L783" s="196">
        <v>29.99</v>
      </c>
      <c r="M783" s="185">
        <v>5</v>
      </c>
      <c r="N783" s="197">
        <v>45980</v>
      </c>
      <c r="O783" s="185">
        <v>0</v>
      </c>
      <c r="P783" s="197">
        <v>0</v>
      </c>
      <c r="Q783"/>
    </row>
    <row r="784" spans="1:17" hidden="1">
      <c r="A784" s="185">
        <v>1016</v>
      </c>
      <c r="B784" s="185" t="s">
        <v>693</v>
      </c>
      <c r="C784" s="185" t="s">
        <v>684</v>
      </c>
      <c r="D784" s="185" t="s">
        <v>685</v>
      </c>
      <c r="E784" s="185" t="s">
        <v>6</v>
      </c>
      <c r="F784" s="185" t="s">
        <v>729</v>
      </c>
      <c r="G784" s="185" t="s">
        <v>5885</v>
      </c>
      <c r="H784" s="185" t="s">
        <v>7</v>
      </c>
      <c r="I784" s="185">
        <v>34</v>
      </c>
      <c r="J784" s="49">
        <v>6.97</v>
      </c>
      <c r="K784" s="195">
        <v>0</v>
      </c>
      <c r="L784" s="196">
        <v>55.11</v>
      </c>
      <c r="M784" s="185">
        <v>10</v>
      </c>
      <c r="N784" s="197">
        <v>45980</v>
      </c>
      <c r="O784" s="185">
        <v>0</v>
      </c>
      <c r="P784" s="197">
        <v>0</v>
      </c>
      <c r="Q784"/>
    </row>
    <row r="785" spans="1:17" hidden="1">
      <c r="A785" s="185">
        <v>1016</v>
      </c>
      <c r="B785" s="185" t="s">
        <v>693</v>
      </c>
      <c r="C785" s="185" t="s">
        <v>692</v>
      </c>
      <c r="D785" s="185" t="s">
        <v>685</v>
      </c>
      <c r="E785" s="185" t="s">
        <v>6</v>
      </c>
      <c r="F785" s="185" t="s">
        <v>686</v>
      </c>
      <c r="G785" s="185" t="s">
        <v>5886</v>
      </c>
      <c r="H785" s="185" t="s">
        <v>8</v>
      </c>
      <c r="I785" s="185">
        <v>34</v>
      </c>
      <c r="J785" s="49">
        <v>6.85</v>
      </c>
      <c r="K785" s="195">
        <v>1.66</v>
      </c>
      <c r="L785" s="196">
        <v>0</v>
      </c>
      <c r="M785" s="185">
        <v>1</v>
      </c>
      <c r="N785" s="197">
        <v>45980</v>
      </c>
      <c r="O785" s="185">
        <v>0</v>
      </c>
      <c r="P785" s="197">
        <v>0</v>
      </c>
      <c r="Q785"/>
    </row>
    <row r="786" spans="1:17" hidden="1">
      <c r="A786" s="185">
        <v>1016</v>
      </c>
      <c r="B786" s="185" t="s">
        <v>693</v>
      </c>
      <c r="C786" s="185" t="s">
        <v>692</v>
      </c>
      <c r="D786" s="185" t="s">
        <v>685</v>
      </c>
      <c r="E786" s="185" t="s">
        <v>6</v>
      </c>
      <c r="F786" s="185" t="s">
        <v>729</v>
      </c>
      <c r="G786" s="185" t="s">
        <v>5887</v>
      </c>
      <c r="H786" s="185" t="s">
        <v>7</v>
      </c>
      <c r="I786" s="185">
        <v>34</v>
      </c>
      <c r="J786" s="49">
        <v>6.97</v>
      </c>
      <c r="K786" s="195">
        <v>0</v>
      </c>
      <c r="L786" s="196">
        <v>54.13</v>
      </c>
      <c r="M786" s="185">
        <v>9</v>
      </c>
      <c r="N786" s="197">
        <v>45980</v>
      </c>
      <c r="O786" s="185">
        <v>0</v>
      </c>
      <c r="P786" s="197">
        <v>0</v>
      </c>
      <c r="Q786"/>
    </row>
    <row r="787" spans="1:17" hidden="1">
      <c r="A787" s="185">
        <v>1016</v>
      </c>
      <c r="B787" s="185" t="s">
        <v>694</v>
      </c>
      <c r="C787" s="185" t="s">
        <v>684</v>
      </c>
      <c r="D787" s="185" t="s">
        <v>685</v>
      </c>
      <c r="E787" s="185" t="s">
        <v>6</v>
      </c>
      <c r="F787" s="185" t="s">
        <v>686</v>
      </c>
      <c r="G787" s="185" t="s">
        <v>5888</v>
      </c>
      <c r="H787" s="185" t="s">
        <v>8</v>
      </c>
      <c r="I787" s="185">
        <v>34</v>
      </c>
      <c r="J787" s="49">
        <v>6.85</v>
      </c>
      <c r="K787" s="195">
        <v>615.62</v>
      </c>
      <c r="L787" s="196">
        <v>0</v>
      </c>
      <c r="M787" s="185">
        <v>3</v>
      </c>
      <c r="N787" s="197">
        <v>45980</v>
      </c>
      <c r="O787" s="185">
        <v>0</v>
      </c>
      <c r="P787" s="197">
        <v>0</v>
      </c>
      <c r="Q787"/>
    </row>
    <row r="788" spans="1:17" hidden="1">
      <c r="A788" s="185">
        <v>1016</v>
      </c>
      <c r="B788" s="185" t="s">
        <v>694</v>
      </c>
      <c r="C788" s="185" t="s">
        <v>684</v>
      </c>
      <c r="D788" s="185" t="s">
        <v>685</v>
      </c>
      <c r="E788" s="185" t="s">
        <v>6</v>
      </c>
      <c r="F788" s="185" t="s">
        <v>686</v>
      </c>
      <c r="G788" s="185" t="s">
        <v>5889</v>
      </c>
      <c r="H788" s="185" t="s">
        <v>7</v>
      </c>
      <c r="I788" s="185">
        <v>34</v>
      </c>
      <c r="J788" s="49">
        <v>6.97</v>
      </c>
      <c r="K788" s="195">
        <v>0</v>
      </c>
      <c r="L788" s="196">
        <v>594.27</v>
      </c>
      <c r="M788" s="185">
        <v>2</v>
      </c>
      <c r="N788" s="197">
        <v>45980</v>
      </c>
      <c r="O788" s="185">
        <v>0</v>
      </c>
      <c r="P788" s="197">
        <v>0</v>
      </c>
      <c r="Q788"/>
    </row>
    <row r="789" spans="1:17" hidden="1">
      <c r="A789" s="185">
        <v>1016</v>
      </c>
      <c r="B789" s="185" t="s">
        <v>694</v>
      </c>
      <c r="C789" s="185" t="s">
        <v>684</v>
      </c>
      <c r="D789" s="185" t="s">
        <v>685</v>
      </c>
      <c r="E789" s="185" t="s">
        <v>6</v>
      </c>
      <c r="F789" s="185" t="s">
        <v>728</v>
      </c>
      <c r="G789" s="185" t="s">
        <v>5623</v>
      </c>
      <c r="H789" s="185" t="s">
        <v>8</v>
      </c>
      <c r="I789" s="185">
        <v>34</v>
      </c>
      <c r="J789" s="49">
        <v>6.85</v>
      </c>
      <c r="K789" s="195">
        <v>2554.1</v>
      </c>
      <c r="L789" s="196">
        <v>0</v>
      </c>
      <c r="M789" s="185">
        <v>9</v>
      </c>
      <c r="N789" s="197">
        <v>45980</v>
      </c>
      <c r="O789" s="185">
        <v>0</v>
      </c>
      <c r="P789" s="197">
        <v>0</v>
      </c>
      <c r="Q789"/>
    </row>
    <row r="790" spans="1:17" hidden="1">
      <c r="A790" s="185">
        <v>1016</v>
      </c>
      <c r="B790" s="185" t="s">
        <v>694</v>
      </c>
      <c r="C790" s="185" t="s">
        <v>684</v>
      </c>
      <c r="D790" s="185" t="s">
        <v>685</v>
      </c>
      <c r="E790" s="185" t="s">
        <v>6</v>
      </c>
      <c r="F790" s="185" t="s">
        <v>728</v>
      </c>
      <c r="G790" s="185" t="s">
        <v>5890</v>
      </c>
      <c r="H790" s="185" t="s">
        <v>7</v>
      </c>
      <c r="I790" s="185">
        <v>34</v>
      </c>
      <c r="J790" s="49">
        <v>6.97</v>
      </c>
      <c r="K790" s="195">
        <v>0</v>
      </c>
      <c r="L790" s="196">
        <v>720208.65</v>
      </c>
      <c r="M790" s="185">
        <v>33</v>
      </c>
      <c r="N790" s="197">
        <v>45980</v>
      </c>
      <c r="O790" s="185">
        <v>0</v>
      </c>
      <c r="P790" s="197">
        <v>0</v>
      </c>
      <c r="Q790"/>
    </row>
    <row r="791" spans="1:17" hidden="1">
      <c r="A791" s="185">
        <v>1016</v>
      </c>
      <c r="B791" s="185" t="s">
        <v>694</v>
      </c>
      <c r="C791" s="185" t="s">
        <v>684</v>
      </c>
      <c r="D791" s="185" t="s">
        <v>685</v>
      </c>
      <c r="E791" s="185" t="s">
        <v>6</v>
      </c>
      <c r="F791" s="185" t="s">
        <v>729</v>
      </c>
      <c r="G791" s="185" t="s">
        <v>5605</v>
      </c>
      <c r="H791" s="185" t="s">
        <v>7</v>
      </c>
      <c r="I791" s="185">
        <v>34</v>
      </c>
      <c r="J791" s="49">
        <v>6.97</v>
      </c>
      <c r="K791" s="195">
        <v>0</v>
      </c>
      <c r="L791" s="196">
        <v>276998.71999999997</v>
      </c>
      <c r="M791" s="185">
        <v>632</v>
      </c>
      <c r="N791" s="197">
        <v>45980</v>
      </c>
      <c r="O791" s="185">
        <v>0</v>
      </c>
      <c r="P791" s="197">
        <v>0</v>
      </c>
      <c r="Q791"/>
    </row>
    <row r="792" spans="1:17" hidden="1">
      <c r="A792" s="185">
        <v>1016</v>
      </c>
      <c r="B792" s="185" t="s">
        <v>694</v>
      </c>
      <c r="C792" s="185" t="s">
        <v>684</v>
      </c>
      <c r="D792" s="185" t="s">
        <v>685</v>
      </c>
      <c r="E792" s="185" t="s">
        <v>6</v>
      </c>
      <c r="F792" s="185" t="s">
        <v>729</v>
      </c>
      <c r="G792" s="185" t="s">
        <v>5625</v>
      </c>
      <c r="H792" s="185" t="s">
        <v>8</v>
      </c>
      <c r="I792" s="185">
        <v>34</v>
      </c>
      <c r="J792" s="49">
        <v>6.85</v>
      </c>
      <c r="K792" s="195">
        <v>1212.52</v>
      </c>
      <c r="L792" s="196">
        <v>0</v>
      </c>
      <c r="M792" s="185">
        <v>3</v>
      </c>
      <c r="N792" s="197">
        <v>45980</v>
      </c>
      <c r="O792" s="185">
        <v>0</v>
      </c>
      <c r="P792" s="197">
        <v>0</v>
      </c>
      <c r="Q792"/>
    </row>
    <row r="793" spans="1:17" hidden="1">
      <c r="A793" s="185">
        <v>1016</v>
      </c>
      <c r="B793" s="185" t="s">
        <v>694</v>
      </c>
      <c r="C793" s="185" t="s">
        <v>684</v>
      </c>
      <c r="D793" s="185" t="s">
        <v>685</v>
      </c>
      <c r="E793" s="185" t="s">
        <v>28</v>
      </c>
      <c r="F793" s="185" t="s">
        <v>728</v>
      </c>
      <c r="G793" s="185" t="s">
        <v>5891</v>
      </c>
      <c r="H793" s="185" t="s">
        <v>8</v>
      </c>
      <c r="I793" s="185">
        <v>34</v>
      </c>
      <c r="J793" s="49">
        <v>6.97</v>
      </c>
      <c r="K793" s="195">
        <v>9006.2900000000009</v>
      </c>
      <c r="L793" s="196">
        <v>0</v>
      </c>
      <c r="M793" s="185">
        <v>5</v>
      </c>
      <c r="N793" s="197">
        <v>45980</v>
      </c>
      <c r="O793" s="185">
        <v>0</v>
      </c>
      <c r="P793" s="197">
        <v>0</v>
      </c>
      <c r="Q793"/>
    </row>
    <row r="794" spans="1:17" hidden="1">
      <c r="A794" s="185">
        <v>1016</v>
      </c>
      <c r="B794" s="185" t="s">
        <v>694</v>
      </c>
      <c r="C794" s="185" t="s">
        <v>684</v>
      </c>
      <c r="D794" s="185" t="s">
        <v>685</v>
      </c>
      <c r="E794" s="185" t="s">
        <v>28</v>
      </c>
      <c r="F794" s="185" t="s">
        <v>728</v>
      </c>
      <c r="G794" s="185" t="s">
        <v>5892</v>
      </c>
      <c r="H794" s="185" t="s">
        <v>8</v>
      </c>
      <c r="I794" s="185">
        <v>34</v>
      </c>
      <c r="J794" s="49">
        <v>9.5500000000000007</v>
      </c>
      <c r="K794" s="195">
        <v>447162.05</v>
      </c>
      <c r="L794" s="196">
        <v>0</v>
      </c>
      <c r="M794" s="185">
        <v>1</v>
      </c>
      <c r="N794" s="197">
        <v>45980</v>
      </c>
      <c r="O794" s="185">
        <v>0</v>
      </c>
      <c r="P794" s="197">
        <v>0</v>
      </c>
      <c r="Q794"/>
    </row>
    <row r="795" spans="1:17" hidden="1">
      <c r="A795" s="185">
        <v>1016</v>
      </c>
      <c r="B795" s="185" t="s">
        <v>694</v>
      </c>
      <c r="C795" s="185" t="s">
        <v>684</v>
      </c>
      <c r="D795" s="185" t="s">
        <v>685</v>
      </c>
      <c r="E795" s="185" t="s">
        <v>28</v>
      </c>
      <c r="F795" s="185" t="s">
        <v>728</v>
      </c>
      <c r="G795" s="185" t="s">
        <v>5893</v>
      </c>
      <c r="H795" s="185" t="s">
        <v>8</v>
      </c>
      <c r="I795" s="185">
        <v>34</v>
      </c>
      <c r="J795" s="49">
        <v>9.5</v>
      </c>
      <c r="K795" s="195">
        <v>463228.72</v>
      </c>
      <c r="L795" s="196">
        <v>0</v>
      </c>
      <c r="M795" s="185">
        <v>2</v>
      </c>
      <c r="N795" s="197">
        <v>45980</v>
      </c>
      <c r="O795" s="185">
        <v>0</v>
      </c>
      <c r="P795" s="197">
        <v>0</v>
      </c>
      <c r="Q795"/>
    </row>
    <row r="796" spans="1:17" hidden="1">
      <c r="A796" s="185">
        <v>1016</v>
      </c>
      <c r="B796" s="185" t="s">
        <v>694</v>
      </c>
      <c r="C796" s="185" t="s">
        <v>684</v>
      </c>
      <c r="D796" s="185" t="s">
        <v>685</v>
      </c>
      <c r="E796" s="185" t="s">
        <v>28</v>
      </c>
      <c r="F796" s="185" t="s">
        <v>728</v>
      </c>
      <c r="G796" s="185" t="s">
        <v>5894</v>
      </c>
      <c r="H796" s="185" t="s">
        <v>8</v>
      </c>
      <c r="I796" s="185">
        <v>34</v>
      </c>
      <c r="J796" s="49">
        <v>9</v>
      </c>
      <c r="K796" s="195">
        <v>13180</v>
      </c>
      <c r="L796" s="196">
        <v>0</v>
      </c>
      <c r="M796" s="185">
        <v>1</v>
      </c>
      <c r="N796" s="197">
        <v>45980</v>
      </c>
      <c r="O796" s="185">
        <v>0</v>
      </c>
      <c r="P796" s="197">
        <v>0</v>
      </c>
      <c r="Q796"/>
    </row>
    <row r="797" spans="1:17" hidden="1">
      <c r="A797" s="185">
        <v>1016</v>
      </c>
      <c r="B797" s="185" t="s">
        <v>694</v>
      </c>
      <c r="C797" s="185" t="s">
        <v>684</v>
      </c>
      <c r="D797" s="185" t="s">
        <v>685</v>
      </c>
      <c r="E797" s="185" t="s">
        <v>28</v>
      </c>
      <c r="F797" s="185" t="s">
        <v>729</v>
      </c>
      <c r="G797" s="185" t="s">
        <v>5628</v>
      </c>
      <c r="H797" s="185" t="s">
        <v>7</v>
      </c>
      <c r="I797" s="185">
        <v>34</v>
      </c>
      <c r="J797" s="49">
        <v>6.86</v>
      </c>
      <c r="K797" s="195">
        <v>0</v>
      </c>
      <c r="L797" s="196">
        <v>23399.68</v>
      </c>
      <c r="M797" s="185">
        <v>2</v>
      </c>
      <c r="N797" s="197">
        <v>45980</v>
      </c>
      <c r="O797" s="185">
        <v>0</v>
      </c>
      <c r="P797" s="197">
        <v>0</v>
      </c>
      <c r="Q797"/>
    </row>
    <row r="798" spans="1:17" hidden="1">
      <c r="A798" s="185">
        <v>1016</v>
      </c>
      <c r="B798" s="185" t="s">
        <v>694</v>
      </c>
      <c r="C798" s="185" t="s">
        <v>684</v>
      </c>
      <c r="D798" s="185" t="s">
        <v>685</v>
      </c>
      <c r="E798" s="185" t="s">
        <v>28</v>
      </c>
      <c r="F798" s="185" t="s">
        <v>729</v>
      </c>
      <c r="G798" s="185" t="s">
        <v>5895</v>
      </c>
      <c r="H798" s="185" t="s">
        <v>8</v>
      </c>
      <c r="I798" s="185">
        <v>34</v>
      </c>
      <c r="J798" s="49">
        <v>9.5</v>
      </c>
      <c r="K798" s="195">
        <v>49935</v>
      </c>
      <c r="L798" s="196">
        <v>0</v>
      </c>
      <c r="M798" s="185">
        <v>1</v>
      </c>
      <c r="N798" s="197">
        <v>45980</v>
      </c>
      <c r="O798" s="185">
        <v>0</v>
      </c>
      <c r="P798" s="197">
        <v>0</v>
      </c>
      <c r="Q798"/>
    </row>
    <row r="799" spans="1:17" hidden="1">
      <c r="A799" s="185">
        <v>1016</v>
      </c>
      <c r="B799" s="185" t="s">
        <v>694</v>
      </c>
      <c r="C799" s="185" t="s">
        <v>690</v>
      </c>
      <c r="D799" s="185" t="s">
        <v>685</v>
      </c>
      <c r="E799" s="185" t="s">
        <v>6</v>
      </c>
      <c r="F799" s="185" t="s">
        <v>729</v>
      </c>
      <c r="G799" s="185" t="s">
        <v>5896</v>
      </c>
      <c r="H799" s="185" t="s">
        <v>7</v>
      </c>
      <c r="I799" s="185">
        <v>34</v>
      </c>
      <c r="J799" s="49">
        <v>6.97</v>
      </c>
      <c r="K799" s="195">
        <v>0</v>
      </c>
      <c r="L799" s="196">
        <v>41.17</v>
      </c>
      <c r="M799" s="185">
        <v>9</v>
      </c>
      <c r="N799" s="197">
        <v>45980</v>
      </c>
      <c r="O799" s="185">
        <v>0</v>
      </c>
      <c r="P799" s="197">
        <v>0</v>
      </c>
      <c r="Q799"/>
    </row>
    <row r="800" spans="1:17" hidden="1">
      <c r="A800" s="185">
        <v>1016</v>
      </c>
      <c r="B800" s="185" t="s">
        <v>694</v>
      </c>
      <c r="C800" s="185" t="s">
        <v>848</v>
      </c>
      <c r="D800" s="185" t="s">
        <v>685</v>
      </c>
      <c r="E800" s="185" t="s">
        <v>6</v>
      </c>
      <c r="F800" s="185" t="s">
        <v>729</v>
      </c>
      <c r="G800" s="185" t="s">
        <v>5603</v>
      </c>
      <c r="H800" s="185" t="s">
        <v>7</v>
      </c>
      <c r="I800" s="185">
        <v>34</v>
      </c>
      <c r="J800" s="49">
        <v>6.97</v>
      </c>
      <c r="K800" s="195">
        <v>0</v>
      </c>
      <c r="L800" s="196">
        <v>23.95</v>
      </c>
      <c r="M800" s="185">
        <v>5</v>
      </c>
      <c r="N800" s="197">
        <v>45980</v>
      </c>
      <c r="O800" s="185">
        <v>0</v>
      </c>
      <c r="P800" s="197">
        <v>0</v>
      </c>
      <c r="Q800"/>
    </row>
    <row r="801" spans="1:17" hidden="1">
      <c r="A801" s="185">
        <v>1017</v>
      </c>
      <c r="B801" s="185" t="s">
        <v>689</v>
      </c>
      <c r="C801" s="185" t="s">
        <v>684</v>
      </c>
      <c r="D801" s="185" t="s">
        <v>685</v>
      </c>
      <c r="E801" s="185" t="s">
        <v>6</v>
      </c>
      <c r="F801" s="185" t="s">
        <v>686</v>
      </c>
      <c r="G801" s="185" t="s">
        <v>983</v>
      </c>
      <c r="H801" s="185" t="s">
        <v>8</v>
      </c>
      <c r="I801" s="185">
        <v>34</v>
      </c>
      <c r="J801" s="49">
        <v>6.85</v>
      </c>
      <c r="K801" s="195">
        <v>20.82</v>
      </c>
      <c r="L801" s="196">
        <v>0</v>
      </c>
      <c r="M801" s="185">
        <v>1</v>
      </c>
      <c r="N801" s="197">
        <v>45980</v>
      </c>
      <c r="O801" s="185">
        <v>0</v>
      </c>
      <c r="P801" s="197">
        <v>0</v>
      </c>
      <c r="Q801"/>
    </row>
    <row r="802" spans="1:17" hidden="1">
      <c r="A802" s="185">
        <v>1017</v>
      </c>
      <c r="B802" s="185" t="s">
        <v>689</v>
      </c>
      <c r="C802" s="185" t="s">
        <v>684</v>
      </c>
      <c r="D802" s="185" t="s">
        <v>685</v>
      </c>
      <c r="E802" s="185" t="s">
        <v>6</v>
      </c>
      <c r="F802" s="185" t="s">
        <v>686</v>
      </c>
      <c r="G802" s="185" t="s">
        <v>983</v>
      </c>
      <c r="H802" s="185" t="s">
        <v>7</v>
      </c>
      <c r="I802" s="185">
        <v>34</v>
      </c>
      <c r="J802" s="49">
        <v>6.97</v>
      </c>
      <c r="K802" s="195">
        <v>0</v>
      </c>
      <c r="L802" s="196">
        <v>0.72</v>
      </c>
      <c r="M802" s="185">
        <v>1</v>
      </c>
      <c r="N802" s="197">
        <v>45980</v>
      </c>
      <c r="O802" s="185">
        <v>0</v>
      </c>
      <c r="P802" s="197">
        <v>0</v>
      </c>
      <c r="Q802"/>
    </row>
    <row r="803" spans="1:17" hidden="1">
      <c r="A803" s="185">
        <v>1017</v>
      </c>
      <c r="B803" s="185" t="s">
        <v>689</v>
      </c>
      <c r="C803" s="185" t="s">
        <v>684</v>
      </c>
      <c r="D803" s="185" t="s">
        <v>685</v>
      </c>
      <c r="E803" s="185" t="s">
        <v>6</v>
      </c>
      <c r="F803" s="185" t="s">
        <v>5583</v>
      </c>
      <c r="G803" s="185" t="s">
        <v>983</v>
      </c>
      <c r="H803" s="185" t="s">
        <v>8</v>
      </c>
      <c r="I803" s="185">
        <v>34</v>
      </c>
      <c r="J803" s="49">
        <v>6.85</v>
      </c>
      <c r="K803" s="195">
        <v>45</v>
      </c>
      <c r="L803" s="196">
        <v>0</v>
      </c>
      <c r="M803" s="185">
        <v>2</v>
      </c>
      <c r="N803" s="197">
        <v>45980</v>
      </c>
      <c r="O803" s="185">
        <v>0</v>
      </c>
      <c r="P803" s="197">
        <v>0</v>
      </c>
      <c r="Q803"/>
    </row>
    <row r="804" spans="1:17" hidden="1">
      <c r="A804" s="185">
        <v>1017</v>
      </c>
      <c r="B804" s="185" t="s">
        <v>689</v>
      </c>
      <c r="C804" s="185" t="s">
        <v>684</v>
      </c>
      <c r="D804" s="185" t="s">
        <v>685</v>
      </c>
      <c r="E804" s="185" t="s">
        <v>6</v>
      </c>
      <c r="F804" s="185" t="s">
        <v>729</v>
      </c>
      <c r="G804" s="185" t="s">
        <v>983</v>
      </c>
      <c r="H804" s="185" t="s">
        <v>8</v>
      </c>
      <c r="I804" s="185">
        <v>34</v>
      </c>
      <c r="J804" s="49">
        <v>6.85</v>
      </c>
      <c r="K804" s="195">
        <v>2541.81</v>
      </c>
      <c r="L804" s="196">
        <v>0</v>
      </c>
      <c r="M804" s="185">
        <v>5</v>
      </c>
      <c r="N804" s="197">
        <v>45980</v>
      </c>
      <c r="O804" s="185">
        <v>0</v>
      </c>
      <c r="P804" s="197">
        <v>0</v>
      </c>
      <c r="Q804"/>
    </row>
    <row r="805" spans="1:17" hidden="1">
      <c r="A805" s="185">
        <v>1017</v>
      </c>
      <c r="B805" s="185" t="s">
        <v>689</v>
      </c>
      <c r="C805" s="185" t="s">
        <v>684</v>
      </c>
      <c r="D805" s="185" t="s">
        <v>685</v>
      </c>
      <c r="E805" s="185" t="s">
        <v>6</v>
      </c>
      <c r="F805" s="185" t="s">
        <v>729</v>
      </c>
      <c r="G805" s="185" t="s">
        <v>983</v>
      </c>
      <c r="H805" s="185" t="s">
        <v>7</v>
      </c>
      <c r="I805" s="185">
        <v>34</v>
      </c>
      <c r="J805" s="49">
        <v>6.97</v>
      </c>
      <c r="K805" s="195">
        <v>0</v>
      </c>
      <c r="L805" s="196">
        <v>965584.26</v>
      </c>
      <c r="M805" s="185">
        <v>20</v>
      </c>
      <c r="N805" s="197">
        <v>45980</v>
      </c>
      <c r="O805" s="185">
        <v>0</v>
      </c>
      <c r="P805" s="197">
        <v>0</v>
      </c>
      <c r="Q805"/>
    </row>
    <row r="806" spans="1:17" hidden="1">
      <c r="A806" s="185">
        <v>1017</v>
      </c>
      <c r="B806" s="185" t="s">
        <v>689</v>
      </c>
      <c r="C806" s="185" t="s">
        <v>684</v>
      </c>
      <c r="D806" s="185" t="s">
        <v>685</v>
      </c>
      <c r="E806" s="185" t="s">
        <v>28</v>
      </c>
      <c r="F806" s="185" t="s">
        <v>686</v>
      </c>
      <c r="G806" s="185" t="s">
        <v>5897</v>
      </c>
      <c r="H806" s="185" t="s">
        <v>8</v>
      </c>
      <c r="I806" s="185">
        <v>34</v>
      </c>
      <c r="J806" s="49">
        <v>8</v>
      </c>
      <c r="K806" s="195">
        <v>400</v>
      </c>
      <c r="L806" s="196">
        <v>0</v>
      </c>
      <c r="M806" s="185">
        <v>1</v>
      </c>
      <c r="N806" s="197">
        <v>45980</v>
      </c>
      <c r="O806" s="185">
        <v>0</v>
      </c>
      <c r="P806" s="197">
        <v>0</v>
      </c>
      <c r="Q806"/>
    </row>
    <row r="807" spans="1:17" hidden="1">
      <c r="A807" s="185">
        <v>1017</v>
      </c>
      <c r="B807" s="185" t="s">
        <v>689</v>
      </c>
      <c r="C807" s="185" t="s">
        <v>684</v>
      </c>
      <c r="D807" s="185" t="s">
        <v>685</v>
      </c>
      <c r="E807" s="185" t="s">
        <v>28</v>
      </c>
      <c r="F807" s="185" t="s">
        <v>5583</v>
      </c>
      <c r="G807" s="185" t="s">
        <v>5590</v>
      </c>
      <c r="H807" s="185" t="s">
        <v>8</v>
      </c>
      <c r="I807" s="185">
        <v>34</v>
      </c>
      <c r="J807" s="49">
        <v>10</v>
      </c>
      <c r="K807" s="195">
        <v>199905</v>
      </c>
      <c r="L807" s="196">
        <v>0</v>
      </c>
      <c r="M807" s="185">
        <v>1</v>
      </c>
      <c r="N807" s="197">
        <v>45980</v>
      </c>
      <c r="O807" s="185">
        <v>0</v>
      </c>
      <c r="P807" s="197">
        <v>0</v>
      </c>
      <c r="Q807"/>
    </row>
    <row r="808" spans="1:17" hidden="1">
      <c r="A808" s="185">
        <v>1017</v>
      </c>
      <c r="B808" s="185" t="s">
        <v>689</v>
      </c>
      <c r="C808" s="185" t="s">
        <v>684</v>
      </c>
      <c r="D808" s="185" t="s">
        <v>685</v>
      </c>
      <c r="E808" s="185" t="s">
        <v>28</v>
      </c>
      <c r="F808" s="185" t="s">
        <v>5583</v>
      </c>
      <c r="G808" s="185" t="s">
        <v>5898</v>
      </c>
      <c r="H808" s="185" t="s">
        <v>8</v>
      </c>
      <c r="I808" s="185">
        <v>34</v>
      </c>
      <c r="J808" s="49">
        <v>9.92</v>
      </c>
      <c r="K808" s="195">
        <v>281149.44</v>
      </c>
      <c r="L808" s="196">
        <v>0</v>
      </c>
      <c r="M808" s="185">
        <v>1</v>
      </c>
      <c r="N808" s="197">
        <v>45980</v>
      </c>
      <c r="O808" s="185">
        <v>0</v>
      </c>
      <c r="P808" s="197">
        <v>0</v>
      </c>
      <c r="Q808"/>
    </row>
    <row r="809" spans="1:17" hidden="1">
      <c r="A809" s="185">
        <v>1017</v>
      </c>
      <c r="B809" s="185" t="s">
        <v>689</v>
      </c>
      <c r="C809" s="185" t="s">
        <v>684</v>
      </c>
      <c r="D809" s="185" t="s">
        <v>685</v>
      </c>
      <c r="E809" s="185" t="s">
        <v>28</v>
      </c>
      <c r="F809" s="185" t="s">
        <v>5583</v>
      </c>
      <c r="G809" s="185" t="s">
        <v>5629</v>
      </c>
      <c r="H809" s="185" t="s">
        <v>8</v>
      </c>
      <c r="I809" s="185">
        <v>34</v>
      </c>
      <c r="J809" s="49">
        <v>9.9</v>
      </c>
      <c r="K809" s="195">
        <v>190000</v>
      </c>
      <c r="L809" s="196">
        <v>0</v>
      </c>
      <c r="M809" s="185">
        <v>1</v>
      </c>
      <c r="N809" s="197">
        <v>45980</v>
      </c>
      <c r="O809" s="185">
        <v>0</v>
      </c>
      <c r="P809" s="197">
        <v>0</v>
      </c>
      <c r="Q809"/>
    </row>
    <row r="810" spans="1:17" hidden="1">
      <c r="A810" s="185">
        <v>1017</v>
      </c>
      <c r="B810" s="185" t="s">
        <v>689</v>
      </c>
      <c r="C810" s="185" t="s">
        <v>684</v>
      </c>
      <c r="D810" s="185" t="s">
        <v>685</v>
      </c>
      <c r="E810" s="185" t="s">
        <v>28</v>
      </c>
      <c r="F810" s="185" t="s">
        <v>5583</v>
      </c>
      <c r="G810" s="185" t="s">
        <v>5899</v>
      </c>
      <c r="H810" s="185" t="s">
        <v>8</v>
      </c>
      <c r="I810" s="185">
        <v>34</v>
      </c>
      <c r="J810" s="49">
        <v>6.97</v>
      </c>
      <c r="K810" s="195">
        <v>31828</v>
      </c>
      <c r="L810" s="196">
        <v>0</v>
      </c>
      <c r="M810" s="185">
        <v>1</v>
      </c>
      <c r="N810" s="197">
        <v>45980</v>
      </c>
      <c r="O810" s="185">
        <v>0</v>
      </c>
      <c r="P810" s="197">
        <v>0</v>
      </c>
      <c r="Q810"/>
    </row>
    <row r="811" spans="1:17" hidden="1">
      <c r="A811" s="185">
        <v>1017</v>
      </c>
      <c r="B811" s="185" t="s">
        <v>689</v>
      </c>
      <c r="C811" s="185" t="s">
        <v>684</v>
      </c>
      <c r="D811" s="185" t="s">
        <v>685</v>
      </c>
      <c r="E811" s="185" t="s">
        <v>28</v>
      </c>
      <c r="F811" s="185" t="s">
        <v>5583</v>
      </c>
      <c r="G811" s="185" t="s">
        <v>5900</v>
      </c>
      <c r="H811" s="185" t="s">
        <v>8</v>
      </c>
      <c r="I811" s="185">
        <v>34</v>
      </c>
      <c r="J811" s="49">
        <v>6.97</v>
      </c>
      <c r="K811" s="195">
        <v>34028</v>
      </c>
      <c r="L811" s="196">
        <v>0</v>
      </c>
      <c r="M811" s="185">
        <v>1</v>
      </c>
      <c r="N811" s="197">
        <v>45980</v>
      </c>
      <c r="O811" s="185">
        <v>0</v>
      </c>
      <c r="P811" s="197">
        <v>0</v>
      </c>
      <c r="Q811"/>
    </row>
    <row r="812" spans="1:17" hidden="1">
      <c r="A812" s="185">
        <v>1017</v>
      </c>
      <c r="B812" s="185" t="s">
        <v>689</v>
      </c>
      <c r="C812" s="185" t="s">
        <v>684</v>
      </c>
      <c r="D812" s="185" t="s">
        <v>685</v>
      </c>
      <c r="E812" s="185" t="s">
        <v>28</v>
      </c>
      <c r="F812" s="185" t="s">
        <v>5583</v>
      </c>
      <c r="G812" s="185" t="s">
        <v>5901</v>
      </c>
      <c r="H812" s="185" t="s">
        <v>8</v>
      </c>
      <c r="I812" s="185">
        <v>34</v>
      </c>
      <c r="J812" s="49">
        <v>6.97</v>
      </c>
      <c r="K812" s="195">
        <v>10705</v>
      </c>
      <c r="L812" s="196">
        <v>0</v>
      </c>
      <c r="M812" s="185">
        <v>1</v>
      </c>
      <c r="N812" s="197">
        <v>45980</v>
      </c>
      <c r="O812" s="185">
        <v>0</v>
      </c>
      <c r="P812" s="197">
        <v>0</v>
      </c>
      <c r="Q812"/>
    </row>
    <row r="813" spans="1:17" hidden="1">
      <c r="A813" s="185">
        <v>1017</v>
      </c>
      <c r="B813" s="185" t="s">
        <v>689</v>
      </c>
      <c r="C813" s="185" t="s">
        <v>684</v>
      </c>
      <c r="D813" s="185" t="s">
        <v>685</v>
      </c>
      <c r="E813" s="185" t="s">
        <v>28</v>
      </c>
      <c r="F813" s="185" t="s">
        <v>5583</v>
      </c>
      <c r="G813" s="185" t="s">
        <v>5902</v>
      </c>
      <c r="H813" s="185" t="s">
        <v>8</v>
      </c>
      <c r="I813" s="185">
        <v>34</v>
      </c>
      <c r="J813" s="49">
        <v>9.9</v>
      </c>
      <c r="K813" s="195">
        <v>500000</v>
      </c>
      <c r="L813" s="196">
        <v>0</v>
      </c>
      <c r="M813" s="185">
        <v>1</v>
      </c>
      <c r="N813" s="197">
        <v>45980</v>
      </c>
      <c r="O813" s="185">
        <v>0</v>
      </c>
      <c r="P813" s="197">
        <v>0</v>
      </c>
      <c r="Q813"/>
    </row>
    <row r="814" spans="1:17" hidden="1">
      <c r="A814" s="185">
        <v>1017</v>
      </c>
      <c r="B814" s="185" t="s">
        <v>689</v>
      </c>
      <c r="C814" s="185" t="s">
        <v>684</v>
      </c>
      <c r="D814" s="185" t="s">
        <v>685</v>
      </c>
      <c r="E814" s="185" t="s">
        <v>28</v>
      </c>
      <c r="F814" s="185" t="s">
        <v>5583</v>
      </c>
      <c r="G814" s="185" t="s">
        <v>5903</v>
      </c>
      <c r="H814" s="185" t="s">
        <v>8</v>
      </c>
      <c r="I814" s="185">
        <v>34</v>
      </c>
      <c r="J814" s="49">
        <v>9.9</v>
      </c>
      <c r="K814" s="195">
        <v>2000000</v>
      </c>
      <c r="L814" s="196">
        <v>0</v>
      </c>
      <c r="M814" s="185">
        <v>1</v>
      </c>
      <c r="N814" s="197">
        <v>45980</v>
      </c>
      <c r="O814" s="185">
        <v>0</v>
      </c>
      <c r="P814" s="197">
        <v>0</v>
      </c>
      <c r="Q814"/>
    </row>
    <row r="815" spans="1:17" hidden="1">
      <c r="A815" s="185">
        <v>1017</v>
      </c>
      <c r="B815" s="185" t="s">
        <v>689</v>
      </c>
      <c r="C815" s="185" t="s">
        <v>684</v>
      </c>
      <c r="D815" s="185" t="s">
        <v>685</v>
      </c>
      <c r="E815" s="185" t="s">
        <v>28</v>
      </c>
      <c r="F815" s="185" t="s">
        <v>5583</v>
      </c>
      <c r="G815" s="185" t="s">
        <v>5904</v>
      </c>
      <c r="H815" s="185" t="s">
        <v>8</v>
      </c>
      <c r="I815" s="185">
        <v>34</v>
      </c>
      <c r="J815" s="49">
        <v>9.9</v>
      </c>
      <c r="K815" s="195">
        <v>1500000</v>
      </c>
      <c r="L815" s="196">
        <v>0</v>
      </c>
      <c r="M815" s="185">
        <v>1</v>
      </c>
      <c r="N815" s="197">
        <v>45980</v>
      </c>
      <c r="O815" s="185">
        <v>0</v>
      </c>
      <c r="P815" s="197">
        <v>0</v>
      </c>
      <c r="Q815"/>
    </row>
    <row r="816" spans="1:17" hidden="1">
      <c r="A816" s="185">
        <v>1017</v>
      </c>
      <c r="B816" s="185" t="s">
        <v>689</v>
      </c>
      <c r="C816" s="185" t="s">
        <v>684</v>
      </c>
      <c r="D816" s="185" t="s">
        <v>685</v>
      </c>
      <c r="E816" s="185" t="s">
        <v>28</v>
      </c>
      <c r="F816" s="185" t="s">
        <v>5583</v>
      </c>
      <c r="G816" s="185" t="s">
        <v>5905</v>
      </c>
      <c r="H816" s="185" t="s">
        <v>8</v>
      </c>
      <c r="I816" s="185">
        <v>34</v>
      </c>
      <c r="J816" s="49">
        <v>9.9</v>
      </c>
      <c r="K816" s="195">
        <v>1900000</v>
      </c>
      <c r="L816" s="196">
        <v>0</v>
      </c>
      <c r="M816" s="185">
        <v>1</v>
      </c>
      <c r="N816" s="197">
        <v>45980</v>
      </c>
      <c r="O816" s="185">
        <v>0</v>
      </c>
      <c r="P816" s="197">
        <v>0</v>
      </c>
      <c r="Q816"/>
    </row>
    <row r="817" spans="1:17" hidden="1">
      <c r="A817" s="185">
        <v>1017</v>
      </c>
      <c r="B817" s="185" t="s">
        <v>689</v>
      </c>
      <c r="C817" s="185" t="s">
        <v>684</v>
      </c>
      <c r="D817" s="185" t="s">
        <v>685</v>
      </c>
      <c r="E817" s="185" t="s">
        <v>28</v>
      </c>
      <c r="F817" s="185" t="s">
        <v>5583</v>
      </c>
      <c r="G817" s="185" t="s">
        <v>5606</v>
      </c>
      <c r="H817" s="185" t="s">
        <v>8</v>
      </c>
      <c r="I817" s="185">
        <v>34</v>
      </c>
      <c r="J817" s="49">
        <v>9.4</v>
      </c>
      <c r="K817" s="195">
        <v>2475</v>
      </c>
      <c r="L817" s="196">
        <v>0</v>
      </c>
      <c r="M817" s="185">
        <v>1</v>
      </c>
      <c r="N817" s="197">
        <v>45980</v>
      </c>
      <c r="O817" s="185">
        <v>0</v>
      </c>
      <c r="P817" s="197">
        <v>0</v>
      </c>
      <c r="Q817"/>
    </row>
    <row r="818" spans="1:17" hidden="1">
      <c r="A818" s="185">
        <v>1017</v>
      </c>
      <c r="B818" s="185" t="s">
        <v>689</v>
      </c>
      <c r="C818" s="185" t="s">
        <v>684</v>
      </c>
      <c r="D818" s="185" t="s">
        <v>685</v>
      </c>
      <c r="E818" s="185" t="s">
        <v>28</v>
      </c>
      <c r="F818" s="185" t="s">
        <v>5583</v>
      </c>
      <c r="G818" s="185" t="s">
        <v>5906</v>
      </c>
      <c r="H818" s="185" t="s">
        <v>8</v>
      </c>
      <c r="I818" s="185">
        <v>34</v>
      </c>
      <c r="J818" s="49">
        <v>9.9</v>
      </c>
      <c r="K818" s="195">
        <v>600000</v>
      </c>
      <c r="L818" s="196">
        <v>0</v>
      </c>
      <c r="M818" s="185">
        <v>1</v>
      </c>
      <c r="N818" s="197">
        <v>45980</v>
      </c>
      <c r="O818" s="185">
        <v>0</v>
      </c>
      <c r="P818" s="197">
        <v>0</v>
      </c>
      <c r="Q818"/>
    </row>
    <row r="819" spans="1:17" hidden="1">
      <c r="A819" s="185">
        <v>1017</v>
      </c>
      <c r="B819" s="185" t="s">
        <v>689</v>
      </c>
      <c r="C819" s="185" t="s">
        <v>684</v>
      </c>
      <c r="D819" s="185" t="s">
        <v>685</v>
      </c>
      <c r="E819" s="185" t="s">
        <v>28</v>
      </c>
      <c r="F819" s="185" t="s">
        <v>5583</v>
      </c>
      <c r="G819" s="185" t="s">
        <v>5907</v>
      </c>
      <c r="H819" s="185" t="s">
        <v>8</v>
      </c>
      <c r="I819" s="185">
        <v>34</v>
      </c>
      <c r="J819" s="49">
        <v>9.1999999999999993</v>
      </c>
      <c r="K819" s="195">
        <v>980</v>
      </c>
      <c r="L819" s="196">
        <v>0</v>
      </c>
      <c r="M819" s="185">
        <v>1</v>
      </c>
      <c r="N819" s="197">
        <v>45980</v>
      </c>
      <c r="O819" s="185">
        <v>0</v>
      </c>
      <c r="P819" s="197">
        <v>0</v>
      </c>
      <c r="Q819"/>
    </row>
    <row r="820" spans="1:17" hidden="1">
      <c r="A820" s="185">
        <v>1017</v>
      </c>
      <c r="B820" s="185" t="s">
        <v>689</v>
      </c>
      <c r="C820" s="185" t="s">
        <v>684</v>
      </c>
      <c r="D820" s="185" t="s">
        <v>685</v>
      </c>
      <c r="E820" s="185" t="s">
        <v>28</v>
      </c>
      <c r="F820" s="185" t="s">
        <v>5583</v>
      </c>
      <c r="G820" s="185" t="s">
        <v>5595</v>
      </c>
      <c r="H820" s="185" t="s">
        <v>8</v>
      </c>
      <c r="I820" s="185">
        <v>34</v>
      </c>
      <c r="J820" s="49">
        <v>9.9</v>
      </c>
      <c r="K820" s="195">
        <v>100000</v>
      </c>
      <c r="L820" s="196">
        <v>0</v>
      </c>
      <c r="M820" s="185">
        <v>1</v>
      </c>
      <c r="N820" s="197">
        <v>45980</v>
      </c>
      <c r="O820" s="185">
        <v>0</v>
      </c>
      <c r="P820" s="197">
        <v>0</v>
      </c>
      <c r="Q820"/>
    </row>
    <row r="821" spans="1:17" hidden="1">
      <c r="A821" s="185">
        <v>1017</v>
      </c>
      <c r="B821" s="185" t="s">
        <v>690</v>
      </c>
      <c r="C821" s="185" t="s">
        <v>684</v>
      </c>
      <c r="D821" s="185" t="s">
        <v>685</v>
      </c>
      <c r="E821" s="185" t="s">
        <v>6</v>
      </c>
      <c r="F821" s="185" t="s">
        <v>729</v>
      </c>
      <c r="G821" s="185" t="s">
        <v>983</v>
      </c>
      <c r="H821" s="185" t="s">
        <v>8</v>
      </c>
      <c r="I821" s="185">
        <v>34</v>
      </c>
      <c r="J821" s="49">
        <v>6.85</v>
      </c>
      <c r="K821" s="195">
        <v>924.57</v>
      </c>
      <c r="L821" s="196">
        <v>0</v>
      </c>
      <c r="M821" s="185">
        <v>3</v>
      </c>
      <c r="N821" s="197">
        <v>45980</v>
      </c>
      <c r="O821" s="185">
        <v>0</v>
      </c>
      <c r="P821" s="197">
        <v>0</v>
      </c>
      <c r="Q821"/>
    </row>
    <row r="822" spans="1:17" hidden="1">
      <c r="A822" s="185">
        <v>1017</v>
      </c>
      <c r="B822" s="185" t="s">
        <v>690</v>
      </c>
      <c r="C822" s="185" t="s">
        <v>684</v>
      </c>
      <c r="D822" s="185" t="s">
        <v>685</v>
      </c>
      <c r="E822" s="185" t="s">
        <v>6</v>
      </c>
      <c r="F822" s="185" t="s">
        <v>729</v>
      </c>
      <c r="G822" s="185" t="s">
        <v>983</v>
      </c>
      <c r="H822" s="185" t="s">
        <v>7</v>
      </c>
      <c r="I822" s="185">
        <v>34</v>
      </c>
      <c r="J822" s="49">
        <v>6.97</v>
      </c>
      <c r="K822" s="195">
        <v>0</v>
      </c>
      <c r="L822" s="196">
        <v>311568.12</v>
      </c>
      <c r="M822" s="185">
        <v>4</v>
      </c>
      <c r="N822" s="197">
        <v>45980</v>
      </c>
      <c r="O822" s="185">
        <v>0</v>
      </c>
      <c r="P822" s="197">
        <v>0</v>
      </c>
      <c r="Q822"/>
    </row>
    <row r="823" spans="1:17" hidden="1">
      <c r="A823" s="185">
        <v>1017</v>
      </c>
      <c r="B823" s="185" t="s">
        <v>690</v>
      </c>
      <c r="C823" s="185" t="s">
        <v>684</v>
      </c>
      <c r="D823" s="185" t="s">
        <v>685</v>
      </c>
      <c r="E823" s="185" t="s">
        <v>28</v>
      </c>
      <c r="F823" s="185" t="s">
        <v>729</v>
      </c>
      <c r="G823" s="185" t="s">
        <v>5908</v>
      </c>
      <c r="H823" s="185" t="s">
        <v>8</v>
      </c>
      <c r="I823" s="185">
        <v>34</v>
      </c>
      <c r="J823" s="49">
        <v>9</v>
      </c>
      <c r="K823" s="195">
        <v>200</v>
      </c>
      <c r="L823" s="196">
        <v>0</v>
      </c>
      <c r="M823" s="185">
        <v>1</v>
      </c>
      <c r="N823" s="197">
        <v>45980</v>
      </c>
      <c r="O823" s="185">
        <v>0</v>
      </c>
      <c r="P823" s="197">
        <v>0</v>
      </c>
      <c r="Q823"/>
    </row>
    <row r="824" spans="1:17" hidden="1">
      <c r="A824" s="185">
        <v>1017</v>
      </c>
      <c r="B824" s="185" t="s">
        <v>693</v>
      </c>
      <c r="C824" s="185" t="s">
        <v>684</v>
      </c>
      <c r="D824" s="185" t="s">
        <v>685</v>
      </c>
      <c r="E824" s="185" t="s">
        <v>6</v>
      </c>
      <c r="F824" s="185" t="s">
        <v>686</v>
      </c>
      <c r="G824" s="185" t="s">
        <v>983</v>
      </c>
      <c r="H824" s="185" t="s">
        <v>8</v>
      </c>
      <c r="I824" s="185">
        <v>34</v>
      </c>
      <c r="J824" s="49">
        <v>6.85</v>
      </c>
      <c r="K824" s="195">
        <v>0.17</v>
      </c>
      <c r="L824" s="196">
        <v>0</v>
      </c>
      <c r="M824" s="185">
        <v>1</v>
      </c>
      <c r="N824" s="197">
        <v>45980</v>
      </c>
      <c r="O824" s="185">
        <v>0</v>
      </c>
      <c r="P824" s="197">
        <v>0</v>
      </c>
      <c r="Q824"/>
    </row>
    <row r="825" spans="1:17" hidden="1">
      <c r="A825" s="185">
        <v>1017</v>
      </c>
      <c r="B825" s="185" t="s">
        <v>693</v>
      </c>
      <c r="C825" s="185" t="s">
        <v>684</v>
      </c>
      <c r="D825" s="185" t="s">
        <v>685</v>
      </c>
      <c r="E825" s="185" t="s">
        <v>6</v>
      </c>
      <c r="F825" s="185" t="s">
        <v>729</v>
      </c>
      <c r="G825" s="185" t="s">
        <v>983</v>
      </c>
      <c r="H825" s="185" t="s">
        <v>8</v>
      </c>
      <c r="I825" s="185">
        <v>34</v>
      </c>
      <c r="J825" s="49">
        <v>6.85</v>
      </c>
      <c r="K825" s="195">
        <v>1000</v>
      </c>
      <c r="L825" s="196">
        <v>0</v>
      </c>
      <c r="M825" s="185">
        <v>1</v>
      </c>
      <c r="N825" s="197">
        <v>45980</v>
      </c>
      <c r="O825" s="185">
        <v>0</v>
      </c>
      <c r="P825" s="197">
        <v>0</v>
      </c>
      <c r="Q825"/>
    </row>
    <row r="826" spans="1:17" hidden="1">
      <c r="A826" s="185">
        <v>1017</v>
      </c>
      <c r="B826" s="185" t="s">
        <v>693</v>
      </c>
      <c r="C826" s="185" t="s">
        <v>684</v>
      </c>
      <c r="D826" s="185" t="s">
        <v>685</v>
      </c>
      <c r="E826" s="185" t="s">
        <v>6</v>
      </c>
      <c r="F826" s="185" t="s">
        <v>729</v>
      </c>
      <c r="G826" s="185" t="s">
        <v>983</v>
      </c>
      <c r="H826" s="185" t="s">
        <v>7</v>
      </c>
      <c r="I826" s="185">
        <v>34</v>
      </c>
      <c r="J826" s="49">
        <v>6.97</v>
      </c>
      <c r="K826" s="195">
        <v>0</v>
      </c>
      <c r="L826" s="196">
        <v>48512.62</v>
      </c>
      <c r="M826" s="185">
        <v>4</v>
      </c>
      <c r="N826" s="197">
        <v>45980</v>
      </c>
      <c r="O826" s="185">
        <v>0</v>
      </c>
      <c r="P826" s="197">
        <v>0</v>
      </c>
      <c r="Q826"/>
    </row>
    <row r="827" spans="1:17" hidden="1">
      <c r="A827" s="185">
        <v>1017</v>
      </c>
      <c r="B827" s="185" t="s">
        <v>694</v>
      </c>
      <c r="C827" s="185" t="s">
        <v>684</v>
      </c>
      <c r="D827" s="185" t="s">
        <v>685</v>
      </c>
      <c r="E827" s="185" t="s">
        <v>6</v>
      </c>
      <c r="F827" s="185" t="s">
        <v>729</v>
      </c>
      <c r="G827" s="185" t="s">
        <v>983</v>
      </c>
      <c r="H827" s="185" t="s">
        <v>8</v>
      </c>
      <c r="I827" s="185">
        <v>34</v>
      </c>
      <c r="J827" s="49">
        <v>6.85</v>
      </c>
      <c r="K827" s="195">
        <v>443.75</v>
      </c>
      <c r="L827" s="196">
        <v>0</v>
      </c>
      <c r="M827" s="185">
        <v>2</v>
      </c>
      <c r="N827" s="197">
        <v>45980</v>
      </c>
      <c r="O827" s="185">
        <v>0</v>
      </c>
      <c r="P827" s="197">
        <v>0</v>
      </c>
      <c r="Q827"/>
    </row>
    <row r="828" spans="1:17" hidden="1">
      <c r="A828" s="185">
        <v>1017</v>
      </c>
      <c r="B828" s="185" t="s">
        <v>694</v>
      </c>
      <c r="C828" s="185" t="s">
        <v>684</v>
      </c>
      <c r="D828" s="185" t="s">
        <v>685</v>
      </c>
      <c r="E828" s="185" t="s">
        <v>6</v>
      </c>
      <c r="F828" s="185" t="s">
        <v>729</v>
      </c>
      <c r="G828" s="185" t="s">
        <v>983</v>
      </c>
      <c r="H828" s="185" t="s">
        <v>7</v>
      </c>
      <c r="I828" s="185">
        <v>34</v>
      </c>
      <c r="J828" s="49">
        <v>6.97</v>
      </c>
      <c r="K828" s="195">
        <v>0</v>
      </c>
      <c r="L828" s="196">
        <v>100000</v>
      </c>
      <c r="M828" s="185">
        <v>1</v>
      </c>
      <c r="N828" s="197">
        <v>45980</v>
      </c>
      <c r="O828" s="185">
        <v>0</v>
      </c>
      <c r="P828" s="197">
        <v>0</v>
      </c>
      <c r="Q828"/>
    </row>
    <row r="829" spans="1:17" hidden="1">
      <c r="A829" s="185">
        <v>1017</v>
      </c>
      <c r="B829" s="185" t="s">
        <v>694</v>
      </c>
      <c r="C829" s="185" t="s">
        <v>684</v>
      </c>
      <c r="D829" s="185" t="s">
        <v>685</v>
      </c>
      <c r="E829" s="185" t="s">
        <v>28</v>
      </c>
      <c r="F829" s="185" t="s">
        <v>729</v>
      </c>
      <c r="G829" s="185" t="s">
        <v>5909</v>
      </c>
      <c r="H829" s="185" t="s">
        <v>8</v>
      </c>
      <c r="I829" s="185">
        <v>34</v>
      </c>
      <c r="J829" s="49">
        <v>9</v>
      </c>
      <c r="K829" s="195">
        <v>1500</v>
      </c>
      <c r="L829" s="196">
        <v>0</v>
      </c>
      <c r="M829" s="185">
        <v>1</v>
      </c>
      <c r="N829" s="197">
        <v>45980</v>
      </c>
      <c r="O829" s="185">
        <v>0</v>
      </c>
      <c r="P829" s="197">
        <v>0</v>
      </c>
      <c r="Q829"/>
    </row>
    <row r="830" spans="1:17" hidden="1">
      <c r="A830" s="185">
        <v>1017</v>
      </c>
      <c r="B830" s="185" t="s">
        <v>694</v>
      </c>
      <c r="C830" s="185" t="s">
        <v>684</v>
      </c>
      <c r="D830" s="185" t="s">
        <v>685</v>
      </c>
      <c r="E830" s="185" t="s">
        <v>28</v>
      </c>
      <c r="F830" s="185" t="s">
        <v>729</v>
      </c>
      <c r="G830" s="185" t="s">
        <v>5910</v>
      </c>
      <c r="H830" s="185" t="s">
        <v>8</v>
      </c>
      <c r="I830" s="185">
        <v>34</v>
      </c>
      <c r="J830" s="49">
        <v>7</v>
      </c>
      <c r="K830" s="195">
        <v>100</v>
      </c>
      <c r="L830" s="196">
        <v>0</v>
      </c>
      <c r="M830" s="185">
        <v>1</v>
      </c>
      <c r="N830" s="197">
        <v>45980</v>
      </c>
      <c r="O830" s="185">
        <v>0</v>
      </c>
      <c r="P830" s="197">
        <v>0</v>
      </c>
      <c r="Q830"/>
    </row>
    <row r="831" spans="1:17" hidden="1">
      <c r="A831" s="185">
        <v>1018</v>
      </c>
      <c r="B831" s="185" t="s">
        <v>684</v>
      </c>
      <c r="C831" s="185" t="s">
        <v>684</v>
      </c>
      <c r="D831" s="185" t="s">
        <v>685</v>
      </c>
      <c r="E831" s="185" t="s">
        <v>6</v>
      </c>
      <c r="F831" s="185" t="s">
        <v>686</v>
      </c>
      <c r="G831" s="185" t="s">
        <v>806</v>
      </c>
      <c r="H831" s="185" t="s">
        <v>7</v>
      </c>
      <c r="I831" s="185">
        <v>34</v>
      </c>
      <c r="J831" s="49">
        <v>6.97</v>
      </c>
      <c r="K831" s="195">
        <v>0</v>
      </c>
      <c r="L831" s="196">
        <v>71.23</v>
      </c>
      <c r="M831" s="185">
        <v>3</v>
      </c>
      <c r="N831" s="197">
        <v>45980</v>
      </c>
      <c r="O831" s="185">
        <v>0</v>
      </c>
      <c r="P831" s="197">
        <v>0</v>
      </c>
      <c r="Q831"/>
    </row>
    <row r="832" spans="1:17" hidden="1">
      <c r="A832" s="185">
        <v>1018</v>
      </c>
      <c r="B832" s="185" t="s">
        <v>684</v>
      </c>
      <c r="C832" s="185" t="s">
        <v>684</v>
      </c>
      <c r="D832" s="185" t="s">
        <v>685</v>
      </c>
      <c r="E832" s="185" t="s">
        <v>6</v>
      </c>
      <c r="F832" s="185" t="s">
        <v>729</v>
      </c>
      <c r="G832" s="185" t="s">
        <v>5486</v>
      </c>
      <c r="H832" s="185" t="s">
        <v>7</v>
      </c>
      <c r="I832" s="185">
        <v>34</v>
      </c>
      <c r="J832" s="49">
        <v>6.97</v>
      </c>
      <c r="K832" s="195">
        <v>0</v>
      </c>
      <c r="L832" s="196">
        <v>21.97</v>
      </c>
      <c r="M832" s="185">
        <v>1</v>
      </c>
      <c r="N832" s="197">
        <v>45980</v>
      </c>
      <c r="O832" s="185">
        <v>0</v>
      </c>
      <c r="P832" s="197">
        <v>0</v>
      </c>
      <c r="Q832"/>
    </row>
    <row r="833" spans="1:17" hidden="1">
      <c r="A833" s="185">
        <v>1018</v>
      </c>
      <c r="B833" s="185" t="s">
        <v>684</v>
      </c>
      <c r="C833" s="185" t="s">
        <v>684</v>
      </c>
      <c r="D833" s="185" t="s">
        <v>685</v>
      </c>
      <c r="E833" s="185" t="s">
        <v>28</v>
      </c>
      <c r="F833" s="185" t="s">
        <v>5574</v>
      </c>
      <c r="G833" s="185" t="s">
        <v>687</v>
      </c>
      <c r="H833" s="185" t="s">
        <v>8</v>
      </c>
      <c r="I833" s="185">
        <v>34</v>
      </c>
      <c r="J833" s="49">
        <v>9.4499999999999993</v>
      </c>
      <c r="K833" s="195">
        <v>713.92</v>
      </c>
      <c r="L833" s="196">
        <v>0</v>
      </c>
      <c r="M833" s="185">
        <v>3</v>
      </c>
      <c r="N833" s="197">
        <v>45980</v>
      </c>
      <c r="O833" s="185">
        <v>0</v>
      </c>
      <c r="P833" s="197">
        <v>0</v>
      </c>
      <c r="Q833"/>
    </row>
    <row r="834" spans="1:17" hidden="1">
      <c r="A834" s="185">
        <v>1018</v>
      </c>
      <c r="B834" s="185" t="s">
        <v>684</v>
      </c>
      <c r="C834" s="185" t="s">
        <v>684</v>
      </c>
      <c r="D834" s="185" t="s">
        <v>685</v>
      </c>
      <c r="E834" s="185" t="s">
        <v>28</v>
      </c>
      <c r="F834" s="185" t="s">
        <v>5574</v>
      </c>
      <c r="G834" s="185" t="s">
        <v>773</v>
      </c>
      <c r="H834" s="185" t="s">
        <v>8</v>
      </c>
      <c r="I834" s="185">
        <v>34</v>
      </c>
      <c r="J834" s="49">
        <v>9.4499999999999993</v>
      </c>
      <c r="K834" s="195">
        <v>2943.17</v>
      </c>
      <c r="L834" s="196">
        <v>0</v>
      </c>
      <c r="M834" s="185">
        <v>3</v>
      </c>
      <c r="N834" s="197">
        <v>45980</v>
      </c>
      <c r="O834" s="185">
        <v>0</v>
      </c>
      <c r="P834" s="197">
        <v>0</v>
      </c>
      <c r="Q834"/>
    </row>
    <row r="835" spans="1:17" hidden="1">
      <c r="A835" s="185">
        <v>1018</v>
      </c>
      <c r="B835" s="185" t="s">
        <v>684</v>
      </c>
      <c r="C835" s="185" t="s">
        <v>684</v>
      </c>
      <c r="D835" s="185" t="s">
        <v>685</v>
      </c>
      <c r="E835" s="185" t="s">
        <v>28</v>
      </c>
      <c r="F835" s="185" t="s">
        <v>5574</v>
      </c>
      <c r="G835" s="185" t="s">
        <v>774</v>
      </c>
      <c r="H835" s="185" t="s">
        <v>8</v>
      </c>
      <c r="I835" s="185">
        <v>34</v>
      </c>
      <c r="J835" s="49">
        <v>9.4499999999999993</v>
      </c>
      <c r="K835" s="195">
        <v>4028.65</v>
      </c>
      <c r="L835" s="196">
        <v>0</v>
      </c>
      <c r="M835" s="185">
        <v>9</v>
      </c>
      <c r="N835" s="197">
        <v>45980</v>
      </c>
      <c r="O835" s="185">
        <v>0</v>
      </c>
      <c r="P835" s="197">
        <v>0</v>
      </c>
      <c r="Q835"/>
    </row>
    <row r="836" spans="1:17" hidden="1">
      <c r="A836" s="185">
        <v>1018</v>
      </c>
      <c r="B836" s="185" t="s">
        <v>684</v>
      </c>
      <c r="C836" s="185" t="s">
        <v>684</v>
      </c>
      <c r="D836" s="185" t="s">
        <v>685</v>
      </c>
      <c r="E836" s="185" t="s">
        <v>28</v>
      </c>
      <c r="F836" s="185" t="s">
        <v>5574</v>
      </c>
      <c r="G836" s="185" t="s">
        <v>775</v>
      </c>
      <c r="H836" s="185" t="s">
        <v>8</v>
      </c>
      <c r="I836" s="185">
        <v>34</v>
      </c>
      <c r="J836" s="49">
        <v>9.4499999999999993</v>
      </c>
      <c r="K836" s="195">
        <v>47.72</v>
      </c>
      <c r="L836" s="196">
        <v>0</v>
      </c>
      <c r="M836" s="185">
        <v>1</v>
      </c>
      <c r="N836" s="197">
        <v>45980</v>
      </c>
      <c r="O836" s="185">
        <v>0</v>
      </c>
      <c r="P836" s="197">
        <v>0</v>
      </c>
      <c r="Q836"/>
    </row>
    <row r="837" spans="1:17" hidden="1">
      <c r="A837" s="185">
        <v>1018</v>
      </c>
      <c r="B837" s="185" t="s">
        <v>684</v>
      </c>
      <c r="C837" s="185" t="s">
        <v>684</v>
      </c>
      <c r="D837" s="185" t="s">
        <v>685</v>
      </c>
      <c r="E837" s="185" t="s">
        <v>28</v>
      </c>
      <c r="F837" s="185" t="s">
        <v>5574</v>
      </c>
      <c r="G837" s="185" t="s">
        <v>688</v>
      </c>
      <c r="H837" s="185" t="s">
        <v>8</v>
      </c>
      <c r="I837" s="185">
        <v>34</v>
      </c>
      <c r="J837" s="49">
        <v>9.4499999999999993</v>
      </c>
      <c r="K837" s="195">
        <v>834.07</v>
      </c>
      <c r="L837" s="196">
        <v>0</v>
      </c>
      <c r="M837" s="185">
        <v>3</v>
      </c>
      <c r="N837" s="197">
        <v>45980</v>
      </c>
      <c r="O837" s="185">
        <v>0</v>
      </c>
      <c r="P837" s="197">
        <v>0</v>
      </c>
      <c r="Q837"/>
    </row>
    <row r="838" spans="1:17" hidden="1">
      <c r="A838" s="185">
        <v>1018</v>
      </c>
      <c r="B838" s="185" t="s">
        <v>684</v>
      </c>
      <c r="C838" s="185" t="s">
        <v>684</v>
      </c>
      <c r="D838" s="185" t="s">
        <v>685</v>
      </c>
      <c r="E838" s="185" t="s">
        <v>28</v>
      </c>
      <c r="F838" s="185" t="s">
        <v>5574</v>
      </c>
      <c r="G838" s="185" t="s">
        <v>791</v>
      </c>
      <c r="H838" s="185" t="s">
        <v>8</v>
      </c>
      <c r="I838" s="185">
        <v>34</v>
      </c>
      <c r="J838" s="49">
        <v>9.4499999999999993</v>
      </c>
      <c r="K838" s="195">
        <v>8711.1</v>
      </c>
      <c r="L838" s="196">
        <v>0</v>
      </c>
      <c r="M838" s="185">
        <v>22</v>
      </c>
      <c r="N838" s="197">
        <v>45980</v>
      </c>
      <c r="O838" s="185">
        <v>0</v>
      </c>
      <c r="P838" s="197">
        <v>0</v>
      </c>
      <c r="Q838"/>
    </row>
    <row r="839" spans="1:17" hidden="1">
      <c r="A839" s="185">
        <v>1018</v>
      </c>
      <c r="B839" s="185" t="s">
        <v>684</v>
      </c>
      <c r="C839" s="185" t="s">
        <v>684</v>
      </c>
      <c r="D839" s="185" t="s">
        <v>685</v>
      </c>
      <c r="E839" s="185" t="s">
        <v>28</v>
      </c>
      <c r="F839" s="185" t="s">
        <v>5574</v>
      </c>
      <c r="G839" s="185" t="s">
        <v>799</v>
      </c>
      <c r="H839" s="185" t="s">
        <v>8</v>
      </c>
      <c r="I839" s="185">
        <v>34</v>
      </c>
      <c r="J839" s="49">
        <v>9.4499999999999993</v>
      </c>
      <c r="K839" s="195">
        <v>952.38</v>
      </c>
      <c r="L839" s="196">
        <v>0</v>
      </c>
      <c r="M839" s="185">
        <v>1</v>
      </c>
      <c r="N839" s="197">
        <v>45980</v>
      </c>
      <c r="O839" s="185">
        <v>0</v>
      </c>
      <c r="P839" s="197">
        <v>0</v>
      </c>
      <c r="Q839"/>
    </row>
    <row r="840" spans="1:17" hidden="1">
      <c r="A840" s="185">
        <v>1018</v>
      </c>
      <c r="B840" s="185" t="s">
        <v>684</v>
      </c>
      <c r="C840" s="185" t="s">
        <v>684</v>
      </c>
      <c r="D840" s="185" t="s">
        <v>685</v>
      </c>
      <c r="E840" s="185" t="s">
        <v>28</v>
      </c>
      <c r="F840" s="185" t="s">
        <v>5574</v>
      </c>
      <c r="G840" s="185" t="s">
        <v>807</v>
      </c>
      <c r="H840" s="185" t="s">
        <v>8</v>
      </c>
      <c r="I840" s="185">
        <v>34</v>
      </c>
      <c r="J840" s="49">
        <v>9.15</v>
      </c>
      <c r="K840" s="195">
        <v>307.04000000000002</v>
      </c>
      <c r="L840" s="196">
        <v>0</v>
      </c>
      <c r="M840" s="185">
        <v>2</v>
      </c>
      <c r="N840" s="197">
        <v>45980</v>
      </c>
      <c r="O840" s="185">
        <v>0</v>
      </c>
      <c r="P840" s="197">
        <v>0</v>
      </c>
      <c r="Q840"/>
    </row>
    <row r="841" spans="1:17" hidden="1">
      <c r="A841" s="185">
        <v>1018</v>
      </c>
      <c r="B841" s="185" t="s">
        <v>684</v>
      </c>
      <c r="C841" s="185" t="s">
        <v>684</v>
      </c>
      <c r="D841" s="185" t="s">
        <v>685</v>
      </c>
      <c r="E841" s="185" t="s">
        <v>28</v>
      </c>
      <c r="F841" s="185" t="s">
        <v>5574</v>
      </c>
      <c r="G841" s="185" t="s">
        <v>808</v>
      </c>
      <c r="H841" s="185" t="s">
        <v>8</v>
      </c>
      <c r="I841" s="185">
        <v>34</v>
      </c>
      <c r="J841" s="49">
        <v>9.4499999999999993</v>
      </c>
      <c r="K841" s="195">
        <v>1214.3</v>
      </c>
      <c r="L841" s="196">
        <v>0</v>
      </c>
      <c r="M841" s="185">
        <v>7</v>
      </c>
      <c r="N841" s="197">
        <v>45980</v>
      </c>
      <c r="O841" s="185">
        <v>0</v>
      </c>
      <c r="P841" s="197">
        <v>0</v>
      </c>
      <c r="Q841"/>
    </row>
    <row r="842" spans="1:17" hidden="1">
      <c r="A842" s="185">
        <v>1018</v>
      </c>
      <c r="B842" s="185" t="s">
        <v>684</v>
      </c>
      <c r="C842" s="185" t="s">
        <v>684</v>
      </c>
      <c r="D842" s="185" t="s">
        <v>685</v>
      </c>
      <c r="E842" s="185" t="s">
        <v>28</v>
      </c>
      <c r="F842" s="185" t="s">
        <v>5574</v>
      </c>
      <c r="G842" s="185" t="s">
        <v>809</v>
      </c>
      <c r="H842" s="185" t="s">
        <v>8</v>
      </c>
      <c r="I842" s="185">
        <v>34</v>
      </c>
      <c r="J842" s="49">
        <v>9.4499999999999993</v>
      </c>
      <c r="K842" s="195">
        <v>132.28</v>
      </c>
      <c r="L842" s="196">
        <v>0</v>
      </c>
      <c r="M842" s="185">
        <v>1</v>
      </c>
      <c r="N842" s="197">
        <v>45980</v>
      </c>
      <c r="O842" s="185">
        <v>0</v>
      </c>
      <c r="P842" s="197">
        <v>0</v>
      </c>
      <c r="Q842"/>
    </row>
    <row r="843" spans="1:17" hidden="1">
      <c r="A843" s="185">
        <v>1018</v>
      </c>
      <c r="B843" s="185" t="s">
        <v>689</v>
      </c>
      <c r="C843" s="185" t="s">
        <v>684</v>
      </c>
      <c r="D843" s="185" t="s">
        <v>685</v>
      </c>
      <c r="E843" s="185" t="s">
        <v>6</v>
      </c>
      <c r="F843" s="185" t="s">
        <v>686</v>
      </c>
      <c r="G843" s="185" t="s">
        <v>5485</v>
      </c>
      <c r="H843" s="185" t="s">
        <v>8</v>
      </c>
      <c r="I843" s="185">
        <v>34</v>
      </c>
      <c r="J843" s="49">
        <v>6.85</v>
      </c>
      <c r="K843" s="195">
        <v>202.8</v>
      </c>
      <c r="L843" s="196">
        <v>0</v>
      </c>
      <c r="M843" s="185">
        <v>3</v>
      </c>
      <c r="N843" s="197">
        <v>45980</v>
      </c>
      <c r="O843" s="185">
        <v>0</v>
      </c>
      <c r="P843" s="197">
        <v>0</v>
      </c>
      <c r="Q843"/>
    </row>
    <row r="844" spans="1:17" hidden="1">
      <c r="A844" s="185">
        <v>1018</v>
      </c>
      <c r="B844" s="185" t="s">
        <v>689</v>
      </c>
      <c r="C844" s="185" t="s">
        <v>684</v>
      </c>
      <c r="D844" s="185" t="s">
        <v>685</v>
      </c>
      <c r="E844" s="185" t="s">
        <v>6</v>
      </c>
      <c r="F844" s="185" t="s">
        <v>686</v>
      </c>
      <c r="G844" s="185" t="s">
        <v>776</v>
      </c>
      <c r="H844" s="185" t="s">
        <v>7</v>
      </c>
      <c r="I844" s="185">
        <v>34</v>
      </c>
      <c r="J844" s="49">
        <v>6.97</v>
      </c>
      <c r="K844" s="195">
        <v>0</v>
      </c>
      <c r="L844" s="196">
        <v>156.63</v>
      </c>
      <c r="M844" s="185">
        <v>8</v>
      </c>
      <c r="N844" s="197">
        <v>45980</v>
      </c>
      <c r="O844" s="185">
        <v>0</v>
      </c>
      <c r="P844" s="197">
        <v>0</v>
      </c>
      <c r="Q844"/>
    </row>
    <row r="845" spans="1:17" hidden="1">
      <c r="A845" s="185">
        <v>1018</v>
      </c>
      <c r="B845" s="185" t="s">
        <v>689</v>
      </c>
      <c r="C845" s="185" t="s">
        <v>684</v>
      </c>
      <c r="D845" s="185" t="s">
        <v>685</v>
      </c>
      <c r="E845" s="185" t="s">
        <v>6</v>
      </c>
      <c r="F845" s="185" t="s">
        <v>728</v>
      </c>
      <c r="G845" s="185" t="s">
        <v>777</v>
      </c>
      <c r="H845" s="185" t="s">
        <v>7</v>
      </c>
      <c r="I845" s="185">
        <v>34</v>
      </c>
      <c r="J845" s="49">
        <v>6.97</v>
      </c>
      <c r="K845" s="195">
        <v>0</v>
      </c>
      <c r="L845" s="196">
        <v>1103300</v>
      </c>
      <c r="M845" s="185">
        <v>4</v>
      </c>
      <c r="N845" s="197">
        <v>45980</v>
      </c>
      <c r="O845" s="185">
        <v>0</v>
      </c>
      <c r="P845" s="197">
        <v>0</v>
      </c>
      <c r="Q845"/>
    </row>
    <row r="846" spans="1:17" hidden="1">
      <c r="A846" s="185">
        <v>1018</v>
      </c>
      <c r="B846" s="185" t="s">
        <v>689</v>
      </c>
      <c r="C846" s="185" t="s">
        <v>684</v>
      </c>
      <c r="D846" s="185" t="s">
        <v>685</v>
      </c>
      <c r="E846" s="185" t="s">
        <v>6</v>
      </c>
      <c r="F846" s="185" t="s">
        <v>729</v>
      </c>
      <c r="G846" s="185" t="s">
        <v>778</v>
      </c>
      <c r="H846" s="185" t="s">
        <v>8</v>
      </c>
      <c r="I846" s="185">
        <v>34</v>
      </c>
      <c r="J846" s="49">
        <v>6.85</v>
      </c>
      <c r="K846" s="195">
        <v>198.59</v>
      </c>
      <c r="L846" s="196">
        <v>0</v>
      </c>
      <c r="M846" s="185">
        <v>2</v>
      </c>
      <c r="N846" s="197">
        <v>45980</v>
      </c>
      <c r="O846" s="185">
        <v>0</v>
      </c>
      <c r="P846" s="197">
        <v>0</v>
      </c>
      <c r="Q846"/>
    </row>
    <row r="847" spans="1:17" hidden="1">
      <c r="A847" s="185">
        <v>1018</v>
      </c>
      <c r="B847" s="185" t="s">
        <v>689</v>
      </c>
      <c r="C847" s="185" t="s">
        <v>684</v>
      </c>
      <c r="D847" s="185" t="s">
        <v>685</v>
      </c>
      <c r="E847" s="185" t="s">
        <v>6</v>
      </c>
      <c r="F847" s="185" t="s">
        <v>729</v>
      </c>
      <c r="G847" s="185" t="s">
        <v>779</v>
      </c>
      <c r="H847" s="185" t="s">
        <v>7</v>
      </c>
      <c r="I847" s="185">
        <v>34</v>
      </c>
      <c r="J847" s="49">
        <v>6.97</v>
      </c>
      <c r="K847" s="195">
        <v>0</v>
      </c>
      <c r="L847" s="196">
        <v>19.899999999999999</v>
      </c>
      <c r="M847" s="185">
        <v>1</v>
      </c>
      <c r="N847" s="197">
        <v>45980</v>
      </c>
      <c r="O847" s="185">
        <v>0</v>
      </c>
      <c r="P847" s="197">
        <v>0</v>
      </c>
      <c r="Q847"/>
    </row>
    <row r="848" spans="1:17" hidden="1">
      <c r="A848" s="185">
        <v>1018</v>
      </c>
      <c r="B848" s="185" t="s">
        <v>689</v>
      </c>
      <c r="C848" s="185" t="s">
        <v>684</v>
      </c>
      <c r="D848" s="185" t="s">
        <v>685</v>
      </c>
      <c r="E848" s="185" t="s">
        <v>28</v>
      </c>
      <c r="F848" s="185" t="s">
        <v>5574</v>
      </c>
      <c r="G848" s="185" t="s">
        <v>780</v>
      </c>
      <c r="H848" s="185" t="s">
        <v>8</v>
      </c>
      <c r="I848" s="185">
        <v>34</v>
      </c>
      <c r="J848" s="49">
        <v>10.85</v>
      </c>
      <c r="K848" s="195">
        <v>1105.99</v>
      </c>
      <c r="L848" s="196">
        <v>0</v>
      </c>
      <c r="M848" s="185">
        <v>1</v>
      </c>
      <c r="N848" s="197">
        <v>45980</v>
      </c>
      <c r="O848" s="185">
        <v>0</v>
      </c>
      <c r="P848" s="197">
        <v>0</v>
      </c>
      <c r="Q848"/>
    </row>
    <row r="849" spans="1:17" hidden="1">
      <c r="A849" s="185">
        <v>1018</v>
      </c>
      <c r="B849" s="185" t="s">
        <v>689</v>
      </c>
      <c r="C849" s="185" t="s">
        <v>684</v>
      </c>
      <c r="D849" s="185" t="s">
        <v>685</v>
      </c>
      <c r="E849" s="185" t="s">
        <v>28</v>
      </c>
      <c r="F849" s="185" t="s">
        <v>5574</v>
      </c>
      <c r="G849" s="185" t="s">
        <v>781</v>
      </c>
      <c r="H849" s="185" t="s">
        <v>8</v>
      </c>
      <c r="I849" s="185">
        <v>34</v>
      </c>
      <c r="J849" s="49">
        <v>11.13</v>
      </c>
      <c r="K849" s="195">
        <v>107.64</v>
      </c>
      <c r="L849" s="196">
        <v>0</v>
      </c>
      <c r="M849" s="185">
        <v>1</v>
      </c>
      <c r="N849" s="197">
        <v>45980</v>
      </c>
      <c r="O849" s="185">
        <v>0</v>
      </c>
      <c r="P849" s="197">
        <v>0</v>
      </c>
      <c r="Q849"/>
    </row>
    <row r="850" spans="1:17" hidden="1">
      <c r="A850" s="185">
        <v>1018</v>
      </c>
      <c r="B850" s="185" t="s">
        <v>689</v>
      </c>
      <c r="C850" s="185" t="s">
        <v>684</v>
      </c>
      <c r="D850" s="185" t="s">
        <v>685</v>
      </c>
      <c r="E850" s="185" t="s">
        <v>28</v>
      </c>
      <c r="F850" s="185" t="s">
        <v>5574</v>
      </c>
      <c r="G850" s="185" t="s">
        <v>782</v>
      </c>
      <c r="H850" s="185" t="s">
        <v>8</v>
      </c>
      <c r="I850" s="185">
        <v>34</v>
      </c>
      <c r="J850" s="49">
        <v>9.15</v>
      </c>
      <c r="K850" s="195">
        <v>65.569999999999993</v>
      </c>
      <c r="L850" s="196">
        <v>0</v>
      </c>
      <c r="M850" s="185">
        <v>1</v>
      </c>
      <c r="N850" s="197">
        <v>45980</v>
      </c>
      <c r="O850" s="185">
        <v>0</v>
      </c>
      <c r="P850" s="197">
        <v>0</v>
      </c>
      <c r="Q850"/>
    </row>
    <row r="851" spans="1:17" hidden="1">
      <c r="A851" s="185">
        <v>1018</v>
      </c>
      <c r="B851" s="185" t="s">
        <v>689</v>
      </c>
      <c r="C851" s="185" t="s">
        <v>684</v>
      </c>
      <c r="D851" s="185" t="s">
        <v>685</v>
      </c>
      <c r="E851" s="185" t="s">
        <v>28</v>
      </c>
      <c r="F851" s="185" t="s">
        <v>5574</v>
      </c>
      <c r="G851" s="185" t="s">
        <v>783</v>
      </c>
      <c r="H851" s="185" t="s">
        <v>8</v>
      </c>
      <c r="I851" s="185">
        <v>34</v>
      </c>
      <c r="J851" s="49">
        <v>9.4499999999999993</v>
      </c>
      <c r="K851" s="195">
        <v>11637.32</v>
      </c>
      <c r="L851" s="196">
        <v>0</v>
      </c>
      <c r="M851" s="185">
        <v>41</v>
      </c>
      <c r="N851" s="197">
        <v>45980</v>
      </c>
      <c r="O851" s="185">
        <v>0</v>
      </c>
      <c r="P851" s="197">
        <v>0</v>
      </c>
      <c r="Q851"/>
    </row>
    <row r="852" spans="1:17" hidden="1">
      <c r="A852" s="185">
        <v>1018</v>
      </c>
      <c r="B852" s="185" t="s">
        <v>689</v>
      </c>
      <c r="C852" s="185" t="s">
        <v>684</v>
      </c>
      <c r="D852" s="185" t="s">
        <v>685</v>
      </c>
      <c r="E852" s="185" t="s">
        <v>28</v>
      </c>
      <c r="F852" s="185" t="s">
        <v>5574</v>
      </c>
      <c r="G852" s="185" t="s">
        <v>784</v>
      </c>
      <c r="H852" s="185" t="s">
        <v>8</v>
      </c>
      <c r="I852" s="185">
        <v>34</v>
      </c>
      <c r="J852" s="49">
        <v>9.4499999999999993</v>
      </c>
      <c r="K852" s="195">
        <v>2495.65</v>
      </c>
      <c r="L852" s="196">
        <v>0</v>
      </c>
      <c r="M852" s="185">
        <v>8</v>
      </c>
      <c r="N852" s="197">
        <v>45980</v>
      </c>
      <c r="O852" s="185">
        <v>0</v>
      </c>
      <c r="P852" s="197">
        <v>0</v>
      </c>
      <c r="Q852"/>
    </row>
    <row r="853" spans="1:17" hidden="1">
      <c r="A853" s="185">
        <v>1018</v>
      </c>
      <c r="B853" s="185" t="s">
        <v>689</v>
      </c>
      <c r="C853" s="185" t="s">
        <v>684</v>
      </c>
      <c r="D853" s="185" t="s">
        <v>685</v>
      </c>
      <c r="E853" s="185" t="s">
        <v>28</v>
      </c>
      <c r="F853" s="185" t="s">
        <v>5574</v>
      </c>
      <c r="G853" s="185" t="s">
        <v>785</v>
      </c>
      <c r="H853" s="185" t="s">
        <v>8</v>
      </c>
      <c r="I853" s="185">
        <v>34</v>
      </c>
      <c r="J853" s="49">
        <v>9.4499999999999993</v>
      </c>
      <c r="K853" s="195">
        <v>273.45999999999998</v>
      </c>
      <c r="L853" s="196">
        <v>0</v>
      </c>
      <c r="M853" s="185">
        <v>1</v>
      </c>
      <c r="N853" s="197">
        <v>45980</v>
      </c>
      <c r="O853" s="185">
        <v>0</v>
      </c>
      <c r="P853" s="197">
        <v>0</v>
      </c>
      <c r="Q853"/>
    </row>
    <row r="854" spans="1:17" hidden="1">
      <c r="A854" s="185">
        <v>1018</v>
      </c>
      <c r="B854" s="185" t="s">
        <v>689</v>
      </c>
      <c r="C854" s="185" t="s">
        <v>684</v>
      </c>
      <c r="D854" s="185" t="s">
        <v>685</v>
      </c>
      <c r="E854" s="185" t="s">
        <v>28</v>
      </c>
      <c r="F854" s="185" t="s">
        <v>5574</v>
      </c>
      <c r="G854" s="185" t="s">
        <v>717</v>
      </c>
      <c r="H854" s="185" t="s">
        <v>8</v>
      </c>
      <c r="I854" s="185">
        <v>34</v>
      </c>
      <c r="J854" s="49">
        <v>9.4499999999999993</v>
      </c>
      <c r="K854" s="195">
        <v>3088.33</v>
      </c>
      <c r="L854" s="196">
        <v>0</v>
      </c>
      <c r="M854" s="185">
        <v>10</v>
      </c>
      <c r="N854" s="197">
        <v>45980</v>
      </c>
      <c r="O854" s="185">
        <v>0</v>
      </c>
      <c r="P854" s="197">
        <v>0</v>
      </c>
      <c r="Q854"/>
    </row>
    <row r="855" spans="1:17" hidden="1">
      <c r="A855" s="185">
        <v>1018</v>
      </c>
      <c r="B855" s="185" t="s">
        <v>689</v>
      </c>
      <c r="C855" s="185" t="s">
        <v>684</v>
      </c>
      <c r="D855" s="185" t="s">
        <v>685</v>
      </c>
      <c r="E855" s="185" t="s">
        <v>28</v>
      </c>
      <c r="F855" s="185" t="s">
        <v>5574</v>
      </c>
      <c r="G855" s="185" t="s">
        <v>786</v>
      </c>
      <c r="H855" s="185" t="s">
        <v>8</v>
      </c>
      <c r="I855" s="185">
        <v>34</v>
      </c>
      <c r="J855" s="49">
        <v>9.4499999999999993</v>
      </c>
      <c r="K855" s="195">
        <v>510.49</v>
      </c>
      <c r="L855" s="196">
        <v>0</v>
      </c>
      <c r="M855" s="185">
        <v>3</v>
      </c>
      <c r="N855" s="197">
        <v>45980</v>
      </c>
      <c r="O855" s="185">
        <v>0</v>
      </c>
      <c r="P855" s="197">
        <v>0</v>
      </c>
      <c r="Q855"/>
    </row>
    <row r="856" spans="1:17" hidden="1">
      <c r="A856" s="185">
        <v>1018</v>
      </c>
      <c r="B856" s="185" t="s">
        <v>689</v>
      </c>
      <c r="C856" s="185" t="s">
        <v>684</v>
      </c>
      <c r="D856" s="185" t="s">
        <v>685</v>
      </c>
      <c r="E856" s="185" t="s">
        <v>28</v>
      </c>
      <c r="F856" s="185" t="s">
        <v>5574</v>
      </c>
      <c r="G856" s="185" t="s">
        <v>787</v>
      </c>
      <c r="H856" s="185" t="s">
        <v>8</v>
      </c>
      <c r="I856" s="185">
        <v>34</v>
      </c>
      <c r="J856" s="49">
        <v>9.4499999999999993</v>
      </c>
      <c r="K856" s="195">
        <v>540.75</v>
      </c>
      <c r="L856" s="196">
        <v>0</v>
      </c>
      <c r="M856" s="185">
        <v>2</v>
      </c>
      <c r="N856" s="197">
        <v>45980</v>
      </c>
      <c r="O856" s="185">
        <v>0</v>
      </c>
      <c r="P856" s="197">
        <v>0</v>
      </c>
      <c r="Q856"/>
    </row>
    <row r="857" spans="1:17" hidden="1">
      <c r="A857" s="185">
        <v>1018</v>
      </c>
      <c r="B857" s="185" t="s">
        <v>689</v>
      </c>
      <c r="C857" s="185" t="s">
        <v>684</v>
      </c>
      <c r="D857" s="185" t="s">
        <v>685</v>
      </c>
      <c r="E857" s="185" t="s">
        <v>28</v>
      </c>
      <c r="F857" s="185" t="s">
        <v>5574</v>
      </c>
      <c r="G857" s="185" t="s">
        <v>788</v>
      </c>
      <c r="H857" s="185" t="s">
        <v>8</v>
      </c>
      <c r="I857" s="185">
        <v>34</v>
      </c>
      <c r="J857" s="49">
        <v>9.4499999999999993</v>
      </c>
      <c r="K857" s="195">
        <v>55.59</v>
      </c>
      <c r="L857" s="196">
        <v>0</v>
      </c>
      <c r="M857" s="185">
        <v>1</v>
      </c>
      <c r="N857" s="197">
        <v>45980</v>
      </c>
      <c r="O857" s="185">
        <v>0</v>
      </c>
      <c r="P857" s="197">
        <v>0</v>
      </c>
      <c r="Q857"/>
    </row>
    <row r="858" spans="1:17" hidden="1">
      <c r="A858" s="185">
        <v>1018</v>
      </c>
      <c r="B858" s="185" t="s">
        <v>689</v>
      </c>
      <c r="C858" s="185" t="s">
        <v>684</v>
      </c>
      <c r="D858" s="185" t="s">
        <v>685</v>
      </c>
      <c r="E858" s="185" t="s">
        <v>28</v>
      </c>
      <c r="F858" s="185" t="s">
        <v>5574</v>
      </c>
      <c r="G858" s="185" t="s">
        <v>789</v>
      </c>
      <c r="H858" s="185" t="s">
        <v>8</v>
      </c>
      <c r="I858" s="185">
        <v>34</v>
      </c>
      <c r="J858" s="49">
        <v>9.4499999999999993</v>
      </c>
      <c r="K858" s="195">
        <v>91.62</v>
      </c>
      <c r="L858" s="196">
        <v>0</v>
      </c>
      <c r="M858" s="185">
        <v>1</v>
      </c>
      <c r="N858" s="197">
        <v>45980</v>
      </c>
      <c r="O858" s="185">
        <v>0</v>
      </c>
      <c r="P858" s="197">
        <v>0</v>
      </c>
      <c r="Q858"/>
    </row>
    <row r="859" spans="1:17" hidden="1">
      <c r="A859" s="185">
        <v>1018</v>
      </c>
      <c r="B859" s="185" t="s">
        <v>689</v>
      </c>
      <c r="C859" s="185" t="s">
        <v>693</v>
      </c>
      <c r="D859" s="185" t="s">
        <v>685</v>
      </c>
      <c r="E859" s="185" t="s">
        <v>28</v>
      </c>
      <c r="F859" s="185" t="s">
        <v>5574</v>
      </c>
      <c r="G859" s="185" t="s">
        <v>790</v>
      </c>
      <c r="H859" s="185" t="s">
        <v>8</v>
      </c>
      <c r="I859" s="185">
        <v>34</v>
      </c>
      <c r="J859" s="49">
        <v>10.85</v>
      </c>
      <c r="K859" s="195">
        <v>108.2</v>
      </c>
      <c r="L859" s="196">
        <v>0</v>
      </c>
      <c r="M859" s="185">
        <v>1</v>
      </c>
      <c r="N859" s="197">
        <v>45980</v>
      </c>
      <c r="O859" s="185">
        <v>0</v>
      </c>
      <c r="P859" s="197">
        <v>0</v>
      </c>
      <c r="Q859"/>
    </row>
    <row r="860" spans="1:17" hidden="1">
      <c r="A860" s="185">
        <v>1018</v>
      </c>
      <c r="B860" s="185" t="s">
        <v>689</v>
      </c>
      <c r="C860" s="185" t="s">
        <v>693</v>
      </c>
      <c r="D860" s="185" t="s">
        <v>685</v>
      </c>
      <c r="E860" s="185" t="s">
        <v>28</v>
      </c>
      <c r="F860" s="185" t="s">
        <v>5574</v>
      </c>
      <c r="G860" s="185" t="s">
        <v>6</v>
      </c>
      <c r="H860" s="185" t="s">
        <v>8</v>
      </c>
      <c r="I860" s="185">
        <v>34</v>
      </c>
      <c r="J860" s="49">
        <v>9.15</v>
      </c>
      <c r="K860" s="195">
        <v>200</v>
      </c>
      <c r="L860" s="196">
        <v>0</v>
      </c>
      <c r="M860" s="185">
        <v>1</v>
      </c>
      <c r="N860" s="197">
        <v>45980</v>
      </c>
      <c r="O860" s="185">
        <v>0</v>
      </c>
      <c r="P860" s="197">
        <v>0</v>
      </c>
      <c r="Q860"/>
    </row>
    <row r="861" spans="1:17" hidden="1">
      <c r="A861" s="185">
        <v>1018</v>
      </c>
      <c r="B861" s="185" t="s">
        <v>689</v>
      </c>
      <c r="C861" s="185" t="s">
        <v>693</v>
      </c>
      <c r="D861" s="185" t="s">
        <v>685</v>
      </c>
      <c r="E861" s="185" t="s">
        <v>28</v>
      </c>
      <c r="F861" s="185" t="s">
        <v>5574</v>
      </c>
      <c r="G861" s="185" t="s">
        <v>28</v>
      </c>
      <c r="H861" s="185" t="s">
        <v>8</v>
      </c>
      <c r="I861" s="185">
        <v>34</v>
      </c>
      <c r="J861" s="49">
        <v>9.15</v>
      </c>
      <c r="K861" s="195">
        <v>54.64</v>
      </c>
      <c r="L861" s="196">
        <v>0</v>
      </c>
      <c r="M861" s="185">
        <v>1</v>
      </c>
      <c r="N861" s="197">
        <v>45980</v>
      </c>
      <c r="O861" s="185">
        <v>0</v>
      </c>
      <c r="P861" s="197">
        <v>0</v>
      </c>
      <c r="Q861"/>
    </row>
    <row r="862" spans="1:17" hidden="1">
      <c r="A862" s="185">
        <v>1018</v>
      </c>
      <c r="B862" s="185" t="s">
        <v>689</v>
      </c>
      <c r="C862" s="185" t="s">
        <v>693</v>
      </c>
      <c r="D862" s="185" t="s">
        <v>685</v>
      </c>
      <c r="E862" s="185" t="s">
        <v>28</v>
      </c>
      <c r="F862" s="185" t="s">
        <v>5574</v>
      </c>
      <c r="G862" s="185" t="s">
        <v>29</v>
      </c>
      <c r="H862" s="185" t="s">
        <v>8</v>
      </c>
      <c r="I862" s="185">
        <v>34</v>
      </c>
      <c r="J862" s="49">
        <v>9.4499999999999993</v>
      </c>
      <c r="K862" s="195">
        <v>1100.6300000000001</v>
      </c>
      <c r="L862" s="196">
        <v>0</v>
      </c>
      <c r="M862" s="185">
        <v>1</v>
      </c>
      <c r="N862" s="197">
        <v>45980</v>
      </c>
      <c r="O862" s="185">
        <v>0</v>
      </c>
      <c r="P862" s="197">
        <v>0</v>
      </c>
      <c r="Q862"/>
    </row>
    <row r="863" spans="1:17" hidden="1">
      <c r="A863" s="185">
        <v>1018</v>
      </c>
      <c r="B863" s="185" t="s">
        <v>689</v>
      </c>
      <c r="C863" s="185" t="s">
        <v>693</v>
      </c>
      <c r="D863" s="185" t="s">
        <v>685</v>
      </c>
      <c r="E863" s="185" t="s">
        <v>28</v>
      </c>
      <c r="F863" s="185" t="s">
        <v>5574</v>
      </c>
      <c r="G863" s="185" t="s">
        <v>792</v>
      </c>
      <c r="H863" s="185" t="s">
        <v>8</v>
      </c>
      <c r="I863" s="185">
        <v>34</v>
      </c>
      <c r="J863" s="49">
        <v>9.4499999999999993</v>
      </c>
      <c r="K863" s="195">
        <v>1270.6300000000001</v>
      </c>
      <c r="L863" s="196">
        <v>0</v>
      </c>
      <c r="M863" s="185">
        <v>2</v>
      </c>
      <c r="N863" s="197">
        <v>45980</v>
      </c>
      <c r="O863" s="185">
        <v>0</v>
      </c>
      <c r="P863" s="197">
        <v>0</v>
      </c>
      <c r="Q863"/>
    </row>
    <row r="864" spans="1:17" hidden="1">
      <c r="A864" s="185">
        <v>1018</v>
      </c>
      <c r="B864" s="185" t="s">
        <v>689</v>
      </c>
      <c r="C864" s="185" t="s">
        <v>693</v>
      </c>
      <c r="D864" s="185" t="s">
        <v>685</v>
      </c>
      <c r="E864" s="185" t="s">
        <v>28</v>
      </c>
      <c r="F864" s="185" t="s">
        <v>5574</v>
      </c>
      <c r="G864" s="185" t="s">
        <v>793</v>
      </c>
      <c r="H864" s="185" t="s">
        <v>8</v>
      </c>
      <c r="I864" s="185">
        <v>34</v>
      </c>
      <c r="J864" s="49">
        <v>9.4499999999999993</v>
      </c>
      <c r="K864" s="195">
        <v>207.93</v>
      </c>
      <c r="L864" s="196">
        <v>0</v>
      </c>
      <c r="M864" s="185">
        <v>1</v>
      </c>
      <c r="N864" s="197">
        <v>45980</v>
      </c>
      <c r="O864" s="185">
        <v>0</v>
      </c>
      <c r="P864" s="197">
        <v>0</v>
      </c>
      <c r="Q864"/>
    </row>
    <row r="865" spans="1:17" hidden="1">
      <c r="A865" s="185">
        <v>1018</v>
      </c>
      <c r="B865" s="185" t="s">
        <v>689</v>
      </c>
      <c r="C865" s="185" t="s">
        <v>693</v>
      </c>
      <c r="D865" s="185" t="s">
        <v>685</v>
      </c>
      <c r="E865" s="185" t="s">
        <v>28</v>
      </c>
      <c r="F865" s="185" t="s">
        <v>5574</v>
      </c>
      <c r="G865" s="185" t="s">
        <v>794</v>
      </c>
      <c r="H865" s="185" t="s">
        <v>8</v>
      </c>
      <c r="I865" s="185">
        <v>34</v>
      </c>
      <c r="J865" s="49">
        <v>9.4499999999999993</v>
      </c>
      <c r="K865" s="195">
        <v>3624.97</v>
      </c>
      <c r="L865" s="196">
        <v>0</v>
      </c>
      <c r="M865" s="185">
        <v>4</v>
      </c>
      <c r="N865" s="197">
        <v>45980</v>
      </c>
      <c r="O865" s="185">
        <v>0</v>
      </c>
      <c r="P865" s="197">
        <v>0</v>
      </c>
      <c r="Q865"/>
    </row>
    <row r="866" spans="1:17" hidden="1">
      <c r="A866" s="185">
        <v>1018</v>
      </c>
      <c r="B866" s="185" t="s">
        <v>689</v>
      </c>
      <c r="C866" s="185" t="s">
        <v>693</v>
      </c>
      <c r="D866" s="185" t="s">
        <v>685</v>
      </c>
      <c r="E866" s="185" t="s">
        <v>28</v>
      </c>
      <c r="F866" s="185" t="s">
        <v>5574</v>
      </c>
      <c r="G866" s="185" t="s">
        <v>795</v>
      </c>
      <c r="H866" s="185" t="s">
        <v>8</v>
      </c>
      <c r="I866" s="185">
        <v>34</v>
      </c>
      <c r="J866" s="49">
        <v>9.4499999999999993</v>
      </c>
      <c r="K866" s="195">
        <v>529.1</v>
      </c>
      <c r="L866" s="196">
        <v>0</v>
      </c>
      <c r="M866" s="185">
        <v>1</v>
      </c>
      <c r="N866" s="197">
        <v>45980</v>
      </c>
      <c r="O866" s="185">
        <v>0</v>
      </c>
      <c r="P866" s="197">
        <v>0</v>
      </c>
      <c r="Q866"/>
    </row>
    <row r="867" spans="1:17" hidden="1">
      <c r="A867" s="185">
        <v>1018</v>
      </c>
      <c r="B867" s="185" t="s">
        <v>689</v>
      </c>
      <c r="C867" s="185" t="s">
        <v>693</v>
      </c>
      <c r="D867" s="185" t="s">
        <v>685</v>
      </c>
      <c r="E867" s="185" t="s">
        <v>28</v>
      </c>
      <c r="F867" s="185" t="s">
        <v>5574</v>
      </c>
      <c r="G867" s="185" t="s">
        <v>796</v>
      </c>
      <c r="H867" s="185" t="s">
        <v>8</v>
      </c>
      <c r="I867" s="185">
        <v>34</v>
      </c>
      <c r="J867" s="49">
        <v>9.4499999999999993</v>
      </c>
      <c r="K867" s="195">
        <v>6632.99</v>
      </c>
      <c r="L867" s="196">
        <v>0</v>
      </c>
      <c r="M867" s="185">
        <v>27</v>
      </c>
      <c r="N867" s="197">
        <v>45980</v>
      </c>
      <c r="O867" s="185">
        <v>0</v>
      </c>
      <c r="P867" s="197">
        <v>0</v>
      </c>
      <c r="Q867"/>
    </row>
    <row r="868" spans="1:17" hidden="1">
      <c r="A868" s="185">
        <v>1018</v>
      </c>
      <c r="B868" s="185" t="s">
        <v>689</v>
      </c>
      <c r="C868" s="185" t="s">
        <v>693</v>
      </c>
      <c r="D868" s="185" t="s">
        <v>685</v>
      </c>
      <c r="E868" s="185" t="s">
        <v>28</v>
      </c>
      <c r="F868" s="185" t="s">
        <v>5574</v>
      </c>
      <c r="G868" s="185" t="s">
        <v>797</v>
      </c>
      <c r="H868" s="185" t="s">
        <v>8</v>
      </c>
      <c r="I868" s="185">
        <v>34</v>
      </c>
      <c r="J868" s="49">
        <v>9.4499999999999993</v>
      </c>
      <c r="K868" s="195">
        <v>679.81</v>
      </c>
      <c r="L868" s="196">
        <v>0</v>
      </c>
      <c r="M868" s="185">
        <v>3</v>
      </c>
      <c r="N868" s="197">
        <v>45980</v>
      </c>
      <c r="O868" s="185">
        <v>0</v>
      </c>
      <c r="P868" s="197">
        <v>0</v>
      </c>
      <c r="Q868"/>
    </row>
    <row r="869" spans="1:17" hidden="1">
      <c r="A869" s="185">
        <v>1018</v>
      </c>
      <c r="B869" s="185" t="s">
        <v>689</v>
      </c>
      <c r="C869" s="185" t="s">
        <v>693</v>
      </c>
      <c r="D869" s="185" t="s">
        <v>685</v>
      </c>
      <c r="E869" s="185" t="s">
        <v>28</v>
      </c>
      <c r="F869" s="185" t="s">
        <v>5574</v>
      </c>
      <c r="G869" s="185" t="s">
        <v>798</v>
      </c>
      <c r="H869" s="185" t="s">
        <v>8</v>
      </c>
      <c r="I869" s="185">
        <v>34</v>
      </c>
      <c r="J869" s="49">
        <v>9.4499999999999993</v>
      </c>
      <c r="K869" s="195">
        <v>689.94</v>
      </c>
      <c r="L869" s="196">
        <v>0</v>
      </c>
      <c r="M869" s="185">
        <v>4</v>
      </c>
      <c r="N869" s="197">
        <v>45980</v>
      </c>
      <c r="O869" s="185">
        <v>0</v>
      </c>
      <c r="P869" s="197">
        <v>0</v>
      </c>
      <c r="Q869"/>
    </row>
    <row r="870" spans="1:17" hidden="1">
      <c r="A870" s="185">
        <v>1018</v>
      </c>
      <c r="B870" s="185" t="s">
        <v>690</v>
      </c>
      <c r="C870" s="185" t="s">
        <v>684</v>
      </c>
      <c r="D870" s="185" t="s">
        <v>685</v>
      </c>
      <c r="E870" s="185" t="s">
        <v>6</v>
      </c>
      <c r="F870" s="185" t="s">
        <v>686</v>
      </c>
      <c r="G870" s="185" t="s">
        <v>800</v>
      </c>
      <c r="H870" s="185" t="s">
        <v>8</v>
      </c>
      <c r="I870" s="185">
        <v>34</v>
      </c>
      <c r="J870" s="49">
        <v>6.85</v>
      </c>
      <c r="K870" s="195">
        <v>3.29</v>
      </c>
      <c r="L870" s="196">
        <v>0</v>
      </c>
      <c r="M870" s="185">
        <v>3</v>
      </c>
      <c r="N870" s="197">
        <v>45980</v>
      </c>
      <c r="O870" s="185">
        <v>0</v>
      </c>
      <c r="P870" s="197">
        <v>0</v>
      </c>
      <c r="Q870"/>
    </row>
    <row r="871" spans="1:17" hidden="1">
      <c r="A871" s="185">
        <v>1018</v>
      </c>
      <c r="B871" s="185" t="s">
        <v>690</v>
      </c>
      <c r="C871" s="185" t="s">
        <v>684</v>
      </c>
      <c r="D871" s="185" t="s">
        <v>685</v>
      </c>
      <c r="E871" s="185" t="s">
        <v>6</v>
      </c>
      <c r="F871" s="185" t="s">
        <v>686</v>
      </c>
      <c r="G871" s="185" t="s">
        <v>801</v>
      </c>
      <c r="H871" s="185" t="s">
        <v>7</v>
      </c>
      <c r="I871" s="185">
        <v>34</v>
      </c>
      <c r="J871" s="49">
        <v>6.97</v>
      </c>
      <c r="K871" s="195">
        <v>0</v>
      </c>
      <c r="L871" s="196">
        <v>5691.75</v>
      </c>
      <c r="M871" s="185">
        <v>5</v>
      </c>
      <c r="N871" s="197">
        <v>45980</v>
      </c>
      <c r="O871" s="185">
        <v>0</v>
      </c>
      <c r="P871" s="197">
        <v>0</v>
      </c>
      <c r="Q871"/>
    </row>
    <row r="872" spans="1:17" hidden="1">
      <c r="A872" s="185">
        <v>1018</v>
      </c>
      <c r="B872" s="185" t="s">
        <v>690</v>
      </c>
      <c r="C872" s="185" t="s">
        <v>684</v>
      </c>
      <c r="D872" s="185" t="s">
        <v>685</v>
      </c>
      <c r="E872" s="185" t="s">
        <v>6</v>
      </c>
      <c r="F872" s="185" t="s">
        <v>729</v>
      </c>
      <c r="G872" s="185" t="s">
        <v>802</v>
      </c>
      <c r="H872" s="185" t="s">
        <v>8</v>
      </c>
      <c r="I872" s="185">
        <v>34</v>
      </c>
      <c r="J872" s="49">
        <v>6.85</v>
      </c>
      <c r="K872" s="195">
        <v>248.18</v>
      </c>
      <c r="L872" s="196">
        <v>0</v>
      </c>
      <c r="M872" s="185">
        <v>1</v>
      </c>
      <c r="N872" s="197">
        <v>45980</v>
      </c>
      <c r="O872" s="185">
        <v>0</v>
      </c>
      <c r="P872" s="197">
        <v>0</v>
      </c>
      <c r="Q872"/>
    </row>
    <row r="873" spans="1:17" hidden="1">
      <c r="A873" s="185">
        <v>1018</v>
      </c>
      <c r="B873" s="185" t="s">
        <v>690</v>
      </c>
      <c r="C873" s="185" t="s">
        <v>684</v>
      </c>
      <c r="D873" s="185" t="s">
        <v>685</v>
      </c>
      <c r="E873" s="185" t="s">
        <v>6</v>
      </c>
      <c r="F873" s="185" t="s">
        <v>729</v>
      </c>
      <c r="G873" s="185" t="s">
        <v>803</v>
      </c>
      <c r="H873" s="185" t="s">
        <v>7</v>
      </c>
      <c r="I873" s="185">
        <v>34</v>
      </c>
      <c r="J873" s="49">
        <v>6.97</v>
      </c>
      <c r="K873" s="195">
        <v>0</v>
      </c>
      <c r="L873" s="196">
        <v>26.41</v>
      </c>
      <c r="M873" s="185">
        <v>2</v>
      </c>
      <c r="N873" s="197">
        <v>45980</v>
      </c>
      <c r="O873" s="185">
        <v>0</v>
      </c>
      <c r="P873" s="197">
        <v>0</v>
      </c>
      <c r="Q873"/>
    </row>
    <row r="874" spans="1:17" hidden="1">
      <c r="A874" s="185">
        <v>1018</v>
      </c>
      <c r="B874" s="185" t="s">
        <v>690</v>
      </c>
      <c r="C874" s="185" t="s">
        <v>684</v>
      </c>
      <c r="D874" s="185" t="s">
        <v>685</v>
      </c>
      <c r="E874" s="185" t="s">
        <v>28</v>
      </c>
      <c r="F874" s="185" t="s">
        <v>5574</v>
      </c>
      <c r="G874" s="185" t="s">
        <v>804</v>
      </c>
      <c r="H874" s="185" t="s">
        <v>8</v>
      </c>
      <c r="I874" s="185">
        <v>34</v>
      </c>
      <c r="J874" s="49">
        <v>10.15</v>
      </c>
      <c r="K874" s="195">
        <v>462.27</v>
      </c>
      <c r="L874" s="196">
        <v>0</v>
      </c>
      <c r="M874" s="185">
        <v>1</v>
      </c>
      <c r="N874" s="197">
        <v>45980</v>
      </c>
      <c r="O874" s="185">
        <v>0</v>
      </c>
      <c r="P874" s="197">
        <v>0</v>
      </c>
      <c r="Q874"/>
    </row>
    <row r="875" spans="1:17" hidden="1">
      <c r="A875" s="185">
        <v>1018</v>
      </c>
      <c r="B875" s="185" t="s">
        <v>690</v>
      </c>
      <c r="C875" s="185" t="s">
        <v>684</v>
      </c>
      <c r="D875" s="185" t="s">
        <v>685</v>
      </c>
      <c r="E875" s="185" t="s">
        <v>28</v>
      </c>
      <c r="F875" s="185" t="s">
        <v>5574</v>
      </c>
      <c r="G875" s="185" t="s">
        <v>5487</v>
      </c>
      <c r="H875" s="185" t="s">
        <v>8</v>
      </c>
      <c r="I875" s="185">
        <v>34</v>
      </c>
      <c r="J875" s="49">
        <v>10.85</v>
      </c>
      <c r="K875" s="195">
        <v>1319.41</v>
      </c>
      <c r="L875" s="196">
        <v>0</v>
      </c>
      <c r="M875" s="185">
        <v>1</v>
      </c>
      <c r="N875" s="197">
        <v>45980</v>
      </c>
      <c r="O875" s="185">
        <v>0</v>
      </c>
      <c r="P875" s="197">
        <v>0</v>
      </c>
      <c r="Q875"/>
    </row>
    <row r="876" spans="1:17" hidden="1">
      <c r="A876" s="185">
        <v>1018</v>
      </c>
      <c r="B876" s="185" t="s">
        <v>690</v>
      </c>
      <c r="C876" s="185" t="s">
        <v>684</v>
      </c>
      <c r="D876" s="185" t="s">
        <v>685</v>
      </c>
      <c r="E876" s="185" t="s">
        <v>28</v>
      </c>
      <c r="F876" s="185" t="s">
        <v>5574</v>
      </c>
      <c r="G876" s="185" t="s">
        <v>805</v>
      </c>
      <c r="H876" s="185" t="s">
        <v>8</v>
      </c>
      <c r="I876" s="185">
        <v>34</v>
      </c>
      <c r="J876" s="49">
        <v>10.85</v>
      </c>
      <c r="K876" s="195">
        <v>299.54000000000002</v>
      </c>
      <c r="L876" s="196">
        <v>0</v>
      </c>
      <c r="M876" s="185">
        <v>2</v>
      </c>
      <c r="N876" s="197">
        <v>45980</v>
      </c>
      <c r="O876" s="185">
        <v>0</v>
      </c>
      <c r="P876" s="197">
        <v>0</v>
      </c>
      <c r="Q876"/>
    </row>
    <row r="877" spans="1:17" hidden="1">
      <c r="A877" s="185">
        <v>1018</v>
      </c>
      <c r="B877" s="185" t="s">
        <v>690</v>
      </c>
      <c r="C877" s="185" t="s">
        <v>684</v>
      </c>
      <c r="D877" s="185" t="s">
        <v>685</v>
      </c>
      <c r="E877" s="185" t="s">
        <v>28</v>
      </c>
      <c r="F877" s="185" t="s">
        <v>5574</v>
      </c>
      <c r="G877" s="185" t="s">
        <v>848</v>
      </c>
      <c r="H877" s="185" t="s">
        <v>8</v>
      </c>
      <c r="I877" s="185">
        <v>34</v>
      </c>
      <c r="J877" s="49">
        <v>10.85</v>
      </c>
      <c r="K877" s="195">
        <v>368.66</v>
      </c>
      <c r="L877" s="196">
        <v>0</v>
      </c>
      <c r="M877" s="185">
        <v>1</v>
      </c>
      <c r="N877" s="197">
        <v>45980</v>
      </c>
      <c r="O877" s="185">
        <v>0</v>
      </c>
      <c r="P877" s="197">
        <v>0</v>
      </c>
      <c r="Q877"/>
    </row>
    <row r="878" spans="1:17" hidden="1">
      <c r="A878" s="185">
        <v>1018</v>
      </c>
      <c r="B878" s="185" t="s">
        <v>690</v>
      </c>
      <c r="C878" s="185" t="s">
        <v>684</v>
      </c>
      <c r="D878" s="185" t="s">
        <v>685</v>
      </c>
      <c r="E878" s="185" t="s">
        <v>28</v>
      </c>
      <c r="F878" s="185" t="s">
        <v>5574</v>
      </c>
      <c r="G878" s="185" t="s">
        <v>5488</v>
      </c>
      <c r="H878" s="185" t="s">
        <v>8</v>
      </c>
      <c r="I878" s="185">
        <v>34</v>
      </c>
      <c r="J878" s="49">
        <v>10.85</v>
      </c>
      <c r="K878" s="195">
        <v>73.73</v>
      </c>
      <c r="L878" s="196">
        <v>0</v>
      </c>
      <c r="M878" s="185">
        <v>1</v>
      </c>
      <c r="N878" s="197">
        <v>45980</v>
      </c>
      <c r="O878" s="185">
        <v>0</v>
      </c>
      <c r="P878" s="197">
        <v>0</v>
      </c>
      <c r="Q878"/>
    </row>
    <row r="879" spans="1:17" hidden="1">
      <c r="A879" s="185">
        <v>1018</v>
      </c>
      <c r="B879" s="185" t="s">
        <v>690</v>
      </c>
      <c r="C879" s="185" t="s">
        <v>684</v>
      </c>
      <c r="D879" s="185" t="s">
        <v>685</v>
      </c>
      <c r="E879" s="185" t="s">
        <v>28</v>
      </c>
      <c r="F879" s="185" t="s">
        <v>5574</v>
      </c>
      <c r="G879" s="185" t="s">
        <v>849</v>
      </c>
      <c r="H879" s="185" t="s">
        <v>8</v>
      </c>
      <c r="I879" s="185">
        <v>34</v>
      </c>
      <c r="J879" s="49">
        <v>10.85</v>
      </c>
      <c r="K879" s="195">
        <v>96.78</v>
      </c>
      <c r="L879" s="196">
        <v>0</v>
      </c>
      <c r="M879" s="185">
        <v>2</v>
      </c>
      <c r="N879" s="197">
        <v>45980</v>
      </c>
      <c r="O879" s="185">
        <v>0</v>
      </c>
      <c r="P879" s="197">
        <v>0</v>
      </c>
      <c r="Q879"/>
    </row>
    <row r="880" spans="1:17" s="185" customFormat="1" hidden="1">
      <c r="A880" s="185">
        <v>1018</v>
      </c>
      <c r="B880" s="185" t="s">
        <v>690</v>
      </c>
      <c r="C880" s="185" t="s">
        <v>684</v>
      </c>
      <c r="D880" s="185" t="s">
        <v>685</v>
      </c>
      <c r="E880" s="185" t="s">
        <v>28</v>
      </c>
      <c r="F880" s="185" t="s">
        <v>5574</v>
      </c>
      <c r="G880" s="185" t="s">
        <v>850</v>
      </c>
      <c r="H880" s="185" t="s">
        <v>8</v>
      </c>
      <c r="I880" s="185">
        <v>34</v>
      </c>
      <c r="J880" s="49">
        <v>12.13</v>
      </c>
      <c r="K880" s="195">
        <v>164.9</v>
      </c>
      <c r="L880" s="196">
        <v>0</v>
      </c>
      <c r="M880" s="185">
        <v>1</v>
      </c>
      <c r="N880" s="197">
        <v>45980</v>
      </c>
      <c r="O880" s="185">
        <v>0</v>
      </c>
      <c r="P880" s="197">
        <v>0</v>
      </c>
    </row>
    <row r="881" spans="1:17" hidden="1">
      <c r="A881" s="185">
        <v>1018</v>
      </c>
      <c r="B881" s="185" t="s">
        <v>690</v>
      </c>
      <c r="C881" s="185" t="s">
        <v>684</v>
      </c>
      <c r="D881" s="185" t="s">
        <v>685</v>
      </c>
      <c r="E881" s="185" t="s">
        <v>28</v>
      </c>
      <c r="F881" s="185" t="s">
        <v>5574</v>
      </c>
      <c r="G881" s="185" t="s">
        <v>5489</v>
      </c>
      <c r="H881" s="185" t="s">
        <v>8</v>
      </c>
      <c r="I881" s="185">
        <v>34</v>
      </c>
      <c r="J881" s="49">
        <v>9.15</v>
      </c>
      <c r="K881" s="195">
        <v>119.34</v>
      </c>
      <c r="L881" s="196">
        <v>0</v>
      </c>
      <c r="M881" s="185">
        <v>1</v>
      </c>
      <c r="N881" s="197">
        <v>45980</v>
      </c>
      <c r="O881" s="185">
        <v>0</v>
      </c>
      <c r="P881" s="197">
        <v>0</v>
      </c>
      <c r="Q881"/>
    </row>
    <row r="882" spans="1:17" hidden="1">
      <c r="A882" s="185">
        <v>1018</v>
      </c>
      <c r="B882" s="185" t="s">
        <v>690</v>
      </c>
      <c r="C882" s="185" t="s">
        <v>684</v>
      </c>
      <c r="D882" s="185" t="s">
        <v>685</v>
      </c>
      <c r="E882" s="185" t="s">
        <v>28</v>
      </c>
      <c r="F882" s="185" t="s">
        <v>5574</v>
      </c>
      <c r="G882" s="185" t="s">
        <v>851</v>
      </c>
      <c r="H882" s="185" t="s">
        <v>8</v>
      </c>
      <c r="I882" s="185">
        <v>34</v>
      </c>
      <c r="J882" s="49">
        <v>9.15</v>
      </c>
      <c r="K882" s="195">
        <v>120.22</v>
      </c>
      <c r="L882" s="196">
        <v>0</v>
      </c>
      <c r="M882" s="185">
        <v>1</v>
      </c>
      <c r="N882" s="197">
        <v>45980</v>
      </c>
      <c r="O882" s="185">
        <v>0</v>
      </c>
      <c r="P882" s="197">
        <v>0</v>
      </c>
      <c r="Q882"/>
    </row>
    <row r="883" spans="1:17" hidden="1">
      <c r="A883" s="185">
        <v>1018</v>
      </c>
      <c r="B883" s="185" t="s">
        <v>690</v>
      </c>
      <c r="C883" s="185" t="s">
        <v>684</v>
      </c>
      <c r="D883" s="185" t="s">
        <v>685</v>
      </c>
      <c r="E883" s="185" t="s">
        <v>28</v>
      </c>
      <c r="F883" s="185" t="s">
        <v>5574</v>
      </c>
      <c r="G883" s="185" t="s">
        <v>5490</v>
      </c>
      <c r="H883" s="185" t="s">
        <v>8</v>
      </c>
      <c r="I883" s="185">
        <v>34</v>
      </c>
      <c r="J883" s="49">
        <v>9.15</v>
      </c>
      <c r="K883" s="195">
        <v>1419.85</v>
      </c>
      <c r="L883" s="196">
        <v>0</v>
      </c>
      <c r="M883" s="185">
        <v>3</v>
      </c>
      <c r="N883" s="197">
        <v>45980</v>
      </c>
      <c r="O883" s="185">
        <v>0</v>
      </c>
      <c r="P883" s="197">
        <v>0</v>
      </c>
      <c r="Q883"/>
    </row>
    <row r="884" spans="1:17" hidden="1">
      <c r="A884" s="185">
        <v>1018</v>
      </c>
      <c r="B884" s="185" t="s">
        <v>690</v>
      </c>
      <c r="C884" s="185" t="s">
        <v>684</v>
      </c>
      <c r="D884" s="185" t="s">
        <v>685</v>
      </c>
      <c r="E884" s="185" t="s">
        <v>28</v>
      </c>
      <c r="F884" s="185" t="s">
        <v>5574</v>
      </c>
      <c r="G884" s="185" t="s">
        <v>5491</v>
      </c>
      <c r="H884" s="185" t="s">
        <v>8</v>
      </c>
      <c r="I884" s="185">
        <v>34</v>
      </c>
      <c r="J884" s="49">
        <v>9.15</v>
      </c>
      <c r="K884" s="195">
        <v>224.7</v>
      </c>
      <c r="L884" s="196">
        <v>0</v>
      </c>
      <c r="M884" s="185">
        <v>2</v>
      </c>
      <c r="N884" s="197">
        <v>45980</v>
      </c>
      <c r="O884" s="185">
        <v>0</v>
      </c>
      <c r="P884" s="197">
        <v>0</v>
      </c>
      <c r="Q884"/>
    </row>
    <row r="885" spans="1:17" hidden="1">
      <c r="A885" s="185">
        <v>1018</v>
      </c>
      <c r="B885" s="185" t="s">
        <v>690</v>
      </c>
      <c r="C885" s="185" t="s">
        <v>684</v>
      </c>
      <c r="D885" s="185" t="s">
        <v>685</v>
      </c>
      <c r="E885" s="185" t="s">
        <v>28</v>
      </c>
      <c r="F885" s="185" t="s">
        <v>5574</v>
      </c>
      <c r="G885" s="185" t="s">
        <v>852</v>
      </c>
      <c r="H885" s="185" t="s">
        <v>8</v>
      </c>
      <c r="I885" s="185">
        <v>34</v>
      </c>
      <c r="J885" s="49">
        <v>9.4499999999999993</v>
      </c>
      <c r="K885" s="195">
        <v>106</v>
      </c>
      <c r="L885" s="196">
        <v>0</v>
      </c>
      <c r="M885" s="185">
        <v>1</v>
      </c>
      <c r="N885" s="197">
        <v>45980</v>
      </c>
      <c r="O885" s="185">
        <v>0</v>
      </c>
      <c r="P885" s="197">
        <v>0</v>
      </c>
      <c r="Q885"/>
    </row>
    <row r="886" spans="1:17" hidden="1">
      <c r="A886" s="185">
        <v>1018</v>
      </c>
      <c r="B886" s="185" t="s">
        <v>690</v>
      </c>
      <c r="C886" s="185" t="s">
        <v>684</v>
      </c>
      <c r="D886" s="185" t="s">
        <v>685</v>
      </c>
      <c r="E886" s="185" t="s">
        <v>28</v>
      </c>
      <c r="F886" s="185" t="s">
        <v>5574</v>
      </c>
      <c r="G886" s="185" t="s">
        <v>853</v>
      </c>
      <c r="H886" s="185" t="s">
        <v>8</v>
      </c>
      <c r="I886" s="185">
        <v>34</v>
      </c>
      <c r="J886" s="49">
        <v>9.4499999999999993</v>
      </c>
      <c r="K886" s="195">
        <v>1173.97</v>
      </c>
      <c r="L886" s="196">
        <v>0</v>
      </c>
      <c r="M886" s="185">
        <v>5</v>
      </c>
      <c r="N886" s="197">
        <v>45980</v>
      </c>
      <c r="O886" s="185">
        <v>0</v>
      </c>
      <c r="P886" s="197">
        <v>0</v>
      </c>
      <c r="Q886"/>
    </row>
    <row r="887" spans="1:17" hidden="1">
      <c r="A887" s="185">
        <v>1018</v>
      </c>
      <c r="B887" s="185" t="s">
        <v>690</v>
      </c>
      <c r="C887" s="185" t="s">
        <v>684</v>
      </c>
      <c r="D887" s="185" t="s">
        <v>685</v>
      </c>
      <c r="E887" s="185" t="s">
        <v>28</v>
      </c>
      <c r="F887" s="185" t="s">
        <v>5574</v>
      </c>
      <c r="G887" s="185" t="s">
        <v>854</v>
      </c>
      <c r="H887" s="185" t="s">
        <v>8</v>
      </c>
      <c r="I887" s="185">
        <v>34</v>
      </c>
      <c r="J887" s="49">
        <v>9.4499999999999993</v>
      </c>
      <c r="K887" s="195">
        <v>11812.69</v>
      </c>
      <c r="L887" s="196">
        <v>0</v>
      </c>
      <c r="M887" s="185">
        <v>23</v>
      </c>
      <c r="N887" s="197">
        <v>45980</v>
      </c>
      <c r="O887" s="185">
        <v>0</v>
      </c>
      <c r="P887" s="197">
        <v>0</v>
      </c>
      <c r="Q887"/>
    </row>
    <row r="888" spans="1:17" hidden="1">
      <c r="A888" s="185">
        <v>1018</v>
      </c>
      <c r="B888" s="185" t="s">
        <v>690</v>
      </c>
      <c r="C888" s="185" t="s">
        <v>684</v>
      </c>
      <c r="D888" s="185" t="s">
        <v>685</v>
      </c>
      <c r="E888" s="185" t="s">
        <v>28</v>
      </c>
      <c r="F888" s="185" t="s">
        <v>5574</v>
      </c>
      <c r="G888" s="185" t="s">
        <v>855</v>
      </c>
      <c r="H888" s="185" t="s">
        <v>8</v>
      </c>
      <c r="I888" s="185">
        <v>34</v>
      </c>
      <c r="J888" s="49">
        <v>9.4499999999999993</v>
      </c>
      <c r="K888" s="195">
        <v>13916.22</v>
      </c>
      <c r="L888" s="196">
        <v>0</v>
      </c>
      <c r="M888" s="185">
        <v>42</v>
      </c>
      <c r="N888" s="197">
        <v>45980</v>
      </c>
      <c r="O888" s="185">
        <v>0</v>
      </c>
      <c r="P888" s="197">
        <v>0</v>
      </c>
      <c r="Q888"/>
    </row>
    <row r="889" spans="1:17" hidden="1">
      <c r="A889" s="185">
        <v>1018</v>
      </c>
      <c r="B889" s="185" t="s">
        <v>690</v>
      </c>
      <c r="C889" s="185" t="s">
        <v>684</v>
      </c>
      <c r="D889" s="185" t="s">
        <v>685</v>
      </c>
      <c r="E889" s="185" t="s">
        <v>28</v>
      </c>
      <c r="F889" s="185" t="s">
        <v>5574</v>
      </c>
      <c r="G889" s="185" t="s">
        <v>5492</v>
      </c>
      <c r="H889" s="185" t="s">
        <v>8</v>
      </c>
      <c r="I889" s="185">
        <v>34</v>
      </c>
      <c r="J889" s="49">
        <v>9.4499999999999993</v>
      </c>
      <c r="K889" s="195">
        <v>1935.57</v>
      </c>
      <c r="L889" s="196">
        <v>0</v>
      </c>
      <c r="M889" s="185">
        <v>3</v>
      </c>
      <c r="N889" s="197">
        <v>45980</v>
      </c>
      <c r="O889" s="185">
        <v>0</v>
      </c>
      <c r="P889" s="197">
        <v>0</v>
      </c>
      <c r="Q889"/>
    </row>
    <row r="890" spans="1:17" hidden="1">
      <c r="A890" s="185">
        <v>1018</v>
      </c>
      <c r="B890" s="185" t="s">
        <v>690</v>
      </c>
      <c r="C890" s="185" t="s">
        <v>684</v>
      </c>
      <c r="D890" s="185" t="s">
        <v>685</v>
      </c>
      <c r="E890" s="185" t="s">
        <v>28</v>
      </c>
      <c r="F890" s="185" t="s">
        <v>5574</v>
      </c>
      <c r="G890" s="185" t="s">
        <v>856</v>
      </c>
      <c r="H890" s="185" t="s">
        <v>8</v>
      </c>
      <c r="I890" s="185">
        <v>34</v>
      </c>
      <c r="J890" s="49">
        <v>9.4499999999999993</v>
      </c>
      <c r="K890" s="195">
        <v>2027.37</v>
      </c>
      <c r="L890" s="196">
        <v>0</v>
      </c>
      <c r="M890" s="185">
        <v>7</v>
      </c>
      <c r="N890" s="197">
        <v>45980</v>
      </c>
      <c r="O890" s="185">
        <v>0</v>
      </c>
      <c r="P890" s="197">
        <v>0</v>
      </c>
      <c r="Q890"/>
    </row>
    <row r="891" spans="1:17" hidden="1">
      <c r="A891" s="185">
        <v>1018</v>
      </c>
      <c r="B891" s="185" t="s">
        <v>690</v>
      </c>
      <c r="C891" s="185" t="s">
        <v>684</v>
      </c>
      <c r="D891" s="185" t="s">
        <v>685</v>
      </c>
      <c r="E891" s="185" t="s">
        <v>28</v>
      </c>
      <c r="F891" s="185" t="s">
        <v>5574</v>
      </c>
      <c r="G891" s="185" t="s">
        <v>718</v>
      </c>
      <c r="H891" s="185" t="s">
        <v>8</v>
      </c>
      <c r="I891" s="185">
        <v>34</v>
      </c>
      <c r="J891" s="49">
        <v>9.4499999999999993</v>
      </c>
      <c r="K891" s="195">
        <v>2587.31</v>
      </c>
      <c r="L891" s="196">
        <v>0</v>
      </c>
      <c r="M891" s="185">
        <v>10</v>
      </c>
      <c r="N891" s="197">
        <v>45980</v>
      </c>
      <c r="O891" s="185">
        <v>0</v>
      </c>
      <c r="P891" s="197">
        <v>0</v>
      </c>
      <c r="Q891"/>
    </row>
    <row r="892" spans="1:17" hidden="1">
      <c r="A892" s="185">
        <v>1018</v>
      </c>
      <c r="B892" s="185" t="s">
        <v>690</v>
      </c>
      <c r="C892" s="185" t="s">
        <v>684</v>
      </c>
      <c r="D892" s="185" t="s">
        <v>685</v>
      </c>
      <c r="E892" s="185" t="s">
        <v>28</v>
      </c>
      <c r="F892" s="185" t="s">
        <v>5574</v>
      </c>
      <c r="G892" s="185" t="s">
        <v>857</v>
      </c>
      <c r="H892" s="185" t="s">
        <v>8</v>
      </c>
      <c r="I892" s="185">
        <v>34</v>
      </c>
      <c r="J892" s="49">
        <v>9.4499999999999993</v>
      </c>
      <c r="K892" s="195">
        <v>3529.53</v>
      </c>
      <c r="L892" s="196">
        <v>0</v>
      </c>
      <c r="M892" s="185">
        <v>10</v>
      </c>
      <c r="N892" s="197">
        <v>45980</v>
      </c>
      <c r="O892" s="185">
        <v>0</v>
      </c>
      <c r="P892" s="197">
        <v>0</v>
      </c>
      <c r="Q892"/>
    </row>
    <row r="893" spans="1:17" hidden="1">
      <c r="A893" s="185">
        <v>1018</v>
      </c>
      <c r="B893" s="185" t="s">
        <v>690</v>
      </c>
      <c r="C893" s="185" t="s">
        <v>684</v>
      </c>
      <c r="D893" s="185" t="s">
        <v>685</v>
      </c>
      <c r="E893" s="185" t="s">
        <v>28</v>
      </c>
      <c r="F893" s="185" t="s">
        <v>5574</v>
      </c>
      <c r="G893" s="185" t="s">
        <v>5493</v>
      </c>
      <c r="H893" s="185" t="s">
        <v>8</v>
      </c>
      <c r="I893" s="185">
        <v>34</v>
      </c>
      <c r="J893" s="49">
        <v>9.4499999999999993</v>
      </c>
      <c r="K893" s="195">
        <v>358.85</v>
      </c>
      <c r="L893" s="196">
        <v>0</v>
      </c>
      <c r="M893" s="185">
        <v>2</v>
      </c>
      <c r="N893" s="197">
        <v>45980</v>
      </c>
      <c r="O893" s="185">
        <v>0</v>
      </c>
      <c r="P893" s="197">
        <v>0</v>
      </c>
      <c r="Q893"/>
    </row>
    <row r="894" spans="1:17" s="186" customFormat="1" hidden="1">
      <c r="A894" s="185">
        <v>1018</v>
      </c>
      <c r="B894" s="185" t="s">
        <v>690</v>
      </c>
      <c r="C894" s="185" t="s">
        <v>684</v>
      </c>
      <c r="D894" s="185" t="s">
        <v>685</v>
      </c>
      <c r="E894" s="185" t="s">
        <v>28</v>
      </c>
      <c r="F894" s="185" t="s">
        <v>5574</v>
      </c>
      <c r="G894" s="185" t="s">
        <v>5494</v>
      </c>
      <c r="H894" s="185" t="s">
        <v>8</v>
      </c>
      <c r="I894" s="185">
        <v>34</v>
      </c>
      <c r="J894" s="49">
        <v>9.4499999999999993</v>
      </c>
      <c r="K894" s="195">
        <v>409.18</v>
      </c>
      <c r="L894" s="196">
        <v>0</v>
      </c>
      <c r="M894" s="185">
        <v>2</v>
      </c>
      <c r="N894" s="197">
        <v>45980</v>
      </c>
      <c r="O894" s="185">
        <v>0</v>
      </c>
      <c r="P894" s="197">
        <v>0</v>
      </c>
    </row>
    <row r="895" spans="1:17" hidden="1">
      <c r="A895" s="185">
        <v>1018</v>
      </c>
      <c r="B895" s="185" t="s">
        <v>690</v>
      </c>
      <c r="C895" s="185" t="s">
        <v>684</v>
      </c>
      <c r="D895" s="185" t="s">
        <v>685</v>
      </c>
      <c r="E895" s="185" t="s">
        <v>28</v>
      </c>
      <c r="F895" s="185" t="s">
        <v>5574</v>
      </c>
      <c r="G895" s="185" t="s">
        <v>858</v>
      </c>
      <c r="H895" s="185" t="s">
        <v>8</v>
      </c>
      <c r="I895" s="185">
        <v>34</v>
      </c>
      <c r="J895" s="49">
        <v>9.4499999999999993</v>
      </c>
      <c r="K895" s="195">
        <v>468.13</v>
      </c>
      <c r="L895" s="196">
        <v>0</v>
      </c>
      <c r="M895" s="185">
        <v>5</v>
      </c>
      <c r="N895" s="197">
        <v>45980</v>
      </c>
      <c r="O895" s="185">
        <v>0</v>
      </c>
      <c r="P895" s="197">
        <v>0</v>
      </c>
      <c r="Q895"/>
    </row>
    <row r="896" spans="1:17" hidden="1">
      <c r="A896" s="185">
        <v>1018</v>
      </c>
      <c r="B896" s="185" t="s">
        <v>690</v>
      </c>
      <c r="C896" s="185" t="s">
        <v>684</v>
      </c>
      <c r="D896" s="185" t="s">
        <v>685</v>
      </c>
      <c r="E896" s="185" t="s">
        <v>28</v>
      </c>
      <c r="F896" s="185" t="s">
        <v>5574</v>
      </c>
      <c r="G896" s="185" t="s">
        <v>859</v>
      </c>
      <c r="H896" s="185" t="s">
        <v>8</v>
      </c>
      <c r="I896" s="185">
        <v>34</v>
      </c>
      <c r="J896" s="49">
        <v>9.4499999999999993</v>
      </c>
      <c r="K896" s="195">
        <v>4820.9799999999996</v>
      </c>
      <c r="L896" s="196">
        <v>0</v>
      </c>
      <c r="M896" s="185">
        <v>14</v>
      </c>
      <c r="N896" s="197">
        <v>45980</v>
      </c>
      <c r="O896" s="185">
        <v>0</v>
      </c>
      <c r="P896" s="197">
        <v>0</v>
      </c>
      <c r="Q896"/>
    </row>
    <row r="897" spans="1:18" hidden="1">
      <c r="A897" s="185">
        <v>1018</v>
      </c>
      <c r="B897" s="185" t="s">
        <v>690</v>
      </c>
      <c r="C897" s="185" t="s">
        <v>684</v>
      </c>
      <c r="D897" s="185" t="s">
        <v>685</v>
      </c>
      <c r="E897" s="185" t="s">
        <v>28</v>
      </c>
      <c r="F897" s="185" t="s">
        <v>5574</v>
      </c>
      <c r="G897" s="185" t="s">
        <v>5495</v>
      </c>
      <c r="H897" s="185" t="s">
        <v>8</v>
      </c>
      <c r="I897" s="185">
        <v>34</v>
      </c>
      <c r="J897" s="49">
        <v>9.4499999999999993</v>
      </c>
      <c r="K897" s="195">
        <v>61381.7</v>
      </c>
      <c r="L897" s="196">
        <v>0</v>
      </c>
      <c r="M897" s="185">
        <v>168</v>
      </c>
      <c r="N897" s="197">
        <v>45980</v>
      </c>
      <c r="O897" s="185">
        <v>0</v>
      </c>
      <c r="P897" s="197">
        <v>0</v>
      </c>
      <c r="Q897"/>
    </row>
    <row r="898" spans="1:18" hidden="1">
      <c r="A898" s="185">
        <v>1018</v>
      </c>
      <c r="B898" s="185" t="s">
        <v>690</v>
      </c>
      <c r="C898" s="185" t="s">
        <v>694</v>
      </c>
      <c r="D898" s="185" t="s">
        <v>685</v>
      </c>
      <c r="E898" s="185" t="s">
        <v>6</v>
      </c>
      <c r="F898" s="185" t="s">
        <v>686</v>
      </c>
      <c r="G898" s="185" t="s">
        <v>860</v>
      </c>
      <c r="H898" s="185" t="s">
        <v>8</v>
      </c>
      <c r="I898" s="185">
        <v>34</v>
      </c>
      <c r="J898" s="49">
        <v>6.85</v>
      </c>
      <c r="K898" s="195">
        <v>0.68</v>
      </c>
      <c r="L898" s="196">
        <v>0</v>
      </c>
      <c r="M898" s="185">
        <v>1</v>
      </c>
      <c r="N898" s="197">
        <v>45980</v>
      </c>
      <c r="O898" s="185">
        <v>0</v>
      </c>
      <c r="P898" s="197">
        <v>0</v>
      </c>
      <c r="Q898"/>
    </row>
    <row r="899" spans="1:18" hidden="1">
      <c r="A899" s="185">
        <v>1018</v>
      </c>
      <c r="B899" s="185" t="s">
        <v>690</v>
      </c>
      <c r="C899" s="185" t="s">
        <v>694</v>
      </c>
      <c r="D899" s="185" t="s">
        <v>685</v>
      </c>
      <c r="E899" s="185" t="s">
        <v>6</v>
      </c>
      <c r="F899" s="185" t="s">
        <v>686</v>
      </c>
      <c r="G899" s="185" t="s">
        <v>5496</v>
      </c>
      <c r="H899" s="185" t="s">
        <v>7</v>
      </c>
      <c r="I899" s="185">
        <v>34</v>
      </c>
      <c r="J899" s="49">
        <v>6.97</v>
      </c>
      <c r="K899" s="195">
        <v>0</v>
      </c>
      <c r="L899" s="196">
        <v>379.39</v>
      </c>
      <c r="M899" s="185">
        <v>1</v>
      </c>
      <c r="N899" s="197">
        <v>45980</v>
      </c>
      <c r="O899" s="185">
        <v>0</v>
      </c>
      <c r="P899" s="197">
        <v>0</v>
      </c>
      <c r="Q899"/>
    </row>
    <row r="900" spans="1:18" hidden="1">
      <c r="A900" s="185">
        <v>1018</v>
      </c>
      <c r="B900" s="185" t="s">
        <v>690</v>
      </c>
      <c r="C900" s="185" t="s">
        <v>694</v>
      </c>
      <c r="D900" s="185" t="s">
        <v>685</v>
      </c>
      <c r="E900" s="185" t="s">
        <v>28</v>
      </c>
      <c r="F900" s="185" t="s">
        <v>5574</v>
      </c>
      <c r="G900" s="185" t="s">
        <v>5497</v>
      </c>
      <c r="H900" s="185" t="s">
        <v>8</v>
      </c>
      <c r="I900" s="185">
        <v>34</v>
      </c>
      <c r="J900" s="49">
        <v>10.15</v>
      </c>
      <c r="K900" s="195">
        <v>2293.9899999999998</v>
      </c>
      <c r="L900" s="196">
        <v>0</v>
      </c>
      <c r="M900" s="185">
        <v>2</v>
      </c>
      <c r="N900" s="197">
        <v>45980</v>
      </c>
      <c r="O900" s="185">
        <v>0</v>
      </c>
      <c r="P900" s="197">
        <v>0</v>
      </c>
      <c r="Q900"/>
    </row>
    <row r="901" spans="1:18" hidden="1">
      <c r="A901" s="185">
        <v>1018</v>
      </c>
      <c r="B901" s="185" t="s">
        <v>690</v>
      </c>
      <c r="C901" s="185" t="s">
        <v>694</v>
      </c>
      <c r="D901" s="185" t="s">
        <v>685</v>
      </c>
      <c r="E901" s="185" t="s">
        <v>28</v>
      </c>
      <c r="F901" s="185" t="s">
        <v>5574</v>
      </c>
      <c r="G901" s="185" t="s">
        <v>861</v>
      </c>
      <c r="H901" s="185" t="s">
        <v>8</v>
      </c>
      <c r="I901" s="185">
        <v>34</v>
      </c>
      <c r="J901" s="49">
        <v>10.85</v>
      </c>
      <c r="K901" s="195">
        <v>184.33</v>
      </c>
      <c r="L901" s="196">
        <v>0</v>
      </c>
      <c r="M901" s="185">
        <v>1</v>
      </c>
      <c r="N901" s="197">
        <v>45980</v>
      </c>
      <c r="O901" s="185">
        <v>0</v>
      </c>
      <c r="P901" s="197">
        <v>0</v>
      </c>
      <c r="Q901"/>
    </row>
    <row r="902" spans="1:18" hidden="1">
      <c r="A902" s="185">
        <v>1018</v>
      </c>
      <c r="B902" s="185" t="s">
        <v>690</v>
      </c>
      <c r="C902" s="185" t="s">
        <v>694</v>
      </c>
      <c r="D902" s="185" t="s">
        <v>685</v>
      </c>
      <c r="E902" s="185" t="s">
        <v>28</v>
      </c>
      <c r="F902" s="185" t="s">
        <v>5574</v>
      </c>
      <c r="G902" s="185" t="s">
        <v>5498</v>
      </c>
      <c r="H902" s="185" t="s">
        <v>8</v>
      </c>
      <c r="I902" s="185">
        <v>34</v>
      </c>
      <c r="J902" s="49">
        <v>10.85</v>
      </c>
      <c r="K902" s="195">
        <v>2304.15</v>
      </c>
      <c r="L902" s="196">
        <v>0</v>
      </c>
      <c r="M902" s="185">
        <v>1</v>
      </c>
      <c r="N902" s="197">
        <v>45980</v>
      </c>
      <c r="O902" s="185">
        <v>0</v>
      </c>
      <c r="P902" s="197">
        <v>0</v>
      </c>
      <c r="Q902"/>
    </row>
    <row r="903" spans="1:18" hidden="1">
      <c r="A903" s="185">
        <v>1018</v>
      </c>
      <c r="B903" s="185" t="s">
        <v>690</v>
      </c>
      <c r="C903" s="185" t="s">
        <v>694</v>
      </c>
      <c r="D903" s="185" t="s">
        <v>685</v>
      </c>
      <c r="E903" s="185" t="s">
        <v>28</v>
      </c>
      <c r="F903" s="185" t="s">
        <v>5574</v>
      </c>
      <c r="G903" s="185" t="s">
        <v>862</v>
      </c>
      <c r="H903" s="185" t="s">
        <v>8</v>
      </c>
      <c r="I903" s="185">
        <v>34</v>
      </c>
      <c r="J903" s="49">
        <v>12.13</v>
      </c>
      <c r="K903" s="195">
        <v>24.73</v>
      </c>
      <c r="L903" s="196">
        <v>0</v>
      </c>
      <c r="M903" s="185">
        <v>1</v>
      </c>
      <c r="N903" s="197">
        <v>45980</v>
      </c>
      <c r="O903" s="185">
        <v>0</v>
      </c>
      <c r="P903" s="197">
        <v>0</v>
      </c>
      <c r="Q903"/>
    </row>
    <row r="904" spans="1:18" hidden="1">
      <c r="A904" s="185">
        <v>1018</v>
      </c>
      <c r="B904" s="185" t="s">
        <v>690</v>
      </c>
      <c r="C904" s="185" t="s">
        <v>694</v>
      </c>
      <c r="D904" s="185" t="s">
        <v>685</v>
      </c>
      <c r="E904" s="185" t="s">
        <v>28</v>
      </c>
      <c r="F904" s="185" t="s">
        <v>5574</v>
      </c>
      <c r="G904" s="185" t="s">
        <v>863</v>
      </c>
      <c r="H904" s="185" t="s">
        <v>8</v>
      </c>
      <c r="I904" s="185">
        <v>34</v>
      </c>
      <c r="J904" s="49">
        <v>9.15</v>
      </c>
      <c r="K904" s="195">
        <v>109.29</v>
      </c>
      <c r="L904" s="196">
        <v>0</v>
      </c>
      <c r="M904" s="185">
        <v>1</v>
      </c>
      <c r="N904" s="197">
        <v>45980</v>
      </c>
      <c r="O904" s="185">
        <v>0</v>
      </c>
      <c r="P904" s="197">
        <v>0</v>
      </c>
      <c r="Q904"/>
    </row>
    <row r="905" spans="1:18" hidden="1">
      <c r="A905" s="185">
        <v>1018</v>
      </c>
      <c r="B905" s="185" t="s">
        <v>690</v>
      </c>
      <c r="C905" s="185" t="s">
        <v>694</v>
      </c>
      <c r="D905" s="185" t="s">
        <v>685</v>
      </c>
      <c r="E905" s="185" t="s">
        <v>28</v>
      </c>
      <c r="F905" s="185" t="s">
        <v>5574</v>
      </c>
      <c r="G905" s="185" t="s">
        <v>5499</v>
      </c>
      <c r="H905" s="185" t="s">
        <v>8</v>
      </c>
      <c r="I905" s="185">
        <v>34</v>
      </c>
      <c r="J905" s="49">
        <v>9.4499999999999993</v>
      </c>
      <c r="K905" s="195">
        <v>10344.780000000001</v>
      </c>
      <c r="L905" s="196">
        <v>0</v>
      </c>
      <c r="M905" s="185">
        <v>26</v>
      </c>
      <c r="N905" s="197">
        <v>45980</v>
      </c>
      <c r="O905" s="185">
        <v>0</v>
      </c>
      <c r="P905" s="197">
        <v>0</v>
      </c>
      <c r="Q905"/>
    </row>
    <row r="906" spans="1:18" hidden="1">
      <c r="A906" s="185">
        <v>1018</v>
      </c>
      <c r="B906" s="185" t="s">
        <v>690</v>
      </c>
      <c r="C906" s="185" t="s">
        <v>694</v>
      </c>
      <c r="D906" s="185" t="s">
        <v>685</v>
      </c>
      <c r="E906" s="185" t="s">
        <v>28</v>
      </c>
      <c r="F906" s="185" t="s">
        <v>5574</v>
      </c>
      <c r="G906" s="185" t="s">
        <v>864</v>
      </c>
      <c r="H906" s="185" t="s">
        <v>8</v>
      </c>
      <c r="I906" s="185">
        <v>34</v>
      </c>
      <c r="J906" s="49">
        <v>9.4499999999999993</v>
      </c>
      <c r="K906" s="195">
        <v>1058.2</v>
      </c>
      <c r="L906" s="196">
        <v>0</v>
      </c>
      <c r="M906" s="185">
        <v>1</v>
      </c>
      <c r="N906" s="197">
        <v>45980</v>
      </c>
      <c r="O906" s="185">
        <v>0</v>
      </c>
      <c r="P906" s="197">
        <v>0</v>
      </c>
      <c r="Q906"/>
    </row>
    <row r="907" spans="1:18" hidden="1">
      <c r="A907" s="185">
        <v>1018</v>
      </c>
      <c r="B907" s="185" t="s">
        <v>690</v>
      </c>
      <c r="C907" s="185" t="s">
        <v>694</v>
      </c>
      <c r="D907" s="185" t="s">
        <v>685</v>
      </c>
      <c r="E907" s="185" t="s">
        <v>28</v>
      </c>
      <c r="F907" s="185" t="s">
        <v>5574</v>
      </c>
      <c r="G907" s="185" t="s">
        <v>865</v>
      </c>
      <c r="H907" s="185" t="s">
        <v>8</v>
      </c>
      <c r="I907" s="185">
        <v>34</v>
      </c>
      <c r="J907" s="49">
        <v>9.4499999999999993</v>
      </c>
      <c r="K907" s="195">
        <v>1194.1400000000001</v>
      </c>
      <c r="L907" s="196">
        <v>0</v>
      </c>
      <c r="M907" s="185">
        <v>6</v>
      </c>
      <c r="N907" s="197">
        <v>45980</v>
      </c>
      <c r="O907" s="185">
        <v>0</v>
      </c>
      <c r="P907" s="197">
        <v>0</v>
      </c>
      <c r="Q907"/>
    </row>
    <row r="908" spans="1:18" hidden="1">
      <c r="A908" s="185">
        <v>1018</v>
      </c>
      <c r="B908" s="185" t="s">
        <v>690</v>
      </c>
      <c r="C908" s="185" t="s">
        <v>694</v>
      </c>
      <c r="D908" s="185" t="s">
        <v>685</v>
      </c>
      <c r="E908" s="185" t="s">
        <v>28</v>
      </c>
      <c r="F908" s="185" t="s">
        <v>5574</v>
      </c>
      <c r="G908" s="185" t="s">
        <v>866</v>
      </c>
      <c r="H908" s="185" t="s">
        <v>8</v>
      </c>
      <c r="I908" s="185">
        <v>34</v>
      </c>
      <c r="J908" s="49">
        <v>9.4499999999999993</v>
      </c>
      <c r="K908" s="195">
        <v>122.9</v>
      </c>
      <c r="L908" s="196">
        <v>0</v>
      </c>
      <c r="M908" s="185">
        <v>2</v>
      </c>
      <c r="N908" s="197">
        <v>45980</v>
      </c>
      <c r="O908" s="185">
        <v>0</v>
      </c>
      <c r="P908" s="197">
        <v>0</v>
      </c>
      <c r="Q908"/>
    </row>
    <row r="909" spans="1:18" s="186" customFormat="1" hidden="1">
      <c r="A909" s="185">
        <v>1018</v>
      </c>
      <c r="B909" s="185" t="s">
        <v>690</v>
      </c>
      <c r="C909" s="185" t="s">
        <v>694</v>
      </c>
      <c r="D909" s="185" t="s">
        <v>685</v>
      </c>
      <c r="E909" s="185" t="s">
        <v>28</v>
      </c>
      <c r="F909" s="185" t="s">
        <v>5574</v>
      </c>
      <c r="G909" s="185" t="s">
        <v>867</v>
      </c>
      <c r="H909" s="185" t="s">
        <v>8</v>
      </c>
      <c r="I909" s="185">
        <v>34</v>
      </c>
      <c r="J909" s="49">
        <v>9.4499999999999993</v>
      </c>
      <c r="K909" s="195">
        <v>5810.32</v>
      </c>
      <c r="L909" s="196">
        <v>0</v>
      </c>
      <c r="M909" s="185">
        <v>13</v>
      </c>
      <c r="N909" s="197">
        <v>45980</v>
      </c>
      <c r="O909" s="185">
        <v>0</v>
      </c>
      <c r="P909" s="197">
        <v>0</v>
      </c>
      <c r="R909" s="186" t="s">
        <v>5446</v>
      </c>
    </row>
    <row r="910" spans="1:18" hidden="1">
      <c r="A910" s="185">
        <v>1018</v>
      </c>
      <c r="B910" s="185" t="s">
        <v>690</v>
      </c>
      <c r="C910" s="185" t="s">
        <v>694</v>
      </c>
      <c r="D910" s="185" t="s">
        <v>685</v>
      </c>
      <c r="E910" s="185" t="s">
        <v>28</v>
      </c>
      <c r="F910" s="185" t="s">
        <v>5574</v>
      </c>
      <c r="G910" s="185" t="s">
        <v>868</v>
      </c>
      <c r="H910" s="185" t="s">
        <v>8</v>
      </c>
      <c r="I910" s="185">
        <v>34</v>
      </c>
      <c r="J910" s="49">
        <v>9.4499999999999993</v>
      </c>
      <c r="K910" s="195">
        <v>621.69000000000005</v>
      </c>
      <c r="L910" s="196">
        <v>0</v>
      </c>
      <c r="M910" s="185">
        <v>3</v>
      </c>
      <c r="N910" s="197">
        <v>45980</v>
      </c>
      <c r="O910" s="185">
        <v>0</v>
      </c>
      <c r="P910" s="197">
        <v>0</v>
      </c>
      <c r="Q910"/>
    </row>
    <row r="911" spans="1:18" hidden="1">
      <c r="A911" s="185">
        <v>1018</v>
      </c>
      <c r="B911" s="185" t="s">
        <v>690</v>
      </c>
      <c r="C911" s="185" t="s">
        <v>694</v>
      </c>
      <c r="D911" s="185" t="s">
        <v>685</v>
      </c>
      <c r="E911" s="185" t="s">
        <v>28</v>
      </c>
      <c r="F911" s="185" t="s">
        <v>5574</v>
      </c>
      <c r="G911" s="185" t="s">
        <v>869</v>
      </c>
      <c r="H911" s="185" t="s">
        <v>8</v>
      </c>
      <c r="I911" s="185">
        <v>34</v>
      </c>
      <c r="J911" s="49">
        <v>9.4499999999999993</v>
      </c>
      <c r="K911" s="195">
        <v>760.28</v>
      </c>
      <c r="L911" s="196">
        <v>0</v>
      </c>
      <c r="M911" s="185">
        <v>4</v>
      </c>
      <c r="N911" s="197">
        <v>45980</v>
      </c>
      <c r="O911" s="185">
        <v>0</v>
      </c>
      <c r="P911" s="197">
        <v>0</v>
      </c>
      <c r="Q911"/>
    </row>
    <row r="912" spans="1:18" hidden="1">
      <c r="A912" s="185">
        <v>1018</v>
      </c>
      <c r="B912" s="185" t="s">
        <v>691</v>
      </c>
      <c r="C912" s="185" t="s">
        <v>684</v>
      </c>
      <c r="D912" s="185" t="s">
        <v>685</v>
      </c>
      <c r="E912" s="185" t="s">
        <v>6</v>
      </c>
      <c r="F912" s="185" t="s">
        <v>686</v>
      </c>
      <c r="G912" s="185" t="s">
        <v>870</v>
      </c>
      <c r="H912" s="185" t="s">
        <v>7</v>
      </c>
      <c r="I912" s="185">
        <v>34</v>
      </c>
      <c r="J912" s="49">
        <v>6.97</v>
      </c>
      <c r="K912" s="195">
        <v>0</v>
      </c>
      <c r="L912" s="196">
        <v>151.44999999999999</v>
      </c>
      <c r="M912" s="185">
        <v>3</v>
      </c>
      <c r="N912" s="197">
        <v>45980</v>
      </c>
      <c r="O912" s="185">
        <v>0</v>
      </c>
      <c r="P912" s="197">
        <v>0</v>
      </c>
      <c r="Q912"/>
    </row>
    <row r="913" spans="1:17" hidden="1">
      <c r="A913" s="185">
        <v>1018</v>
      </c>
      <c r="B913" s="185" t="s">
        <v>691</v>
      </c>
      <c r="C913" s="185" t="s">
        <v>684</v>
      </c>
      <c r="D913" s="185" t="s">
        <v>685</v>
      </c>
      <c r="E913" s="185" t="s">
        <v>28</v>
      </c>
      <c r="F913" s="185" t="s">
        <v>5574</v>
      </c>
      <c r="G913" s="185" t="s">
        <v>871</v>
      </c>
      <c r="H913" s="185" t="s">
        <v>8</v>
      </c>
      <c r="I913" s="185">
        <v>34</v>
      </c>
      <c r="J913" s="49">
        <v>9.4499999999999993</v>
      </c>
      <c r="K913" s="195">
        <v>126.98</v>
      </c>
      <c r="L913" s="196">
        <v>0</v>
      </c>
      <c r="M913" s="185">
        <v>1</v>
      </c>
      <c r="N913" s="197">
        <v>45980</v>
      </c>
      <c r="O913" s="185">
        <v>0</v>
      </c>
      <c r="P913" s="197">
        <v>0</v>
      </c>
      <c r="Q913"/>
    </row>
    <row r="914" spans="1:17" hidden="1">
      <c r="A914" s="185">
        <v>1018</v>
      </c>
      <c r="B914" s="185" t="s">
        <v>691</v>
      </c>
      <c r="C914" s="185" t="s">
        <v>684</v>
      </c>
      <c r="D914" s="185" t="s">
        <v>685</v>
      </c>
      <c r="E914" s="185" t="s">
        <v>28</v>
      </c>
      <c r="F914" s="185" t="s">
        <v>5574</v>
      </c>
      <c r="G914" s="185" t="s">
        <v>872</v>
      </c>
      <c r="H914" s="185" t="s">
        <v>8</v>
      </c>
      <c r="I914" s="185">
        <v>34</v>
      </c>
      <c r="J914" s="49">
        <v>9.4499999999999993</v>
      </c>
      <c r="K914" s="195">
        <v>1794.16</v>
      </c>
      <c r="L914" s="196">
        <v>0</v>
      </c>
      <c r="M914" s="185">
        <v>7</v>
      </c>
      <c r="N914" s="197">
        <v>45980</v>
      </c>
      <c r="O914" s="185">
        <v>0</v>
      </c>
      <c r="P914" s="197">
        <v>0</v>
      </c>
      <c r="Q914"/>
    </row>
    <row r="915" spans="1:17" hidden="1">
      <c r="A915" s="185">
        <v>1018</v>
      </c>
      <c r="B915" s="185" t="s">
        <v>691</v>
      </c>
      <c r="C915" s="185" t="s">
        <v>684</v>
      </c>
      <c r="D915" s="185" t="s">
        <v>685</v>
      </c>
      <c r="E915" s="185" t="s">
        <v>28</v>
      </c>
      <c r="F915" s="185" t="s">
        <v>5574</v>
      </c>
      <c r="G915" s="185" t="s">
        <v>873</v>
      </c>
      <c r="H915" s="185" t="s">
        <v>8</v>
      </c>
      <c r="I915" s="185">
        <v>34</v>
      </c>
      <c r="J915" s="49">
        <v>9.4499999999999993</v>
      </c>
      <c r="K915" s="195">
        <v>6695.09</v>
      </c>
      <c r="L915" s="196">
        <v>0</v>
      </c>
      <c r="M915" s="185">
        <v>16</v>
      </c>
      <c r="N915" s="197">
        <v>45980</v>
      </c>
      <c r="O915" s="185">
        <v>0</v>
      </c>
      <c r="P915" s="197">
        <v>0</v>
      </c>
      <c r="Q915"/>
    </row>
    <row r="916" spans="1:17" hidden="1">
      <c r="A916" s="185">
        <v>1018</v>
      </c>
      <c r="B916" s="185" t="s">
        <v>691</v>
      </c>
      <c r="C916" s="185" t="s">
        <v>684</v>
      </c>
      <c r="D916" s="185" t="s">
        <v>685</v>
      </c>
      <c r="E916" s="185" t="s">
        <v>28</v>
      </c>
      <c r="F916" s="185" t="s">
        <v>5574</v>
      </c>
      <c r="G916" s="185" t="s">
        <v>874</v>
      </c>
      <c r="H916" s="185" t="s">
        <v>8</v>
      </c>
      <c r="I916" s="185">
        <v>34</v>
      </c>
      <c r="J916" s="49">
        <v>9.4499999999999993</v>
      </c>
      <c r="K916" s="195">
        <v>920.98</v>
      </c>
      <c r="L916" s="196">
        <v>0</v>
      </c>
      <c r="M916" s="185">
        <v>1</v>
      </c>
      <c r="N916" s="197">
        <v>45980</v>
      </c>
      <c r="O916" s="185">
        <v>0</v>
      </c>
      <c r="P916" s="197">
        <v>0</v>
      </c>
      <c r="Q916"/>
    </row>
    <row r="917" spans="1:17" hidden="1">
      <c r="A917" s="185">
        <v>1018</v>
      </c>
      <c r="B917" s="185" t="s">
        <v>692</v>
      </c>
      <c r="C917" s="185" t="s">
        <v>684</v>
      </c>
      <c r="D917" s="185" t="s">
        <v>685</v>
      </c>
      <c r="E917" s="185" t="s">
        <v>28</v>
      </c>
      <c r="F917" s="185" t="s">
        <v>5574</v>
      </c>
      <c r="G917" s="185" t="s">
        <v>5500</v>
      </c>
      <c r="H917" s="185" t="s">
        <v>8</v>
      </c>
      <c r="I917" s="185">
        <v>34</v>
      </c>
      <c r="J917" s="49">
        <v>9.4499999999999993</v>
      </c>
      <c r="K917" s="195">
        <v>1033.3900000000001</v>
      </c>
      <c r="L917" s="196">
        <v>0</v>
      </c>
      <c r="M917" s="185">
        <v>8</v>
      </c>
      <c r="N917" s="197">
        <v>45980</v>
      </c>
      <c r="O917" s="185">
        <v>0</v>
      </c>
      <c r="P917" s="197">
        <v>0</v>
      </c>
      <c r="Q917"/>
    </row>
    <row r="918" spans="1:17" hidden="1">
      <c r="A918" s="185">
        <v>1018</v>
      </c>
      <c r="B918" s="185" t="s">
        <v>692</v>
      </c>
      <c r="C918" s="185" t="s">
        <v>684</v>
      </c>
      <c r="D918" s="185" t="s">
        <v>685</v>
      </c>
      <c r="E918" s="185" t="s">
        <v>28</v>
      </c>
      <c r="F918" s="185" t="s">
        <v>5574</v>
      </c>
      <c r="G918" s="185" t="s">
        <v>5501</v>
      </c>
      <c r="H918" s="185" t="s">
        <v>8</v>
      </c>
      <c r="I918" s="185">
        <v>34</v>
      </c>
      <c r="J918" s="49">
        <v>9.4499999999999993</v>
      </c>
      <c r="K918" s="195">
        <v>143.57</v>
      </c>
      <c r="L918" s="196">
        <v>0</v>
      </c>
      <c r="M918" s="185">
        <v>2</v>
      </c>
      <c r="N918" s="197">
        <v>45980</v>
      </c>
      <c r="O918" s="185">
        <v>0</v>
      </c>
      <c r="P918" s="197">
        <v>0</v>
      </c>
      <c r="Q918"/>
    </row>
    <row r="919" spans="1:17" hidden="1">
      <c r="A919" s="185">
        <v>1018</v>
      </c>
      <c r="B919" s="185" t="s">
        <v>692</v>
      </c>
      <c r="C919" s="185" t="s">
        <v>684</v>
      </c>
      <c r="D919" s="185" t="s">
        <v>685</v>
      </c>
      <c r="E919" s="185" t="s">
        <v>28</v>
      </c>
      <c r="F919" s="185" t="s">
        <v>5574</v>
      </c>
      <c r="G919" s="185" t="s">
        <v>5502</v>
      </c>
      <c r="H919" s="185" t="s">
        <v>8</v>
      </c>
      <c r="I919" s="185">
        <v>34</v>
      </c>
      <c r="J919" s="49">
        <v>9.4499999999999993</v>
      </c>
      <c r="K919" s="195">
        <v>21.16</v>
      </c>
      <c r="L919" s="196">
        <v>0</v>
      </c>
      <c r="M919" s="185">
        <v>1</v>
      </c>
      <c r="N919" s="197">
        <v>45980</v>
      </c>
      <c r="O919" s="185">
        <v>0</v>
      </c>
      <c r="P919" s="197">
        <v>0</v>
      </c>
      <c r="Q919"/>
    </row>
    <row r="920" spans="1:17" hidden="1">
      <c r="A920" s="185">
        <v>1018</v>
      </c>
      <c r="B920" s="185" t="s">
        <v>693</v>
      </c>
      <c r="C920" s="185" t="s">
        <v>684</v>
      </c>
      <c r="D920" s="185" t="s">
        <v>685</v>
      </c>
      <c r="E920" s="185" t="s">
        <v>6</v>
      </c>
      <c r="F920" s="185" t="s">
        <v>686</v>
      </c>
      <c r="G920" s="185" t="s">
        <v>5503</v>
      </c>
      <c r="H920" s="185" t="s">
        <v>8</v>
      </c>
      <c r="I920" s="185">
        <v>34</v>
      </c>
      <c r="J920" s="49">
        <v>6.85</v>
      </c>
      <c r="K920" s="195">
        <v>7.07</v>
      </c>
      <c r="L920" s="196">
        <v>0</v>
      </c>
      <c r="M920" s="185">
        <v>2</v>
      </c>
      <c r="N920" s="197">
        <v>45980</v>
      </c>
      <c r="O920" s="185">
        <v>0</v>
      </c>
      <c r="P920" s="197">
        <v>0</v>
      </c>
      <c r="Q920"/>
    </row>
    <row r="921" spans="1:17" hidden="1">
      <c r="A921" s="185">
        <v>1018</v>
      </c>
      <c r="B921" s="185" t="s">
        <v>693</v>
      </c>
      <c r="C921" s="185" t="s">
        <v>684</v>
      </c>
      <c r="D921" s="185" t="s">
        <v>685</v>
      </c>
      <c r="E921" s="185" t="s">
        <v>6</v>
      </c>
      <c r="F921" s="185" t="s">
        <v>686</v>
      </c>
      <c r="G921" s="185" t="s">
        <v>5504</v>
      </c>
      <c r="H921" s="185" t="s">
        <v>7</v>
      </c>
      <c r="I921" s="185">
        <v>34</v>
      </c>
      <c r="J921" s="49">
        <v>6.97</v>
      </c>
      <c r="K921" s="195">
        <v>0</v>
      </c>
      <c r="L921" s="196">
        <v>64.930000000000007</v>
      </c>
      <c r="M921" s="185">
        <v>3</v>
      </c>
      <c r="N921" s="197">
        <v>45980</v>
      </c>
      <c r="O921" s="185">
        <v>0</v>
      </c>
      <c r="P921" s="197">
        <v>0</v>
      </c>
      <c r="Q921"/>
    </row>
    <row r="922" spans="1:17" hidden="1">
      <c r="A922" s="185">
        <v>1018</v>
      </c>
      <c r="B922" s="185" t="s">
        <v>693</v>
      </c>
      <c r="C922" s="185" t="s">
        <v>684</v>
      </c>
      <c r="D922" s="185" t="s">
        <v>685</v>
      </c>
      <c r="E922" s="185" t="s">
        <v>28</v>
      </c>
      <c r="F922" s="185" t="s">
        <v>5574</v>
      </c>
      <c r="G922" s="185" t="s">
        <v>5537</v>
      </c>
      <c r="H922" s="185" t="s">
        <v>8</v>
      </c>
      <c r="I922" s="185">
        <v>34</v>
      </c>
      <c r="J922" s="49">
        <v>9.4499999999999993</v>
      </c>
      <c r="K922" s="195">
        <v>116.58</v>
      </c>
      <c r="L922" s="196">
        <v>0</v>
      </c>
      <c r="M922" s="185">
        <v>1</v>
      </c>
      <c r="N922" s="197">
        <v>45980</v>
      </c>
      <c r="O922" s="185">
        <v>0</v>
      </c>
      <c r="P922" s="197">
        <v>0</v>
      </c>
      <c r="Q922"/>
    </row>
    <row r="923" spans="1:17" hidden="1">
      <c r="A923" s="185">
        <v>1018</v>
      </c>
      <c r="B923" s="185" t="s">
        <v>693</v>
      </c>
      <c r="C923" s="185" t="s">
        <v>684</v>
      </c>
      <c r="D923" s="185" t="s">
        <v>685</v>
      </c>
      <c r="E923" s="185" t="s">
        <v>28</v>
      </c>
      <c r="F923" s="185" t="s">
        <v>5574</v>
      </c>
      <c r="G923" s="185" t="s">
        <v>5538</v>
      </c>
      <c r="H923" s="185" t="s">
        <v>8</v>
      </c>
      <c r="I923" s="185">
        <v>34</v>
      </c>
      <c r="J923" s="49">
        <v>9.4499999999999993</v>
      </c>
      <c r="K923" s="195">
        <v>116.69</v>
      </c>
      <c r="L923" s="196">
        <v>0</v>
      </c>
      <c r="M923" s="185">
        <v>1</v>
      </c>
      <c r="N923" s="197">
        <v>45980</v>
      </c>
      <c r="O923" s="185">
        <v>0</v>
      </c>
      <c r="P923" s="197">
        <v>0</v>
      </c>
      <c r="Q923"/>
    </row>
    <row r="924" spans="1:17" hidden="1">
      <c r="A924" s="185">
        <v>1018</v>
      </c>
      <c r="B924" s="185" t="s">
        <v>693</v>
      </c>
      <c r="C924" s="185" t="s">
        <v>684</v>
      </c>
      <c r="D924" s="185" t="s">
        <v>685</v>
      </c>
      <c r="E924" s="185" t="s">
        <v>28</v>
      </c>
      <c r="F924" s="185" t="s">
        <v>5574</v>
      </c>
      <c r="G924" s="185" t="s">
        <v>5539</v>
      </c>
      <c r="H924" s="185" t="s">
        <v>8</v>
      </c>
      <c r="I924" s="185">
        <v>34</v>
      </c>
      <c r="J924" s="49">
        <v>9.4499999999999993</v>
      </c>
      <c r="K924" s="195">
        <v>585.54</v>
      </c>
      <c r="L924" s="196">
        <v>0</v>
      </c>
      <c r="M924" s="185">
        <v>2</v>
      </c>
      <c r="N924" s="197">
        <v>45980</v>
      </c>
      <c r="O924" s="185">
        <v>0</v>
      </c>
      <c r="P924" s="197">
        <v>0</v>
      </c>
      <c r="Q924"/>
    </row>
    <row r="925" spans="1:17" hidden="1">
      <c r="A925" s="185">
        <v>1018</v>
      </c>
      <c r="B925" s="185" t="s">
        <v>693</v>
      </c>
      <c r="C925" s="185" t="s">
        <v>684</v>
      </c>
      <c r="D925" s="185" t="s">
        <v>685</v>
      </c>
      <c r="E925" s="185" t="s">
        <v>28</v>
      </c>
      <c r="F925" s="185" t="s">
        <v>5574</v>
      </c>
      <c r="G925" s="185" t="s">
        <v>5540</v>
      </c>
      <c r="H925" s="185" t="s">
        <v>8</v>
      </c>
      <c r="I925" s="185">
        <v>34</v>
      </c>
      <c r="J925" s="49">
        <v>9.4499999999999993</v>
      </c>
      <c r="K925" s="195">
        <v>5992.23</v>
      </c>
      <c r="L925" s="196">
        <v>0</v>
      </c>
      <c r="M925" s="185">
        <v>12</v>
      </c>
      <c r="N925" s="197">
        <v>45980</v>
      </c>
      <c r="O925" s="185">
        <v>0</v>
      </c>
      <c r="P925" s="197">
        <v>0</v>
      </c>
      <c r="Q925"/>
    </row>
    <row r="926" spans="1:17" hidden="1">
      <c r="A926" s="185">
        <v>1018</v>
      </c>
      <c r="B926" s="185" t="s">
        <v>693</v>
      </c>
      <c r="C926" s="185" t="s">
        <v>684</v>
      </c>
      <c r="D926" s="185" t="s">
        <v>685</v>
      </c>
      <c r="E926" s="185" t="s">
        <v>28</v>
      </c>
      <c r="F926" s="185" t="s">
        <v>5574</v>
      </c>
      <c r="G926" s="185" t="s">
        <v>5541</v>
      </c>
      <c r="H926" s="185" t="s">
        <v>8</v>
      </c>
      <c r="I926" s="185">
        <v>34</v>
      </c>
      <c r="J926" s="49">
        <v>9.4499999999999993</v>
      </c>
      <c r="K926" s="195">
        <v>987.77</v>
      </c>
      <c r="L926" s="196">
        <v>0</v>
      </c>
      <c r="M926" s="185">
        <v>4</v>
      </c>
      <c r="N926" s="197">
        <v>45980</v>
      </c>
      <c r="O926" s="185">
        <v>0</v>
      </c>
      <c r="P926" s="197">
        <v>0</v>
      </c>
      <c r="Q926"/>
    </row>
    <row r="927" spans="1:17" hidden="1">
      <c r="A927" s="185">
        <v>1018</v>
      </c>
      <c r="B927" s="185" t="s">
        <v>694</v>
      </c>
      <c r="C927" s="185" t="s">
        <v>684</v>
      </c>
      <c r="D927" s="185" t="s">
        <v>685</v>
      </c>
      <c r="E927" s="185" t="s">
        <v>6</v>
      </c>
      <c r="F927" s="185" t="s">
        <v>686</v>
      </c>
      <c r="G927" s="185" t="s">
        <v>5542</v>
      </c>
      <c r="H927" s="185" t="s">
        <v>8</v>
      </c>
      <c r="I927" s="185">
        <v>34</v>
      </c>
      <c r="J927" s="49">
        <v>6.85</v>
      </c>
      <c r="K927" s="195">
        <v>2.38</v>
      </c>
      <c r="L927" s="196">
        <v>0</v>
      </c>
      <c r="M927" s="185">
        <v>5</v>
      </c>
      <c r="N927" s="197">
        <v>45980</v>
      </c>
      <c r="O927" s="185">
        <v>0</v>
      </c>
      <c r="P927" s="197">
        <v>0</v>
      </c>
      <c r="Q927"/>
    </row>
    <row r="928" spans="1:17" hidden="1">
      <c r="A928" s="185">
        <v>1018</v>
      </c>
      <c r="B928" s="185" t="s">
        <v>694</v>
      </c>
      <c r="C928" s="185" t="s">
        <v>684</v>
      </c>
      <c r="D928" s="185" t="s">
        <v>685</v>
      </c>
      <c r="E928" s="185" t="s">
        <v>6</v>
      </c>
      <c r="F928" s="185" t="s">
        <v>686</v>
      </c>
      <c r="G928" s="185" t="s">
        <v>5543</v>
      </c>
      <c r="H928" s="185" t="s">
        <v>7</v>
      </c>
      <c r="I928" s="185">
        <v>34</v>
      </c>
      <c r="J928" s="49">
        <v>6.97</v>
      </c>
      <c r="K928" s="195">
        <v>0</v>
      </c>
      <c r="L928" s="196">
        <v>8954.6200000000008</v>
      </c>
      <c r="M928" s="185">
        <v>61</v>
      </c>
      <c r="N928" s="197">
        <v>45980</v>
      </c>
      <c r="O928" s="185">
        <v>0</v>
      </c>
      <c r="P928" s="197">
        <v>0</v>
      </c>
      <c r="Q928"/>
    </row>
    <row r="929" spans="1:17" hidden="1">
      <c r="A929" s="185">
        <v>1018</v>
      </c>
      <c r="B929" s="185" t="s">
        <v>694</v>
      </c>
      <c r="C929" s="185" t="s">
        <v>684</v>
      </c>
      <c r="D929" s="185" t="s">
        <v>685</v>
      </c>
      <c r="E929" s="185" t="s">
        <v>6</v>
      </c>
      <c r="F929" s="185" t="s">
        <v>5574</v>
      </c>
      <c r="G929" s="185" t="s">
        <v>5505</v>
      </c>
      <c r="H929" s="185" t="s">
        <v>7</v>
      </c>
      <c r="I929" s="185">
        <v>34</v>
      </c>
      <c r="J929" s="49">
        <v>6.97</v>
      </c>
      <c r="K929" s="195">
        <v>0</v>
      </c>
      <c r="L929" s="196">
        <v>1562.83</v>
      </c>
      <c r="M929" s="185">
        <v>8</v>
      </c>
      <c r="N929" s="197">
        <v>45980</v>
      </c>
      <c r="O929" s="185">
        <v>0</v>
      </c>
      <c r="P929" s="197">
        <v>0</v>
      </c>
      <c r="Q929"/>
    </row>
    <row r="930" spans="1:17" hidden="1">
      <c r="A930" s="185">
        <v>1018</v>
      </c>
      <c r="B930" s="185" t="s">
        <v>694</v>
      </c>
      <c r="C930" s="185" t="s">
        <v>684</v>
      </c>
      <c r="D930" s="185" t="s">
        <v>685</v>
      </c>
      <c r="E930" s="185" t="s">
        <v>6</v>
      </c>
      <c r="F930" s="185" t="s">
        <v>5574</v>
      </c>
      <c r="G930" s="185" t="s">
        <v>875</v>
      </c>
      <c r="H930" s="185" t="s">
        <v>8</v>
      </c>
      <c r="I930" s="185">
        <v>34</v>
      </c>
      <c r="J930" s="49">
        <v>6.85</v>
      </c>
      <c r="K930" s="195">
        <v>1.37</v>
      </c>
      <c r="L930" s="196">
        <v>0</v>
      </c>
      <c r="M930" s="185">
        <v>2</v>
      </c>
      <c r="N930" s="197">
        <v>45980</v>
      </c>
      <c r="O930" s="185">
        <v>0</v>
      </c>
      <c r="P930" s="197">
        <v>0</v>
      </c>
      <c r="Q930"/>
    </row>
    <row r="931" spans="1:17" hidden="1">
      <c r="A931" s="185">
        <v>1018</v>
      </c>
      <c r="B931" s="185" t="s">
        <v>694</v>
      </c>
      <c r="C931" s="185" t="s">
        <v>684</v>
      </c>
      <c r="D931" s="185" t="s">
        <v>685</v>
      </c>
      <c r="E931" s="185" t="s">
        <v>6</v>
      </c>
      <c r="F931" s="185" t="s">
        <v>728</v>
      </c>
      <c r="G931" s="185" t="s">
        <v>5506</v>
      </c>
      <c r="H931" s="185" t="s">
        <v>8</v>
      </c>
      <c r="I931" s="185">
        <v>34</v>
      </c>
      <c r="J931" s="49">
        <v>6.85</v>
      </c>
      <c r="K931" s="195">
        <v>1746.57</v>
      </c>
      <c r="L931" s="196">
        <v>0</v>
      </c>
      <c r="M931" s="185">
        <v>2</v>
      </c>
      <c r="N931" s="197">
        <v>45980</v>
      </c>
      <c r="O931" s="185">
        <v>0</v>
      </c>
      <c r="P931" s="197">
        <v>0</v>
      </c>
      <c r="Q931"/>
    </row>
    <row r="932" spans="1:17" hidden="1">
      <c r="A932" s="185">
        <v>1018</v>
      </c>
      <c r="B932" s="185" t="s">
        <v>694</v>
      </c>
      <c r="C932" s="185" t="s">
        <v>684</v>
      </c>
      <c r="D932" s="185" t="s">
        <v>685</v>
      </c>
      <c r="E932" s="185" t="s">
        <v>6</v>
      </c>
      <c r="F932" s="185" t="s">
        <v>728</v>
      </c>
      <c r="G932" s="185" t="s">
        <v>810</v>
      </c>
      <c r="H932" s="185" t="s">
        <v>8</v>
      </c>
      <c r="I932" s="185">
        <v>34</v>
      </c>
      <c r="J932" s="49">
        <v>6.85</v>
      </c>
      <c r="K932" s="195">
        <v>2.5</v>
      </c>
      <c r="L932" s="196">
        <v>0</v>
      </c>
      <c r="M932" s="185">
        <v>1</v>
      </c>
      <c r="N932" s="197">
        <v>45980</v>
      </c>
      <c r="O932" s="185">
        <v>0</v>
      </c>
      <c r="P932" s="197">
        <v>0</v>
      </c>
      <c r="Q932"/>
    </row>
    <row r="933" spans="1:17" hidden="1">
      <c r="A933" s="185">
        <v>1018</v>
      </c>
      <c r="B933" s="185" t="s">
        <v>694</v>
      </c>
      <c r="C933" s="185" t="s">
        <v>684</v>
      </c>
      <c r="D933" s="185" t="s">
        <v>685</v>
      </c>
      <c r="E933" s="185" t="s">
        <v>6</v>
      </c>
      <c r="F933" s="185" t="s">
        <v>728</v>
      </c>
      <c r="G933" s="185" t="s">
        <v>5507</v>
      </c>
      <c r="H933" s="185" t="s">
        <v>8</v>
      </c>
      <c r="I933" s="185">
        <v>34</v>
      </c>
      <c r="J933" s="49">
        <v>6.85</v>
      </c>
      <c r="K933" s="195">
        <v>9.9</v>
      </c>
      <c r="L933" s="196">
        <v>0</v>
      </c>
      <c r="M933" s="185">
        <v>1</v>
      </c>
      <c r="N933" s="197">
        <v>45980</v>
      </c>
      <c r="O933" s="185">
        <v>0</v>
      </c>
      <c r="P933" s="197">
        <v>0</v>
      </c>
      <c r="Q933"/>
    </row>
    <row r="934" spans="1:17" hidden="1">
      <c r="A934" s="185">
        <v>1018</v>
      </c>
      <c r="B934" s="185" t="s">
        <v>694</v>
      </c>
      <c r="C934" s="185" t="s">
        <v>684</v>
      </c>
      <c r="D934" s="185" t="s">
        <v>685</v>
      </c>
      <c r="E934" s="185" t="s">
        <v>6</v>
      </c>
      <c r="F934" s="185" t="s">
        <v>728</v>
      </c>
      <c r="G934" s="185" t="s">
        <v>5508</v>
      </c>
      <c r="H934" s="185" t="s">
        <v>7</v>
      </c>
      <c r="I934" s="185">
        <v>34</v>
      </c>
      <c r="J934" s="49">
        <v>6.97</v>
      </c>
      <c r="K934" s="195">
        <v>0</v>
      </c>
      <c r="L934" s="196">
        <v>1597636.13</v>
      </c>
      <c r="M934" s="185">
        <v>49</v>
      </c>
      <c r="N934" s="197">
        <v>45980</v>
      </c>
      <c r="O934" s="185">
        <v>0</v>
      </c>
      <c r="P934" s="197">
        <v>0</v>
      </c>
      <c r="Q934"/>
    </row>
    <row r="935" spans="1:17" hidden="1">
      <c r="A935" s="185">
        <v>1018</v>
      </c>
      <c r="B935" s="185" t="s">
        <v>694</v>
      </c>
      <c r="C935" s="185" t="s">
        <v>684</v>
      </c>
      <c r="D935" s="185" t="s">
        <v>685</v>
      </c>
      <c r="E935" s="185" t="s">
        <v>6</v>
      </c>
      <c r="F935" s="185" t="s">
        <v>728</v>
      </c>
      <c r="G935" s="185" t="s">
        <v>811</v>
      </c>
      <c r="H935" s="185" t="s">
        <v>7</v>
      </c>
      <c r="I935" s="185">
        <v>34</v>
      </c>
      <c r="J935" s="49">
        <v>6.97</v>
      </c>
      <c r="K935" s="195">
        <v>0</v>
      </c>
      <c r="L935" s="196">
        <v>63.1</v>
      </c>
      <c r="M935" s="185">
        <v>2</v>
      </c>
      <c r="N935" s="197">
        <v>45980</v>
      </c>
      <c r="O935" s="185">
        <v>0</v>
      </c>
      <c r="P935" s="197">
        <v>0</v>
      </c>
      <c r="Q935"/>
    </row>
    <row r="936" spans="1:17" hidden="1">
      <c r="A936" s="185">
        <v>1018</v>
      </c>
      <c r="B936" s="185" t="s">
        <v>694</v>
      </c>
      <c r="C936" s="185" t="s">
        <v>684</v>
      </c>
      <c r="D936" s="185" t="s">
        <v>685</v>
      </c>
      <c r="E936" s="185" t="s">
        <v>6</v>
      </c>
      <c r="F936" s="185" t="s">
        <v>729</v>
      </c>
      <c r="G936" s="185" t="s">
        <v>5509</v>
      </c>
      <c r="H936" s="185" t="s">
        <v>8</v>
      </c>
      <c r="I936" s="185">
        <v>34</v>
      </c>
      <c r="J936" s="49">
        <v>6.85</v>
      </c>
      <c r="K936" s="195">
        <v>1.84</v>
      </c>
      <c r="L936" s="196">
        <v>0</v>
      </c>
      <c r="M936" s="185">
        <v>1</v>
      </c>
      <c r="N936" s="197">
        <v>45980</v>
      </c>
      <c r="O936" s="185">
        <v>0</v>
      </c>
      <c r="P936" s="197">
        <v>0</v>
      </c>
      <c r="Q936"/>
    </row>
    <row r="937" spans="1:17" hidden="1">
      <c r="A937" s="185">
        <v>1018</v>
      </c>
      <c r="B937" s="185" t="s">
        <v>694</v>
      </c>
      <c r="C937" s="185" t="s">
        <v>684</v>
      </c>
      <c r="D937" s="185" t="s">
        <v>685</v>
      </c>
      <c r="E937" s="185" t="s">
        <v>6</v>
      </c>
      <c r="F937" s="185" t="s">
        <v>729</v>
      </c>
      <c r="G937" s="185" t="s">
        <v>812</v>
      </c>
      <c r="H937" s="185" t="s">
        <v>8</v>
      </c>
      <c r="I937" s="185">
        <v>34</v>
      </c>
      <c r="J937" s="49">
        <v>6.85</v>
      </c>
      <c r="K937" s="195">
        <v>123.46</v>
      </c>
      <c r="L937" s="196">
        <v>0</v>
      </c>
      <c r="M937" s="185">
        <v>8</v>
      </c>
      <c r="N937" s="197">
        <v>45980</v>
      </c>
      <c r="O937" s="185">
        <v>0</v>
      </c>
      <c r="P937" s="197">
        <v>0</v>
      </c>
      <c r="Q937"/>
    </row>
    <row r="938" spans="1:17" hidden="1">
      <c r="A938" s="185">
        <v>1018</v>
      </c>
      <c r="B938" s="185" t="s">
        <v>694</v>
      </c>
      <c r="C938" s="185" t="s">
        <v>684</v>
      </c>
      <c r="D938" s="185" t="s">
        <v>685</v>
      </c>
      <c r="E938" s="185" t="s">
        <v>6</v>
      </c>
      <c r="F938" s="185" t="s">
        <v>729</v>
      </c>
      <c r="G938" s="185" t="s">
        <v>5510</v>
      </c>
      <c r="H938" s="185" t="s">
        <v>8</v>
      </c>
      <c r="I938" s="185">
        <v>34</v>
      </c>
      <c r="J938" s="49">
        <v>6.85</v>
      </c>
      <c r="K938" s="195">
        <v>9921.77</v>
      </c>
      <c r="L938" s="196">
        <v>0</v>
      </c>
      <c r="M938" s="185">
        <v>99</v>
      </c>
      <c r="N938" s="197">
        <v>45980</v>
      </c>
      <c r="O938" s="185">
        <v>0</v>
      </c>
      <c r="P938" s="197">
        <v>0</v>
      </c>
      <c r="Q938"/>
    </row>
    <row r="939" spans="1:17" hidden="1">
      <c r="A939" s="185">
        <v>1018</v>
      </c>
      <c r="B939" s="185" t="s">
        <v>694</v>
      </c>
      <c r="C939" s="185" t="s">
        <v>684</v>
      </c>
      <c r="D939" s="185" t="s">
        <v>685</v>
      </c>
      <c r="E939" s="185" t="s">
        <v>6</v>
      </c>
      <c r="F939" s="185" t="s">
        <v>729</v>
      </c>
      <c r="G939" s="185" t="s">
        <v>813</v>
      </c>
      <c r="H939" s="185" t="s">
        <v>7</v>
      </c>
      <c r="I939" s="185">
        <v>34</v>
      </c>
      <c r="J939" s="49">
        <v>6.97</v>
      </c>
      <c r="K939" s="195">
        <v>0</v>
      </c>
      <c r="L939" s="196">
        <v>1444.82</v>
      </c>
      <c r="M939" s="185">
        <v>3</v>
      </c>
      <c r="N939" s="197">
        <v>45980</v>
      </c>
      <c r="O939" s="185">
        <v>0</v>
      </c>
      <c r="P939" s="197">
        <v>0</v>
      </c>
      <c r="Q939"/>
    </row>
    <row r="940" spans="1:17" hidden="1">
      <c r="A940" s="185">
        <v>1018</v>
      </c>
      <c r="B940" s="185" t="s">
        <v>694</v>
      </c>
      <c r="C940" s="185" t="s">
        <v>684</v>
      </c>
      <c r="D940" s="185" t="s">
        <v>685</v>
      </c>
      <c r="E940" s="185" t="s">
        <v>6</v>
      </c>
      <c r="F940" s="185" t="s">
        <v>729</v>
      </c>
      <c r="G940" s="185" t="s">
        <v>5511</v>
      </c>
      <c r="H940" s="185" t="s">
        <v>7</v>
      </c>
      <c r="I940" s="185">
        <v>34</v>
      </c>
      <c r="J940" s="49">
        <v>6.97</v>
      </c>
      <c r="K940" s="195">
        <v>0</v>
      </c>
      <c r="L940" s="196">
        <v>24409.57</v>
      </c>
      <c r="M940" s="185">
        <v>185</v>
      </c>
      <c r="N940" s="197">
        <v>45980</v>
      </c>
      <c r="O940" s="185">
        <v>0</v>
      </c>
      <c r="P940" s="197">
        <v>0</v>
      </c>
      <c r="Q940"/>
    </row>
    <row r="941" spans="1:17" hidden="1">
      <c r="A941" s="185">
        <v>1018</v>
      </c>
      <c r="B941" s="185" t="s">
        <v>694</v>
      </c>
      <c r="C941" s="185" t="s">
        <v>684</v>
      </c>
      <c r="D941" s="185" t="s">
        <v>685</v>
      </c>
      <c r="E941" s="185" t="s">
        <v>28</v>
      </c>
      <c r="F941" s="185" t="s">
        <v>686</v>
      </c>
      <c r="G941" s="185" t="s">
        <v>4613</v>
      </c>
      <c r="H941" s="185" t="s">
        <v>7</v>
      </c>
      <c r="I941" s="185">
        <v>34</v>
      </c>
      <c r="J941" s="49">
        <v>6.86</v>
      </c>
      <c r="K941" s="195">
        <v>0</v>
      </c>
      <c r="L941" s="196">
        <v>4704</v>
      </c>
      <c r="M941" s="185">
        <v>1</v>
      </c>
      <c r="N941" s="197">
        <v>45980</v>
      </c>
      <c r="O941" s="185">
        <v>0</v>
      </c>
      <c r="P941" s="197">
        <v>0</v>
      </c>
      <c r="Q941"/>
    </row>
    <row r="942" spans="1:17" hidden="1">
      <c r="A942" s="185">
        <v>1018</v>
      </c>
      <c r="B942" s="185" t="s">
        <v>694</v>
      </c>
      <c r="C942" s="185" t="s">
        <v>684</v>
      </c>
      <c r="D942" s="185" t="s">
        <v>685</v>
      </c>
      <c r="E942" s="185" t="s">
        <v>28</v>
      </c>
      <c r="F942" s="185" t="s">
        <v>686</v>
      </c>
      <c r="G942" s="185" t="s">
        <v>4614</v>
      </c>
      <c r="H942" s="185" t="s">
        <v>8</v>
      </c>
      <c r="I942" s="185">
        <v>34</v>
      </c>
      <c r="J942" s="49">
        <v>6.8601999999999999</v>
      </c>
      <c r="K942" s="195">
        <v>7.44</v>
      </c>
      <c r="L942" s="196">
        <v>0</v>
      </c>
      <c r="M942" s="185">
        <v>1</v>
      </c>
      <c r="N942" s="197">
        <v>45980</v>
      </c>
      <c r="O942" s="185">
        <v>0</v>
      </c>
      <c r="P942" s="197">
        <v>0</v>
      </c>
      <c r="Q942"/>
    </row>
    <row r="943" spans="1:17" hidden="1">
      <c r="A943" s="212">
        <v>1018</v>
      </c>
      <c r="B943" s="212" t="s">
        <v>694</v>
      </c>
      <c r="C943" s="212" t="s">
        <v>684</v>
      </c>
      <c r="D943" s="212" t="s">
        <v>685</v>
      </c>
      <c r="E943" s="212" t="s">
        <v>28</v>
      </c>
      <c r="F943" s="212" t="s">
        <v>686</v>
      </c>
      <c r="G943" s="212" t="s">
        <v>846</v>
      </c>
      <c r="H943" s="212" t="s">
        <v>7</v>
      </c>
      <c r="I943" s="212">
        <v>34</v>
      </c>
      <c r="J943" s="213">
        <v>6.86</v>
      </c>
      <c r="K943" s="214">
        <v>0</v>
      </c>
      <c r="L943" s="215">
        <v>1500</v>
      </c>
      <c r="M943" s="212">
        <v>1</v>
      </c>
      <c r="N943" s="216">
        <v>45980</v>
      </c>
      <c r="O943" s="212">
        <v>0</v>
      </c>
      <c r="P943" s="216">
        <v>0</v>
      </c>
      <c r="Q943"/>
    </row>
    <row r="944" spans="1:17" hidden="1">
      <c r="A944" s="212">
        <v>1018</v>
      </c>
      <c r="B944" s="212" t="s">
        <v>694</v>
      </c>
      <c r="C944" s="212" t="s">
        <v>684</v>
      </c>
      <c r="D944" s="212" t="s">
        <v>685</v>
      </c>
      <c r="E944" s="212" t="s">
        <v>28</v>
      </c>
      <c r="F944" s="212" t="s">
        <v>1065</v>
      </c>
      <c r="G944" s="212" t="s">
        <v>5512</v>
      </c>
      <c r="H944" s="212" t="s">
        <v>8</v>
      </c>
      <c r="I944" s="212">
        <v>34</v>
      </c>
      <c r="J944" s="213">
        <v>6.86</v>
      </c>
      <c r="K944" s="214">
        <v>924556.96</v>
      </c>
      <c r="L944" s="215">
        <v>0</v>
      </c>
      <c r="M944" s="212">
        <v>1</v>
      </c>
      <c r="N944" s="216">
        <v>45980</v>
      </c>
      <c r="O944" s="212">
        <v>0</v>
      </c>
      <c r="P944" s="216">
        <v>0</v>
      </c>
      <c r="Q944"/>
    </row>
    <row r="945" spans="1:17" hidden="1">
      <c r="A945" s="212">
        <v>1018</v>
      </c>
      <c r="B945" s="212" t="s">
        <v>694</v>
      </c>
      <c r="C945" s="212" t="s">
        <v>684</v>
      </c>
      <c r="D945" s="212" t="s">
        <v>685</v>
      </c>
      <c r="E945" s="212" t="s">
        <v>28</v>
      </c>
      <c r="F945" s="212" t="s">
        <v>5574</v>
      </c>
      <c r="G945" s="212" t="s">
        <v>5513</v>
      </c>
      <c r="H945" s="212" t="s">
        <v>8</v>
      </c>
      <c r="I945" s="212">
        <v>34</v>
      </c>
      <c r="J945" s="213">
        <v>10.15</v>
      </c>
      <c r="K945" s="214">
        <v>197.04</v>
      </c>
      <c r="L945" s="215">
        <v>0</v>
      </c>
      <c r="M945" s="212">
        <v>1</v>
      </c>
      <c r="N945" s="216">
        <v>45980</v>
      </c>
      <c r="O945" s="212">
        <v>0</v>
      </c>
      <c r="P945" s="216">
        <v>0</v>
      </c>
      <c r="Q945"/>
    </row>
    <row r="946" spans="1:17" hidden="1">
      <c r="A946" s="212">
        <v>1018</v>
      </c>
      <c r="B946" s="212" t="s">
        <v>694</v>
      </c>
      <c r="C946" s="212" t="s">
        <v>684</v>
      </c>
      <c r="D946" s="212" t="s">
        <v>685</v>
      </c>
      <c r="E946" s="212" t="s">
        <v>28</v>
      </c>
      <c r="F946" s="212" t="s">
        <v>5574</v>
      </c>
      <c r="G946" s="212" t="s">
        <v>5514</v>
      </c>
      <c r="H946" s="212" t="s">
        <v>8</v>
      </c>
      <c r="I946" s="212">
        <v>34</v>
      </c>
      <c r="J946" s="213">
        <v>10.15</v>
      </c>
      <c r="K946" s="214">
        <v>233.55</v>
      </c>
      <c r="L946" s="215">
        <v>0</v>
      </c>
      <c r="M946" s="212">
        <v>1</v>
      </c>
      <c r="N946" s="216">
        <v>45980</v>
      </c>
      <c r="O946" s="212">
        <v>0</v>
      </c>
      <c r="P946" s="216">
        <v>0</v>
      </c>
      <c r="Q946"/>
    </row>
    <row r="947" spans="1:17" hidden="1">
      <c r="A947" s="212">
        <v>1018</v>
      </c>
      <c r="B947" s="212" t="s">
        <v>694</v>
      </c>
      <c r="C947" s="212" t="s">
        <v>684</v>
      </c>
      <c r="D947" s="212" t="s">
        <v>685</v>
      </c>
      <c r="E947" s="212" t="s">
        <v>28</v>
      </c>
      <c r="F947" s="212" t="s">
        <v>5574</v>
      </c>
      <c r="G947" s="212" t="s">
        <v>5515</v>
      </c>
      <c r="H947" s="212" t="s">
        <v>8</v>
      </c>
      <c r="I947" s="212">
        <v>34</v>
      </c>
      <c r="J947" s="213">
        <v>10.85</v>
      </c>
      <c r="K947" s="214">
        <v>230.41</v>
      </c>
      <c r="L947" s="215">
        <v>0</v>
      </c>
      <c r="M947" s="212">
        <v>1</v>
      </c>
      <c r="N947" s="216">
        <v>45980</v>
      </c>
      <c r="O947" s="212">
        <v>0</v>
      </c>
      <c r="P947" s="216">
        <v>0</v>
      </c>
      <c r="Q947"/>
    </row>
    <row r="948" spans="1:17" hidden="1">
      <c r="A948" s="212">
        <v>1018</v>
      </c>
      <c r="B948" s="212" t="s">
        <v>694</v>
      </c>
      <c r="C948" s="212" t="s">
        <v>684</v>
      </c>
      <c r="D948" s="212" t="s">
        <v>685</v>
      </c>
      <c r="E948" s="212" t="s">
        <v>28</v>
      </c>
      <c r="F948" s="212" t="s">
        <v>5574</v>
      </c>
      <c r="G948" s="212" t="s">
        <v>814</v>
      </c>
      <c r="H948" s="212" t="s">
        <v>8</v>
      </c>
      <c r="I948" s="212">
        <v>34</v>
      </c>
      <c r="J948" s="213">
        <v>10.85</v>
      </c>
      <c r="K948" s="214">
        <v>27.47</v>
      </c>
      <c r="L948" s="215">
        <v>0</v>
      </c>
      <c r="M948" s="212">
        <v>1</v>
      </c>
      <c r="N948" s="216">
        <v>45980</v>
      </c>
      <c r="O948" s="212">
        <v>0</v>
      </c>
      <c r="P948" s="216">
        <v>0</v>
      </c>
      <c r="Q948"/>
    </row>
    <row r="949" spans="1:17" hidden="1">
      <c r="A949" s="212">
        <v>1018</v>
      </c>
      <c r="B949" s="212" t="s">
        <v>694</v>
      </c>
      <c r="C949" s="212" t="s">
        <v>684</v>
      </c>
      <c r="D949" s="212" t="s">
        <v>685</v>
      </c>
      <c r="E949" s="212" t="s">
        <v>28</v>
      </c>
      <c r="F949" s="212" t="s">
        <v>5574</v>
      </c>
      <c r="G949" s="212" t="s">
        <v>5516</v>
      </c>
      <c r="H949" s="212" t="s">
        <v>8</v>
      </c>
      <c r="I949" s="212">
        <v>34</v>
      </c>
      <c r="J949" s="213">
        <v>10.85</v>
      </c>
      <c r="K949" s="214">
        <v>414.74</v>
      </c>
      <c r="L949" s="215">
        <v>0</v>
      </c>
      <c r="M949" s="212">
        <v>2</v>
      </c>
      <c r="N949" s="216">
        <v>45980</v>
      </c>
      <c r="O949" s="212">
        <v>0</v>
      </c>
      <c r="P949" s="216">
        <v>0</v>
      </c>
      <c r="Q949"/>
    </row>
    <row r="950" spans="1:17" hidden="1">
      <c r="A950" s="212">
        <v>1018</v>
      </c>
      <c r="B950" s="212" t="s">
        <v>694</v>
      </c>
      <c r="C950" s="212" t="s">
        <v>684</v>
      </c>
      <c r="D950" s="212" t="s">
        <v>685</v>
      </c>
      <c r="E950" s="212" t="s">
        <v>28</v>
      </c>
      <c r="F950" s="212" t="s">
        <v>5574</v>
      </c>
      <c r="G950" s="212" t="s">
        <v>815</v>
      </c>
      <c r="H950" s="212" t="s">
        <v>8</v>
      </c>
      <c r="I950" s="212">
        <v>34</v>
      </c>
      <c r="J950" s="213">
        <v>10.85</v>
      </c>
      <c r="K950" s="214">
        <v>460.83</v>
      </c>
      <c r="L950" s="215">
        <v>0</v>
      </c>
      <c r="M950" s="212">
        <v>1</v>
      </c>
      <c r="N950" s="216">
        <v>45980</v>
      </c>
      <c r="O950" s="212">
        <v>0</v>
      </c>
      <c r="P950" s="216">
        <v>0</v>
      </c>
      <c r="Q950"/>
    </row>
    <row r="951" spans="1:17" hidden="1">
      <c r="A951" s="212">
        <v>1018</v>
      </c>
      <c r="B951" s="212" t="s">
        <v>694</v>
      </c>
      <c r="C951" s="212" t="s">
        <v>684</v>
      </c>
      <c r="D951" s="212" t="s">
        <v>685</v>
      </c>
      <c r="E951" s="212" t="s">
        <v>28</v>
      </c>
      <c r="F951" s="212" t="s">
        <v>5574</v>
      </c>
      <c r="G951" s="212" t="s">
        <v>816</v>
      </c>
      <c r="H951" s="212" t="s">
        <v>8</v>
      </c>
      <c r="I951" s="212">
        <v>34</v>
      </c>
      <c r="J951" s="213">
        <v>10.85</v>
      </c>
      <c r="K951" s="214">
        <v>64.52</v>
      </c>
      <c r="L951" s="215">
        <v>0</v>
      </c>
      <c r="M951" s="212">
        <v>1</v>
      </c>
      <c r="N951" s="216">
        <v>45980</v>
      </c>
      <c r="O951" s="212">
        <v>0</v>
      </c>
      <c r="P951" s="216">
        <v>0</v>
      </c>
      <c r="Q951"/>
    </row>
    <row r="952" spans="1:17" hidden="1">
      <c r="A952" s="212">
        <v>1018</v>
      </c>
      <c r="B952" s="212" t="s">
        <v>694</v>
      </c>
      <c r="C952" s="212" t="s">
        <v>684</v>
      </c>
      <c r="D952" s="212" t="s">
        <v>685</v>
      </c>
      <c r="E952" s="212" t="s">
        <v>28</v>
      </c>
      <c r="F952" s="212" t="s">
        <v>5574</v>
      </c>
      <c r="G952" s="212" t="s">
        <v>5517</v>
      </c>
      <c r="H952" s="212" t="s">
        <v>8</v>
      </c>
      <c r="I952" s="212">
        <v>34</v>
      </c>
      <c r="J952" s="213">
        <v>10.85</v>
      </c>
      <c r="K952" s="214">
        <v>92.17</v>
      </c>
      <c r="L952" s="215">
        <v>0</v>
      </c>
      <c r="M952" s="212">
        <v>1</v>
      </c>
      <c r="N952" s="216">
        <v>45980</v>
      </c>
      <c r="O952" s="212">
        <v>0</v>
      </c>
      <c r="P952" s="216">
        <v>0</v>
      </c>
      <c r="Q952"/>
    </row>
    <row r="953" spans="1:17" hidden="1">
      <c r="A953" s="212">
        <v>1018</v>
      </c>
      <c r="B953" s="212" t="s">
        <v>694</v>
      </c>
      <c r="C953" s="212" t="s">
        <v>684</v>
      </c>
      <c r="D953" s="212" t="s">
        <v>685</v>
      </c>
      <c r="E953" s="212" t="s">
        <v>28</v>
      </c>
      <c r="F953" s="212" t="s">
        <v>5574</v>
      </c>
      <c r="G953" s="212" t="s">
        <v>5518</v>
      </c>
      <c r="H953" s="212" t="s">
        <v>8</v>
      </c>
      <c r="I953" s="212">
        <v>34</v>
      </c>
      <c r="J953" s="213">
        <v>11.13</v>
      </c>
      <c r="K953" s="214">
        <v>44.92</v>
      </c>
      <c r="L953" s="215">
        <v>0</v>
      </c>
      <c r="M953" s="212">
        <v>1</v>
      </c>
      <c r="N953" s="216">
        <v>45980</v>
      </c>
      <c r="O953" s="212">
        <v>0</v>
      </c>
      <c r="P953" s="216">
        <v>0</v>
      </c>
      <c r="Q953"/>
    </row>
    <row r="954" spans="1:17" hidden="1">
      <c r="A954" s="212">
        <v>1018</v>
      </c>
      <c r="B954" s="212" t="s">
        <v>694</v>
      </c>
      <c r="C954" s="212" t="s">
        <v>684</v>
      </c>
      <c r="D954" s="212" t="s">
        <v>685</v>
      </c>
      <c r="E954" s="212" t="s">
        <v>28</v>
      </c>
      <c r="F954" s="212" t="s">
        <v>5574</v>
      </c>
      <c r="G954" s="212" t="s">
        <v>5519</v>
      </c>
      <c r="H954" s="212" t="s">
        <v>8</v>
      </c>
      <c r="I954" s="212">
        <v>34</v>
      </c>
      <c r="J954" s="213">
        <v>12.35</v>
      </c>
      <c r="K954" s="214">
        <v>4635.68</v>
      </c>
      <c r="L954" s="215">
        <v>0</v>
      </c>
      <c r="M954" s="212">
        <v>2</v>
      </c>
      <c r="N954" s="216">
        <v>45980</v>
      </c>
      <c r="O954" s="212">
        <v>0</v>
      </c>
      <c r="P954" s="216">
        <v>0</v>
      </c>
      <c r="Q954"/>
    </row>
    <row r="955" spans="1:17" hidden="1">
      <c r="A955" s="212">
        <v>1018</v>
      </c>
      <c r="B955" s="212" t="s">
        <v>694</v>
      </c>
      <c r="C955" s="212" t="s">
        <v>684</v>
      </c>
      <c r="D955" s="212" t="s">
        <v>685</v>
      </c>
      <c r="E955" s="212" t="s">
        <v>28</v>
      </c>
      <c r="F955" s="212" t="s">
        <v>5574</v>
      </c>
      <c r="G955" s="212" t="s">
        <v>817</v>
      </c>
      <c r="H955" s="212" t="s">
        <v>8</v>
      </c>
      <c r="I955" s="212">
        <v>34</v>
      </c>
      <c r="J955" s="213">
        <v>9.15</v>
      </c>
      <c r="K955" s="214">
        <v>32.79</v>
      </c>
      <c r="L955" s="215">
        <v>0</v>
      </c>
      <c r="M955" s="212">
        <v>1</v>
      </c>
      <c r="N955" s="216">
        <v>45980</v>
      </c>
      <c r="O955" s="212">
        <v>0</v>
      </c>
      <c r="P955" s="216">
        <v>0</v>
      </c>
      <c r="Q955"/>
    </row>
    <row r="956" spans="1:17" hidden="1">
      <c r="A956" s="212">
        <v>1018</v>
      </c>
      <c r="B956" s="212" t="s">
        <v>694</v>
      </c>
      <c r="C956" s="212" t="s">
        <v>684</v>
      </c>
      <c r="D956" s="212" t="s">
        <v>685</v>
      </c>
      <c r="E956" s="212" t="s">
        <v>28</v>
      </c>
      <c r="F956" s="212" t="s">
        <v>5574</v>
      </c>
      <c r="G956" s="212" t="s">
        <v>818</v>
      </c>
      <c r="H956" s="212" t="s">
        <v>8</v>
      </c>
      <c r="I956" s="212">
        <v>34</v>
      </c>
      <c r="J956" s="213">
        <v>9.15</v>
      </c>
      <c r="K956" s="214">
        <v>850.92</v>
      </c>
      <c r="L956" s="215">
        <v>0</v>
      </c>
      <c r="M956" s="212">
        <v>6</v>
      </c>
      <c r="N956" s="216">
        <v>45980</v>
      </c>
      <c r="O956" s="212">
        <v>0</v>
      </c>
      <c r="P956" s="216">
        <v>0</v>
      </c>
      <c r="Q956"/>
    </row>
    <row r="957" spans="1:17" hidden="1">
      <c r="A957" s="212">
        <v>1018</v>
      </c>
      <c r="B957" s="212" t="s">
        <v>694</v>
      </c>
      <c r="C957" s="212" t="s">
        <v>684</v>
      </c>
      <c r="D957" s="212" t="s">
        <v>685</v>
      </c>
      <c r="E957" s="212" t="s">
        <v>28</v>
      </c>
      <c r="F957" s="212" t="s">
        <v>5574</v>
      </c>
      <c r="G957" s="212" t="s">
        <v>5520</v>
      </c>
      <c r="H957" s="212" t="s">
        <v>8</v>
      </c>
      <c r="I957" s="212">
        <v>34</v>
      </c>
      <c r="J957" s="213">
        <v>9.15</v>
      </c>
      <c r="K957" s="214">
        <v>87.43</v>
      </c>
      <c r="L957" s="215">
        <v>0</v>
      </c>
      <c r="M957" s="212">
        <v>1</v>
      </c>
      <c r="N957" s="216">
        <v>45980</v>
      </c>
      <c r="O957" s="212">
        <v>0</v>
      </c>
      <c r="P957" s="216">
        <v>0</v>
      </c>
      <c r="Q957"/>
    </row>
    <row r="958" spans="1:17" hidden="1">
      <c r="A958" s="212">
        <v>1018</v>
      </c>
      <c r="B958" s="212" t="s">
        <v>694</v>
      </c>
      <c r="C958" s="212" t="s">
        <v>684</v>
      </c>
      <c r="D958" s="212" t="s">
        <v>685</v>
      </c>
      <c r="E958" s="212" t="s">
        <v>28</v>
      </c>
      <c r="F958" s="212" t="s">
        <v>5574</v>
      </c>
      <c r="G958" s="212" t="s">
        <v>819</v>
      </c>
      <c r="H958" s="212" t="s">
        <v>8</v>
      </c>
      <c r="I958" s="212">
        <v>34</v>
      </c>
      <c r="J958" s="213">
        <v>9.15</v>
      </c>
      <c r="K958" s="214">
        <v>992.35</v>
      </c>
      <c r="L958" s="215">
        <v>0</v>
      </c>
      <c r="M958" s="212">
        <v>1</v>
      </c>
      <c r="N958" s="216">
        <v>45980</v>
      </c>
      <c r="O958" s="212">
        <v>0</v>
      </c>
      <c r="P958" s="216">
        <v>0</v>
      </c>
      <c r="Q958"/>
    </row>
    <row r="959" spans="1:17" hidden="1">
      <c r="A959" s="212">
        <v>1018</v>
      </c>
      <c r="B959" s="212" t="s">
        <v>694</v>
      </c>
      <c r="C959" s="212" t="s">
        <v>684</v>
      </c>
      <c r="D959" s="212" t="s">
        <v>685</v>
      </c>
      <c r="E959" s="212" t="s">
        <v>28</v>
      </c>
      <c r="F959" s="212" t="s">
        <v>5574</v>
      </c>
      <c r="G959" s="212" t="s">
        <v>820</v>
      </c>
      <c r="H959" s="212" t="s">
        <v>8</v>
      </c>
      <c r="I959" s="212">
        <v>34</v>
      </c>
      <c r="J959" s="213">
        <v>9.4499999999999993</v>
      </c>
      <c r="K959" s="214">
        <v>102789.91</v>
      </c>
      <c r="L959" s="215">
        <v>0</v>
      </c>
      <c r="M959" s="212">
        <v>440</v>
      </c>
      <c r="N959" s="216">
        <v>45980</v>
      </c>
      <c r="O959" s="212">
        <v>0</v>
      </c>
      <c r="P959" s="216">
        <v>0</v>
      </c>
      <c r="Q959"/>
    </row>
    <row r="960" spans="1:17" hidden="1">
      <c r="A960" s="212">
        <v>1018</v>
      </c>
      <c r="B960" s="212" t="s">
        <v>694</v>
      </c>
      <c r="C960" s="212" t="s">
        <v>684</v>
      </c>
      <c r="D960" s="212" t="s">
        <v>685</v>
      </c>
      <c r="E960" s="212" t="s">
        <v>28</v>
      </c>
      <c r="F960" s="212" t="s">
        <v>5574</v>
      </c>
      <c r="G960" s="212" t="s">
        <v>4596</v>
      </c>
      <c r="H960" s="212" t="s">
        <v>8</v>
      </c>
      <c r="I960" s="212">
        <v>34</v>
      </c>
      <c r="J960" s="213">
        <v>9.4499999999999993</v>
      </c>
      <c r="K960" s="214">
        <v>103013.47</v>
      </c>
      <c r="L960" s="215">
        <v>0</v>
      </c>
      <c r="M960" s="212">
        <v>447</v>
      </c>
      <c r="N960" s="216">
        <v>45980</v>
      </c>
      <c r="O960" s="212">
        <v>0</v>
      </c>
      <c r="P960" s="216">
        <v>0</v>
      </c>
      <c r="Q960"/>
    </row>
    <row r="961" spans="1:17" hidden="1">
      <c r="A961" s="212">
        <v>1018</v>
      </c>
      <c r="B961" s="212" t="s">
        <v>694</v>
      </c>
      <c r="C961" s="212" t="s">
        <v>684</v>
      </c>
      <c r="D961" s="212" t="s">
        <v>685</v>
      </c>
      <c r="E961" s="212" t="s">
        <v>28</v>
      </c>
      <c r="F961" s="212" t="s">
        <v>5574</v>
      </c>
      <c r="G961" s="212" t="s">
        <v>821</v>
      </c>
      <c r="H961" s="212" t="s">
        <v>8</v>
      </c>
      <c r="I961" s="212">
        <v>34</v>
      </c>
      <c r="J961" s="213">
        <v>9.4499999999999993</v>
      </c>
      <c r="K961" s="214">
        <v>105.82</v>
      </c>
      <c r="L961" s="215">
        <v>0</v>
      </c>
      <c r="M961" s="212">
        <v>1</v>
      </c>
      <c r="N961" s="216">
        <v>45980</v>
      </c>
      <c r="O961" s="212">
        <v>0</v>
      </c>
      <c r="P961" s="216">
        <v>0</v>
      </c>
      <c r="Q961"/>
    </row>
    <row r="962" spans="1:17" hidden="1">
      <c r="A962" s="212">
        <v>1018</v>
      </c>
      <c r="B962" s="212" t="s">
        <v>694</v>
      </c>
      <c r="C962" s="212" t="s">
        <v>684</v>
      </c>
      <c r="D962" s="212" t="s">
        <v>685</v>
      </c>
      <c r="E962" s="212" t="s">
        <v>28</v>
      </c>
      <c r="F962" s="212" t="s">
        <v>5574</v>
      </c>
      <c r="G962" s="212" t="s">
        <v>822</v>
      </c>
      <c r="H962" s="212" t="s">
        <v>8</v>
      </c>
      <c r="I962" s="212">
        <v>34</v>
      </c>
      <c r="J962" s="213">
        <v>9.4499999999999993</v>
      </c>
      <c r="K962" s="214">
        <v>1213.48</v>
      </c>
      <c r="L962" s="215">
        <v>0</v>
      </c>
      <c r="M962" s="212">
        <v>5</v>
      </c>
      <c r="N962" s="216">
        <v>45980</v>
      </c>
      <c r="O962" s="212">
        <v>0</v>
      </c>
      <c r="P962" s="216">
        <v>0</v>
      </c>
      <c r="Q962"/>
    </row>
    <row r="963" spans="1:17" hidden="1">
      <c r="A963" s="212">
        <v>1018</v>
      </c>
      <c r="B963" s="212" t="s">
        <v>694</v>
      </c>
      <c r="C963" s="212" t="s">
        <v>684</v>
      </c>
      <c r="D963" s="212" t="s">
        <v>685</v>
      </c>
      <c r="E963" s="212" t="s">
        <v>28</v>
      </c>
      <c r="F963" s="212" t="s">
        <v>5574</v>
      </c>
      <c r="G963" s="212" t="s">
        <v>823</v>
      </c>
      <c r="H963" s="212" t="s">
        <v>8</v>
      </c>
      <c r="I963" s="212">
        <v>34</v>
      </c>
      <c r="J963" s="213">
        <v>9.4499999999999993</v>
      </c>
      <c r="K963" s="214">
        <v>14692.93</v>
      </c>
      <c r="L963" s="215">
        <v>0</v>
      </c>
      <c r="M963" s="212">
        <v>68</v>
      </c>
      <c r="N963" s="216">
        <v>45980</v>
      </c>
      <c r="O963" s="212">
        <v>0</v>
      </c>
      <c r="P963" s="216">
        <v>0</v>
      </c>
      <c r="Q963"/>
    </row>
    <row r="964" spans="1:17" hidden="1">
      <c r="A964" s="212">
        <v>1018</v>
      </c>
      <c r="B964" s="212" t="s">
        <v>694</v>
      </c>
      <c r="C964" s="212" t="s">
        <v>684</v>
      </c>
      <c r="D964" s="212" t="s">
        <v>685</v>
      </c>
      <c r="E964" s="212" t="s">
        <v>28</v>
      </c>
      <c r="F964" s="212" t="s">
        <v>5574</v>
      </c>
      <c r="G964" s="212" t="s">
        <v>5521</v>
      </c>
      <c r="H964" s="212" t="s">
        <v>8</v>
      </c>
      <c r="I964" s="212">
        <v>34</v>
      </c>
      <c r="J964" s="213">
        <v>9.4499999999999993</v>
      </c>
      <c r="K964" s="214">
        <v>1885.85</v>
      </c>
      <c r="L964" s="215">
        <v>0</v>
      </c>
      <c r="M964" s="212">
        <v>6</v>
      </c>
      <c r="N964" s="216">
        <v>45980</v>
      </c>
      <c r="O964" s="212">
        <v>0</v>
      </c>
      <c r="P964" s="216">
        <v>0</v>
      </c>
      <c r="Q964"/>
    </row>
    <row r="965" spans="1:17" hidden="1">
      <c r="A965" s="212">
        <v>1018</v>
      </c>
      <c r="B965" s="212" t="s">
        <v>694</v>
      </c>
      <c r="C965" s="212" t="s">
        <v>684</v>
      </c>
      <c r="D965" s="212" t="s">
        <v>685</v>
      </c>
      <c r="E965" s="212" t="s">
        <v>28</v>
      </c>
      <c r="F965" s="212" t="s">
        <v>5574</v>
      </c>
      <c r="G965" s="212" t="s">
        <v>5522</v>
      </c>
      <c r="H965" s="212" t="s">
        <v>8</v>
      </c>
      <c r="I965" s="212">
        <v>34</v>
      </c>
      <c r="J965" s="213">
        <v>9.4499999999999993</v>
      </c>
      <c r="K965" s="214">
        <v>22920.99</v>
      </c>
      <c r="L965" s="215">
        <v>0</v>
      </c>
      <c r="M965" s="212">
        <v>101</v>
      </c>
      <c r="N965" s="216">
        <v>45980</v>
      </c>
      <c r="O965" s="212">
        <v>0</v>
      </c>
      <c r="P965" s="216">
        <v>0</v>
      </c>
      <c r="Q965"/>
    </row>
    <row r="966" spans="1:17" hidden="1">
      <c r="A966" s="212">
        <v>1018</v>
      </c>
      <c r="B966" s="212" t="s">
        <v>694</v>
      </c>
      <c r="C966" s="212" t="s">
        <v>684</v>
      </c>
      <c r="D966" s="212" t="s">
        <v>685</v>
      </c>
      <c r="E966" s="212" t="s">
        <v>28</v>
      </c>
      <c r="F966" s="212" t="s">
        <v>5574</v>
      </c>
      <c r="G966" s="212" t="s">
        <v>824</v>
      </c>
      <c r="H966" s="212" t="s">
        <v>8</v>
      </c>
      <c r="I966" s="212">
        <v>34</v>
      </c>
      <c r="J966" s="213">
        <v>9.4499999999999993</v>
      </c>
      <c r="K966" s="214">
        <v>2417.9899999999998</v>
      </c>
      <c r="L966" s="215">
        <v>0</v>
      </c>
      <c r="M966" s="212">
        <v>12</v>
      </c>
      <c r="N966" s="216">
        <v>45980</v>
      </c>
      <c r="O966" s="212">
        <v>0</v>
      </c>
      <c r="P966" s="216">
        <v>0</v>
      </c>
      <c r="Q966"/>
    </row>
    <row r="967" spans="1:17" hidden="1">
      <c r="A967" s="212">
        <v>1018</v>
      </c>
      <c r="B967" s="212" t="s">
        <v>694</v>
      </c>
      <c r="C967" s="212" t="s">
        <v>684</v>
      </c>
      <c r="D967" s="212" t="s">
        <v>685</v>
      </c>
      <c r="E967" s="212" t="s">
        <v>28</v>
      </c>
      <c r="F967" s="212" t="s">
        <v>5574</v>
      </c>
      <c r="G967" s="212" t="s">
        <v>5523</v>
      </c>
      <c r="H967" s="212" t="s">
        <v>8</v>
      </c>
      <c r="I967" s="212">
        <v>34</v>
      </c>
      <c r="J967" s="213">
        <v>9.4499999999999993</v>
      </c>
      <c r="K967" s="214">
        <v>2725.1</v>
      </c>
      <c r="L967" s="215">
        <v>0</v>
      </c>
      <c r="M967" s="212">
        <v>19</v>
      </c>
      <c r="N967" s="216">
        <v>45980</v>
      </c>
      <c r="O967" s="212">
        <v>0</v>
      </c>
      <c r="P967" s="216">
        <v>0</v>
      </c>
      <c r="Q967"/>
    </row>
    <row r="968" spans="1:17" hidden="1">
      <c r="A968" s="212">
        <v>1018</v>
      </c>
      <c r="B968" s="212" t="s">
        <v>694</v>
      </c>
      <c r="C968" s="212" t="s">
        <v>684</v>
      </c>
      <c r="D968" s="212" t="s">
        <v>685</v>
      </c>
      <c r="E968" s="212" t="s">
        <v>28</v>
      </c>
      <c r="F968" s="212" t="s">
        <v>5574</v>
      </c>
      <c r="G968" s="212" t="s">
        <v>5524</v>
      </c>
      <c r="H968" s="212" t="s">
        <v>8</v>
      </c>
      <c r="I968" s="212">
        <v>34</v>
      </c>
      <c r="J968" s="213">
        <v>9.4499999999999993</v>
      </c>
      <c r="K968" s="214">
        <v>3765.99</v>
      </c>
      <c r="L968" s="215">
        <v>0</v>
      </c>
      <c r="M968" s="212">
        <v>24</v>
      </c>
      <c r="N968" s="216">
        <v>45980</v>
      </c>
      <c r="O968" s="212">
        <v>0</v>
      </c>
      <c r="P968" s="216">
        <v>0</v>
      </c>
      <c r="Q968"/>
    </row>
    <row r="969" spans="1:17" hidden="1">
      <c r="A969" s="212">
        <v>1018</v>
      </c>
      <c r="B969" s="212" t="s">
        <v>694</v>
      </c>
      <c r="C969" s="212" t="s">
        <v>684</v>
      </c>
      <c r="D969" s="212" t="s">
        <v>685</v>
      </c>
      <c r="E969" s="212" t="s">
        <v>28</v>
      </c>
      <c r="F969" s="212" t="s">
        <v>5574</v>
      </c>
      <c r="G969" s="212" t="s">
        <v>4597</v>
      </c>
      <c r="H969" s="212" t="s">
        <v>8</v>
      </c>
      <c r="I969" s="212">
        <v>34</v>
      </c>
      <c r="J969" s="213">
        <v>9.4499999999999993</v>
      </c>
      <c r="K969" s="214">
        <v>6757.56</v>
      </c>
      <c r="L969" s="215">
        <v>0</v>
      </c>
      <c r="M969" s="212">
        <v>15</v>
      </c>
      <c r="N969" s="216">
        <v>45980</v>
      </c>
      <c r="O969" s="212">
        <v>0</v>
      </c>
      <c r="P969" s="216">
        <v>0</v>
      </c>
      <c r="Q969"/>
    </row>
    <row r="970" spans="1:17" hidden="1">
      <c r="A970" s="212">
        <v>1018</v>
      </c>
      <c r="B970" s="212" t="s">
        <v>694</v>
      </c>
      <c r="C970" s="212" t="s">
        <v>684</v>
      </c>
      <c r="D970" s="212" t="s">
        <v>685</v>
      </c>
      <c r="E970" s="212" t="s">
        <v>28</v>
      </c>
      <c r="F970" s="212" t="s">
        <v>5574</v>
      </c>
      <c r="G970" s="212" t="s">
        <v>5525</v>
      </c>
      <c r="H970" s="212" t="s">
        <v>8</v>
      </c>
      <c r="I970" s="212">
        <v>34</v>
      </c>
      <c r="J970" s="213">
        <v>9.4499999999999993</v>
      </c>
      <c r="K970" s="214">
        <v>690.45</v>
      </c>
      <c r="L970" s="215">
        <v>0</v>
      </c>
      <c r="M970" s="212">
        <v>4</v>
      </c>
      <c r="N970" s="216">
        <v>45980</v>
      </c>
      <c r="O970" s="212">
        <v>0</v>
      </c>
      <c r="P970" s="216">
        <v>0</v>
      </c>
      <c r="Q970"/>
    </row>
    <row r="971" spans="1:17" hidden="1">
      <c r="A971" s="212">
        <v>1018</v>
      </c>
      <c r="B971" s="212" t="s">
        <v>694</v>
      </c>
      <c r="C971" s="212" t="s">
        <v>684</v>
      </c>
      <c r="D971" s="212" t="s">
        <v>685</v>
      </c>
      <c r="E971" s="212" t="s">
        <v>28</v>
      </c>
      <c r="F971" s="212" t="s">
        <v>5574</v>
      </c>
      <c r="G971" s="212" t="s">
        <v>825</v>
      </c>
      <c r="H971" s="212" t="s">
        <v>8</v>
      </c>
      <c r="I971" s="212">
        <v>34</v>
      </c>
      <c r="J971" s="213">
        <v>9.4499999999999993</v>
      </c>
      <c r="K971" s="214">
        <v>7777.77</v>
      </c>
      <c r="L971" s="215">
        <v>0</v>
      </c>
      <c r="M971" s="212">
        <v>10</v>
      </c>
      <c r="N971" s="216">
        <v>45980</v>
      </c>
      <c r="O971" s="212">
        <v>0</v>
      </c>
      <c r="P971" s="216">
        <v>0</v>
      </c>
      <c r="Q971"/>
    </row>
    <row r="972" spans="1:17" hidden="1">
      <c r="A972" s="212">
        <v>1018</v>
      </c>
      <c r="B972" s="212" t="s">
        <v>694</v>
      </c>
      <c r="C972" s="212" t="s">
        <v>684</v>
      </c>
      <c r="D972" s="212" t="s">
        <v>685</v>
      </c>
      <c r="E972" s="212" t="s">
        <v>28</v>
      </c>
      <c r="F972" s="212" t="s">
        <v>5574</v>
      </c>
      <c r="G972" s="212" t="s">
        <v>826</v>
      </c>
      <c r="H972" s="212" t="s">
        <v>8</v>
      </c>
      <c r="I972" s="212">
        <v>34</v>
      </c>
      <c r="J972" s="213">
        <v>9.4499999999999993</v>
      </c>
      <c r="K972" s="214">
        <v>879.03</v>
      </c>
      <c r="L972" s="215">
        <v>0</v>
      </c>
      <c r="M972" s="212">
        <v>23</v>
      </c>
      <c r="N972" s="216">
        <v>45980</v>
      </c>
      <c r="O972" s="212">
        <v>0</v>
      </c>
      <c r="P972" s="216">
        <v>0</v>
      </c>
      <c r="Q972"/>
    </row>
    <row r="973" spans="1:17" hidden="1">
      <c r="A973" s="212">
        <v>1018</v>
      </c>
      <c r="B973" s="212" t="s">
        <v>694</v>
      </c>
      <c r="C973" s="212" t="s">
        <v>684</v>
      </c>
      <c r="D973" s="212" t="s">
        <v>685</v>
      </c>
      <c r="E973" s="212" t="s">
        <v>28</v>
      </c>
      <c r="F973" s="212" t="s">
        <v>5574</v>
      </c>
      <c r="G973" s="212" t="s">
        <v>827</v>
      </c>
      <c r="H973" s="212" t="s">
        <v>8</v>
      </c>
      <c r="I973" s="212">
        <v>34</v>
      </c>
      <c r="J973" s="213">
        <v>9.4499999999999993</v>
      </c>
      <c r="K973" s="214">
        <v>9421.34</v>
      </c>
      <c r="L973" s="215">
        <v>0</v>
      </c>
      <c r="M973" s="212">
        <v>36</v>
      </c>
      <c r="N973" s="216">
        <v>45980</v>
      </c>
      <c r="O973" s="212">
        <v>0</v>
      </c>
      <c r="P973" s="216">
        <v>0</v>
      </c>
      <c r="Q973"/>
    </row>
    <row r="974" spans="1:17" hidden="1">
      <c r="A974" s="212">
        <v>1018</v>
      </c>
      <c r="B974" s="212" t="s">
        <v>694</v>
      </c>
      <c r="C974" s="212" t="s">
        <v>684</v>
      </c>
      <c r="D974" s="212" t="s">
        <v>685</v>
      </c>
      <c r="E974" s="212" t="s">
        <v>28</v>
      </c>
      <c r="F974" s="212" t="s">
        <v>5574</v>
      </c>
      <c r="G974" s="212" t="s">
        <v>4598</v>
      </c>
      <c r="H974" s="212" t="s">
        <v>8</v>
      </c>
      <c r="I974" s="212">
        <v>34</v>
      </c>
      <c r="J974" s="213">
        <v>9.4499999999999993</v>
      </c>
      <c r="K974" s="214">
        <v>967.63</v>
      </c>
      <c r="L974" s="215">
        <v>0</v>
      </c>
      <c r="M974" s="212">
        <v>3</v>
      </c>
      <c r="N974" s="216">
        <v>45980</v>
      </c>
      <c r="O974" s="212">
        <v>0</v>
      </c>
      <c r="P974" s="216">
        <v>0</v>
      </c>
      <c r="Q974"/>
    </row>
    <row r="975" spans="1:17" hidden="1">
      <c r="A975" s="212">
        <v>1018</v>
      </c>
      <c r="B975" s="212" t="s">
        <v>694</v>
      </c>
      <c r="C975" s="212" t="s">
        <v>684</v>
      </c>
      <c r="D975" s="212" t="s">
        <v>685</v>
      </c>
      <c r="E975" s="212" t="s">
        <v>28</v>
      </c>
      <c r="F975" s="212" t="s">
        <v>5574</v>
      </c>
      <c r="G975" s="212" t="s">
        <v>5526</v>
      </c>
      <c r="H975" s="212" t="s">
        <v>7</v>
      </c>
      <c r="I975" s="212">
        <v>34</v>
      </c>
      <c r="J975" s="213">
        <v>6.85</v>
      </c>
      <c r="K975" s="214">
        <v>0</v>
      </c>
      <c r="L975" s="215">
        <v>1526.14</v>
      </c>
      <c r="M975" s="212">
        <v>8</v>
      </c>
      <c r="N975" s="216">
        <v>45980</v>
      </c>
      <c r="O975" s="212">
        <v>0</v>
      </c>
      <c r="P975" s="216">
        <v>0</v>
      </c>
      <c r="Q975"/>
    </row>
    <row r="976" spans="1:17" hidden="1">
      <c r="A976" s="212">
        <v>1018</v>
      </c>
      <c r="B976" s="212" t="s">
        <v>694</v>
      </c>
      <c r="C976" s="212" t="s">
        <v>684</v>
      </c>
      <c r="D976" s="212" t="s">
        <v>685</v>
      </c>
      <c r="E976" s="212" t="s">
        <v>28</v>
      </c>
      <c r="F976" s="212" t="s">
        <v>5574</v>
      </c>
      <c r="G976" s="212" t="s">
        <v>5527</v>
      </c>
      <c r="H976" s="212" t="s">
        <v>7</v>
      </c>
      <c r="I976" s="212">
        <v>34</v>
      </c>
      <c r="J976" s="213">
        <v>6.85</v>
      </c>
      <c r="K976" s="214">
        <v>0</v>
      </c>
      <c r="L976" s="215">
        <v>401.51</v>
      </c>
      <c r="M976" s="212">
        <v>1</v>
      </c>
      <c r="N976" s="216">
        <v>45980</v>
      </c>
      <c r="O976" s="212">
        <v>0</v>
      </c>
      <c r="P976" s="216">
        <v>0</v>
      </c>
      <c r="Q976"/>
    </row>
    <row r="977" spans="1:17" hidden="1">
      <c r="A977" s="212">
        <v>1018</v>
      </c>
      <c r="B977" s="212" t="s">
        <v>694</v>
      </c>
      <c r="C977" s="212" t="s">
        <v>684</v>
      </c>
      <c r="D977" s="212" t="s">
        <v>685</v>
      </c>
      <c r="E977" s="212" t="s">
        <v>28</v>
      </c>
      <c r="F977" s="212" t="s">
        <v>728</v>
      </c>
      <c r="G977" s="212" t="s">
        <v>828</v>
      </c>
      <c r="H977" s="212" t="s">
        <v>8</v>
      </c>
      <c r="I977" s="212">
        <v>34</v>
      </c>
      <c r="J977" s="213">
        <v>9.25</v>
      </c>
      <c r="K977" s="214">
        <v>90982</v>
      </c>
      <c r="L977" s="215">
        <v>0</v>
      </c>
      <c r="M977" s="212">
        <v>1</v>
      </c>
      <c r="N977" s="216">
        <v>45980</v>
      </c>
      <c r="O977" s="212">
        <v>0</v>
      </c>
      <c r="P977" s="216">
        <v>0</v>
      </c>
      <c r="Q977"/>
    </row>
    <row r="978" spans="1:17" hidden="1">
      <c r="A978" s="212">
        <v>1018</v>
      </c>
      <c r="B978" s="212" t="s">
        <v>694</v>
      </c>
      <c r="C978" s="212" t="s">
        <v>684</v>
      </c>
      <c r="D978" s="212" t="s">
        <v>685</v>
      </c>
      <c r="E978" s="212" t="s">
        <v>28</v>
      </c>
      <c r="F978" s="212" t="s">
        <v>728</v>
      </c>
      <c r="G978" s="212" t="s">
        <v>5528</v>
      </c>
      <c r="H978" s="212" t="s">
        <v>8</v>
      </c>
      <c r="I978" s="212">
        <v>34</v>
      </c>
      <c r="J978" s="213">
        <v>9.6</v>
      </c>
      <c r="K978" s="214">
        <v>280627.55</v>
      </c>
      <c r="L978" s="215">
        <v>0</v>
      </c>
      <c r="M978" s="212">
        <v>1</v>
      </c>
      <c r="N978" s="216">
        <v>45980</v>
      </c>
      <c r="O978" s="212">
        <v>0</v>
      </c>
      <c r="P978" s="216">
        <v>0</v>
      </c>
      <c r="Q978"/>
    </row>
    <row r="979" spans="1:17" hidden="1">
      <c r="A979" s="212">
        <v>1018</v>
      </c>
      <c r="B979" s="212" t="s">
        <v>694</v>
      </c>
      <c r="C979" s="212" t="s">
        <v>684</v>
      </c>
      <c r="D979" s="212" t="s">
        <v>685</v>
      </c>
      <c r="E979" s="212" t="s">
        <v>28</v>
      </c>
      <c r="F979" s="212" t="s">
        <v>728</v>
      </c>
      <c r="G979" s="212" t="s">
        <v>5529</v>
      </c>
      <c r="H979" s="212" t="s">
        <v>8</v>
      </c>
      <c r="I979" s="212">
        <v>34</v>
      </c>
      <c r="J979" s="213">
        <v>9.9499999999999993</v>
      </c>
      <c r="K979" s="214">
        <v>2000000</v>
      </c>
      <c r="L979" s="215">
        <v>0</v>
      </c>
      <c r="M979" s="212">
        <v>1</v>
      </c>
      <c r="N979" s="216">
        <v>45980</v>
      </c>
      <c r="O979" s="212">
        <v>0</v>
      </c>
      <c r="P979" s="216">
        <v>0</v>
      </c>
      <c r="Q979"/>
    </row>
    <row r="980" spans="1:17" hidden="1">
      <c r="A980" s="212">
        <v>1018</v>
      </c>
      <c r="B980" s="212" t="s">
        <v>694</v>
      </c>
      <c r="C980" s="212" t="s">
        <v>684</v>
      </c>
      <c r="D980" s="212" t="s">
        <v>685</v>
      </c>
      <c r="E980" s="212" t="s">
        <v>28</v>
      </c>
      <c r="F980" s="212" t="s">
        <v>728</v>
      </c>
      <c r="G980" s="212" t="s">
        <v>5530</v>
      </c>
      <c r="H980" s="212" t="s">
        <v>7</v>
      </c>
      <c r="I980" s="212">
        <v>34</v>
      </c>
      <c r="J980" s="213">
        <v>6.86</v>
      </c>
      <c r="K980" s="214">
        <v>0</v>
      </c>
      <c r="L980" s="215">
        <v>227.16</v>
      </c>
      <c r="M980" s="212">
        <v>2</v>
      </c>
      <c r="N980" s="216">
        <v>45980</v>
      </c>
      <c r="O980" s="212">
        <v>0</v>
      </c>
      <c r="P980" s="216">
        <v>0</v>
      </c>
      <c r="Q980"/>
    </row>
    <row r="981" spans="1:17" hidden="1">
      <c r="A981" s="212">
        <v>1018</v>
      </c>
      <c r="B981" s="212" t="s">
        <v>694</v>
      </c>
      <c r="C981" s="212" t="s">
        <v>684</v>
      </c>
      <c r="D981" s="212" t="s">
        <v>685</v>
      </c>
      <c r="E981" s="212" t="s">
        <v>28</v>
      </c>
      <c r="F981" s="212" t="s">
        <v>728</v>
      </c>
      <c r="G981" s="212" t="s">
        <v>5531</v>
      </c>
      <c r="H981" s="212" t="s">
        <v>7</v>
      </c>
      <c r="I981" s="212">
        <v>34</v>
      </c>
      <c r="J981" s="213">
        <v>6.86</v>
      </c>
      <c r="K981" s="214">
        <v>0</v>
      </c>
      <c r="L981" s="215">
        <v>3545.38</v>
      </c>
      <c r="M981" s="212">
        <v>2</v>
      </c>
      <c r="N981" s="216">
        <v>45980</v>
      </c>
      <c r="O981" s="212">
        <v>0</v>
      </c>
      <c r="P981" s="216">
        <v>0</v>
      </c>
      <c r="Q981"/>
    </row>
    <row r="982" spans="1:17" hidden="1">
      <c r="A982" s="212">
        <v>1018</v>
      </c>
      <c r="B982" s="212" t="s">
        <v>694</v>
      </c>
      <c r="C982" s="212" t="s">
        <v>684</v>
      </c>
      <c r="D982" s="212" t="s">
        <v>685</v>
      </c>
      <c r="E982" s="212" t="s">
        <v>28</v>
      </c>
      <c r="F982" s="212" t="s">
        <v>728</v>
      </c>
      <c r="G982" s="212" t="s">
        <v>5532</v>
      </c>
      <c r="H982" s="212" t="s">
        <v>7</v>
      </c>
      <c r="I982" s="212">
        <v>34</v>
      </c>
      <c r="J982" s="213">
        <v>6.86</v>
      </c>
      <c r="K982" s="214">
        <v>0</v>
      </c>
      <c r="L982" s="215">
        <v>359.12</v>
      </c>
      <c r="M982" s="212">
        <v>1</v>
      </c>
      <c r="N982" s="216">
        <v>45980</v>
      </c>
      <c r="O982" s="212">
        <v>0</v>
      </c>
      <c r="P982" s="216">
        <v>0</v>
      </c>
      <c r="Q982"/>
    </row>
    <row r="983" spans="1:17" hidden="1">
      <c r="A983" s="212">
        <v>1018</v>
      </c>
      <c r="B983" s="212" t="s">
        <v>694</v>
      </c>
      <c r="C983" s="212" t="s">
        <v>684</v>
      </c>
      <c r="D983" s="212" t="s">
        <v>685</v>
      </c>
      <c r="E983" s="212" t="s">
        <v>28</v>
      </c>
      <c r="F983" s="212" t="s">
        <v>728</v>
      </c>
      <c r="G983" s="212" t="s">
        <v>4599</v>
      </c>
      <c r="H983" s="212" t="s">
        <v>7</v>
      </c>
      <c r="I983" s="212">
        <v>34</v>
      </c>
      <c r="J983" s="213">
        <v>6.86</v>
      </c>
      <c r="K983" s="214">
        <v>0</v>
      </c>
      <c r="L983" s="215">
        <v>374.15</v>
      </c>
      <c r="M983" s="212">
        <v>2</v>
      </c>
      <c r="N983" s="216">
        <v>45980</v>
      </c>
      <c r="O983" s="212">
        <v>0</v>
      </c>
      <c r="P983" s="216">
        <v>0</v>
      </c>
      <c r="Q983"/>
    </row>
    <row r="984" spans="1:17" hidden="1">
      <c r="A984" s="212">
        <v>1018</v>
      </c>
      <c r="B984" s="212" t="s">
        <v>694</v>
      </c>
      <c r="C984" s="212" t="s">
        <v>684</v>
      </c>
      <c r="D984" s="212" t="s">
        <v>685</v>
      </c>
      <c r="E984" s="212" t="s">
        <v>28</v>
      </c>
      <c r="F984" s="212" t="s">
        <v>728</v>
      </c>
      <c r="G984" s="212" t="s">
        <v>5533</v>
      </c>
      <c r="H984" s="212" t="s">
        <v>7</v>
      </c>
      <c r="I984" s="212">
        <v>34</v>
      </c>
      <c r="J984" s="213">
        <v>6.86</v>
      </c>
      <c r="K984" s="214">
        <v>0</v>
      </c>
      <c r="L984" s="215">
        <v>493.97</v>
      </c>
      <c r="M984" s="212">
        <v>2</v>
      </c>
      <c r="N984" s="216">
        <v>45980</v>
      </c>
      <c r="O984" s="212">
        <v>0</v>
      </c>
      <c r="P984" s="216">
        <v>0</v>
      </c>
      <c r="Q984"/>
    </row>
    <row r="985" spans="1:17" hidden="1">
      <c r="A985" s="212">
        <v>1018</v>
      </c>
      <c r="B985" s="212" t="s">
        <v>694</v>
      </c>
      <c r="C985" s="212" t="s">
        <v>684</v>
      </c>
      <c r="D985" s="212" t="s">
        <v>685</v>
      </c>
      <c r="E985" s="212" t="s">
        <v>28</v>
      </c>
      <c r="F985" s="212" t="s">
        <v>729</v>
      </c>
      <c r="G985" s="212" t="s">
        <v>829</v>
      </c>
      <c r="H985" s="212" t="s">
        <v>8</v>
      </c>
      <c r="I985" s="212">
        <v>34</v>
      </c>
      <c r="J985" s="213">
        <v>6.86</v>
      </c>
      <c r="K985" s="214">
        <v>10.199999999999999</v>
      </c>
      <c r="L985" s="215">
        <v>0</v>
      </c>
      <c r="M985" s="212">
        <v>1</v>
      </c>
      <c r="N985" s="216">
        <v>45980</v>
      </c>
      <c r="O985" s="212">
        <v>0</v>
      </c>
      <c r="P985" s="216">
        <v>0</v>
      </c>
      <c r="Q985"/>
    </row>
    <row r="986" spans="1:17" hidden="1">
      <c r="A986" s="212">
        <v>1018</v>
      </c>
      <c r="B986" s="212" t="s">
        <v>694</v>
      </c>
      <c r="C986" s="212" t="s">
        <v>684</v>
      </c>
      <c r="D986" s="212" t="s">
        <v>685</v>
      </c>
      <c r="E986" s="212" t="s">
        <v>28</v>
      </c>
      <c r="F986" s="212" t="s">
        <v>729</v>
      </c>
      <c r="G986" s="212" t="s">
        <v>5534</v>
      </c>
      <c r="H986" s="212" t="s">
        <v>8</v>
      </c>
      <c r="I986" s="212">
        <v>34</v>
      </c>
      <c r="J986" s="213">
        <v>6.86</v>
      </c>
      <c r="K986" s="214">
        <v>102.04</v>
      </c>
      <c r="L986" s="215">
        <v>0</v>
      </c>
      <c r="M986" s="212">
        <v>1</v>
      </c>
      <c r="N986" s="216">
        <v>45980</v>
      </c>
      <c r="O986" s="212">
        <v>0</v>
      </c>
      <c r="P986" s="216">
        <v>0</v>
      </c>
      <c r="Q986"/>
    </row>
    <row r="987" spans="1:17" hidden="1">
      <c r="A987" s="212">
        <v>1018</v>
      </c>
      <c r="B987" s="212" t="s">
        <v>694</v>
      </c>
      <c r="C987" s="212" t="s">
        <v>684</v>
      </c>
      <c r="D987" s="212" t="s">
        <v>685</v>
      </c>
      <c r="E987" s="212" t="s">
        <v>28</v>
      </c>
      <c r="F987" s="212" t="s">
        <v>729</v>
      </c>
      <c r="G987" s="212" t="s">
        <v>5535</v>
      </c>
      <c r="H987" s="212" t="s">
        <v>8</v>
      </c>
      <c r="I987" s="212">
        <v>34</v>
      </c>
      <c r="J987" s="213">
        <v>6.86</v>
      </c>
      <c r="K987" s="214">
        <v>121.48</v>
      </c>
      <c r="L987" s="215">
        <v>0</v>
      </c>
      <c r="M987" s="212">
        <v>1</v>
      </c>
      <c r="N987" s="216">
        <v>45980</v>
      </c>
      <c r="O987" s="212">
        <v>0</v>
      </c>
      <c r="P987" s="216">
        <v>0</v>
      </c>
      <c r="Q987"/>
    </row>
    <row r="988" spans="1:17" hidden="1">
      <c r="A988" s="212">
        <v>1018</v>
      </c>
      <c r="B988" s="212" t="s">
        <v>694</v>
      </c>
      <c r="C988" s="212" t="s">
        <v>684</v>
      </c>
      <c r="D988" s="212" t="s">
        <v>685</v>
      </c>
      <c r="E988" s="212" t="s">
        <v>28</v>
      </c>
      <c r="F988" s="212" t="s">
        <v>729</v>
      </c>
      <c r="G988" s="212" t="s">
        <v>830</v>
      </c>
      <c r="H988" s="212" t="s">
        <v>8</v>
      </c>
      <c r="I988" s="212">
        <v>34</v>
      </c>
      <c r="J988" s="213">
        <v>6.86</v>
      </c>
      <c r="K988" s="214">
        <v>156.19</v>
      </c>
      <c r="L988" s="215">
        <v>0</v>
      </c>
      <c r="M988" s="212">
        <v>1</v>
      </c>
      <c r="N988" s="216">
        <v>45980</v>
      </c>
      <c r="O988" s="212">
        <v>0</v>
      </c>
      <c r="P988" s="216">
        <v>0</v>
      </c>
      <c r="Q988"/>
    </row>
    <row r="989" spans="1:17" hidden="1">
      <c r="A989" s="212">
        <v>1018</v>
      </c>
      <c r="B989" s="212" t="s">
        <v>694</v>
      </c>
      <c r="C989" s="212" t="s">
        <v>684</v>
      </c>
      <c r="D989" s="212" t="s">
        <v>685</v>
      </c>
      <c r="E989" s="212" t="s">
        <v>28</v>
      </c>
      <c r="F989" s="212" t="s">
        <v>729</v>
      </c>
      <c r="G989" s="212" t="s">
        <v>831</v>
      </c>
      <c r="H989" s="212" t="s">
        <v>8</v>
      </c>
      <c r="I989" s="212">
        <v>34</v>
      </c>
      <c r="J989" s="213">
        <v>6.86</v>
      </c>
      <c r="K989" s="214">
        <v>2.19</v>
      </c>
      <c r="L989" s="215">
        <v>0</v>
      </c>
      <c r="M989" s="212">
        <v>1</v>
      </c>
      <c r="N989" s="216">
        <v>45980</v>
      </c>
      <c r="O989" s="212">
        <v>0</v>
      </c>
      <c r="P989" s="216">
        <v>0</v>
      </c>
      <c r="Q989"/>
    </row>
    <row r="990" spans="1:17" hidden="1">
      <c r="A990" s="212">
        <v>1018</v>
      </c>
      <c r="B990" s="212" t="s">
        <v>694</v>
      </c>
      <c r="C990" s="212" t="s">
        <v>684</v>
      </c>
      <c r="D990" s="212" t="s">
        <v>685</v>
      </c>
      <c r="E990" s="212" t="s">
        <v>28</v>
      </c>
      <c r="F990" s="212" t="s">
        <v>729</v>
      </c>
      <c r="G990" s="212" t="s">
        <v>5536</v>
      </c>
      <c r="H990" s="212" t="s">
        <v>8</v>
      </c>
      <c r="I990" s="212">
        <v>34</v>
      </c>
      <c r="J990" s="213">
        <v>6.86</v>
      </c>
      <c r="K990" s="214">
        <v>201.3</v>
      </c>
      <c r="L990" s="215">
        <v>0</v>
      </c>
      <c r="M990" s="212">
        <v>1</v>
      </c>
      <c r="N990" s="216">
        <v>45980</v>
      </c>
      <c r="O990" s="212">
        <v>0</v>
      </c>
      <c r="P990" s="216">
        <v>0</v>
      </c>
      <c r="Q990"/>
    </row>
    <row r="991" spans="1:17" hidden="1">
      <c r="A991" s="212">
        <v>1018</v>
      </c>
      <c r="B991" s="212" t="s">
        <v>694</v>
      </c>
      <c r="C991" s="212" t="s">
        <v>684</v>
      </c>
      <c r="D991" s="212" t="s">
        <v>685</v>
      </c>
      <c r="E991" s="212" t="s">
        <v>28</v>
      </c>
      <c r="F991" s="212" t="s">
        <v>729</v>
      </c>
      <c r="G991" s="212" t="s">
        <v>832</v>
      </c>
      <c r="H991" s="212" t="s">
        <v>8</v>
      </c>
      <c r="I991" s="212">
        <v>34</v>
      </c>
      <c r="J991" s="213">
        <v>6.86</v>
      </c>
      <c r="K991" s="214">
        <v>208.25</v>
      </c>
      <c r="L991" s="215">
        <v>0</v>
      </c>
      <c r="M991" s="212">
        <v>1</v>
      </c>
      <c r="N991" s="216">
        <v>45980</v>
      </c>
      <c r="O991" s="212">
        <v>0</v>
      </c>
      <c r="P991" s="216">
        <v>0</v>
      </c>
      <c r="Q991"/>
    </row>
    <row r="992" spans="1:17" hidden="1">
      <c r="A992" s="212">
        <v>1018</v>
      </c>
      <c r="B992" s="212" t="s">
        <v>694</v>
      </c>
      <c r="C992" s="212" t="s">
        <v>684</v>
      </c>
      <c r="D992" s="212" t="s">
        <v>685</v>
      </c>
      <c r="E992" s="212" t="s">
        <v>28</v>
      </c>
      <c r="F992" s="212" t="s">
        <v>729</v>
      </c>
      <c r="G992" s="212" t="s">
        <v>833</v>
      </c>
      <c r="H992" s="212" t="s">
        <v>8</v>
      </c>
      <c r="I992" s="212">
        <v>34</v>
      </c>
      <c r="J992" s="213">
        <v>6.86</v>
      </c>
      <c r="K992" s="214">
        <v>219.64</v>
      </c>
      <c r="L992" s="215">
        <v>0</v>
      </c>
      <c r="M992" s="212">
        <v>2</v>
      </c>
      <c r="N992" s="216">
        <v>45980</v>
      </c>
      <c r="O992" s="212">
        <v>0</v>
      </c>
      <c r="P992" s="216">
        <v>0</v>
      </c>
      <c r="Q992"/>
    </row>
    <row r="993" spans="1:17" hidden="1">
      <c r="A993" s="212">
        <v>1018</v>
      </c>
      <c r="B993" s="212" t="s">
        <v>694</v>
      </c>
      <c r="C993" s="212" t="s">
        <v>684</v>
      </c>
      <c r="D993" s="212" t="s">
        <v>685</v>
      </c>
      <c r="E993" s="212" t="s">
        <v>28</v>
      </c>
      <c r="F993" s="212" t="s">
        <v>729</v>
      </c>
      <c r="G993" s="212" t="s">
        <v>834</v>
      </c>
      <c r="H993" s="212" t="s">
        <v>8</v>
      </c>
      <c r="I993" s="212">
        <v>34</v>
      </c>
      <c r="J993" s="213">
        <v>6.86</v>
      </c>
      <c r="K993" s="214">
        <v>227.41</v>
      </c>
      <c r="L993" s="215">
        <v>0</v>
      </c>
      <c r="M993" s="212">
        <v>1</v>
      </c>
      <c r="N993" s="216">
        <v>45980</v>
      </c>
      <c r="O993" s="212">
        <v>0</v>
      </c>
      <c r="P993" s="216">
        <v>0</v>
      </c>
      <c r="Q993"/>
    </row>
    <row r="994" spans="1:17" hidden="1">
      <c r="A994" s="212">
        <v>1018</v>
      </c>
      <c r="B994" s="212" t="s">
        <v>694</v>
      </c>
      <c r="C994" s="212" t="s">
        <v>684</v>
      </c>
      <c r="D994" s="212" t="s">
        <v>685</v>
      </c>
      <c r="E994" s="212" t="s">
        <v>28</v>
      </c>
      <c r="F994" s="212" t="s">
        <v>729</v>
      </c>
      <c r="G994" s="212" t="s">
        <v>835</v>
      </c>
      <c r="H994" s="212" t="s">
        <v>8</v>
      </c>
      <c r="I994" s="212">
        <v>34</v>
      </c>
      <c r="J994" s="213">
        <v>6.86</v>
      </c>
      <c r="K994" s="214">
        <v>23.43</v>
      </c>
      <c r="L994" s="215">
        <v>0</v>
      </c>
      <c r="M994" s="212">
        <v>1</v>
      </c>
      <c r="N994" s="216">
        <v>45980</v>
      </c>
      <c r="O994" s="212">
        <v>0</v>
      </c>
      <c r="P994" s="216">
        <v>0</v>
      </c>
      <c r="Q994"/>
    </row>
    <row r="995" spans="1:17" hidden="1">
      <c r="A995" s="212">
        <v>1018</v>
      </c>
      <c r="B995" s="212" t="s">
        <v>694</v>
      </c>
      <c r="C995" s="212" t="s">
        <v>684</v>
      </c>
      <c r="D995" s="212" t="s">
        <v>685</v>
      </c>
      <c r="E995" s="212" t="s">
        <v>28</v>
      </c>
      <c r="F995" s="212" t="s">
        <v>729</v>
      </c>
      <c r="G995" s="212" t="s">
        <v>836</v>
      </c>
      <c r="H995" s="212" t="s">
        <v>8</v>
      </c>
      <c r="I995" s="212">
        <v>34</v>
      </c>
      <c r="J995" s="213">
        <v>6.86</v>
      </c>
      <c r="K995" s="214">
        <v>30</v>
      </c>
      <c r="L995" s="215">
        <v>0</v>
      </c>
      <c r="M995" s="212">
        <v>1</v>
      </c>
      <c r="N995" s="216">
        <v>45980</v>
      </c>
      <c r="O995" s="212">
        <v>0</v>
      </c>
      <c r="P995" s="216">
        <v>0</v>
      </c>
      <c r="Q995"/>
    </row>
    <row r="996" spans="1:17" hidden="1">
      <c r="A996" s="212">
        <v>1018</v>
      </c>
      <c r="B996" s="212" t="s">
        <v>694</v>
      </c>
      <c r="C996" s="212" t="s">
        <v>684</v>
      </c>
      <c r="D996" s="212" t="s">
        <v>685</v>
      </c>
      <c r="E996" s="212" t="s">
        <v>28</v>
      </c>
      <c r="F996" s="212" t="s">
        <v>729</v>
      </c>
      <c r="G996" s="212" t="s">
        <v>837</v>
      </c>
      <c r="H996" s="212" t="s">
        <v>8</v>
      </c>
      <c r="I996" s="212">
        <v>34</v>
      </c>
      <c r="J996" s="213">
        <v>6.86</v>
      </c>
      <c r="K996" s="214">
        <v>34.71</v>
      </c>
      <c r="L996" s="215">
        <v>0</v>
      </c>
      <c r="M996" s="212">
        <v>1</v>
      </c>
      <c r="N996" s="216">
        <v>45980</v>
      </c>
      <c r="O996" s="212">
        <v>0</v>
      </c>
      <c r="P996" s="216">
        <v>0</v>
      </c>
      <c r="Q996"/>
    </row>
    <row r="997" spans="1:17" hidden="1">
      <c r="A997" s="212">
        <v>1018</v>
      </c>
      <c r="B997" s="212" t="s">
        <v>694</v>
      </c>
      <c r="C997" s="212" t="s">
        <v>684</v>
      </c>
      <c r="D997" s="212" t="s">
        <v>685</v>
      </c>
      <c r="E997" s="212" t="s">
        <v>28</v>
      </c>
      <c r="F997" s="212" t="s">
        <v>729</v>
      </c>
      <c r="G997" s="212" t="s">
        <v>838</v>
      </c>
      <c r="H997" s="212" t="s">
        <v>8</v>
      </c>
      <c r="I997" s="212">
        <v>34</v>
      </c>
      <c r="J997" s="213">
        <v>6.86</v>
      </c>
      <c r="K997" s="214">
        <v>355.75</v>
      </c>
      <c r="L997" s="215">
        <v>0</v>
      </c>
      <c r="M997" s="212">
        <v>1</v>
      </c>
      <c r="N997" s="216">
        <v>45980</v>
      </c>
      <c r="O997" s="212">
        <v>0</v>
      </c>
      <c r="P997" s="216">
        <v>0</v>
      </c>
      <c r="Q997"/>
    </row>
    <row r="998" spans="1:17" hidden="1">
      <c r="A998" s="212">
        <v>1018</v>
      </c>
      <c r="B998" s="212" t="s">
        <v>694</v>
      </c>
      <c r="C998" s="212" t="s">
        <v>684</v>
      </c>
      <c r="D998" s="212" t="s">
        <v>685</v>
      </c>
      <c r="E998" s="212" t="s">
        <v>28</v>
      </c>
      <c r="F998" s="212" t="s">
        <v>729</v>
      </c>
      <c r="G998" s="212" t="s">
        <v>839</v>
      </c>
      <c r="H998" s="212" t="s">
        <v>8</v>
      </c>
      <c r="I998" s="212">
        <v>34</v>
      </c>
      <c r="J998" s="213">
        <v>6.86</v>
      </c>
      <c r="K998" s="214">
        <v>4.38</v>
      </c>
      <c r="L998" s="215">
        <v>0</v>
      </c>
      <c r="M998" s="212">
        <v>2</v>
      </c>
      <c r="N998" s="216">
        <v>45980</v>
      </c>
      <c r="O998" s="212">
        <v>0</v>
      </c>
      <c r="P998" s="216">
        <v>0</v>
      </c>
      <c r="Q998"/>
    </row>
    <row r="999" spans="1:17" hidden="1">
      <c r="A999" s="212">
        <v>1018</v>
      </c>
      <c r="B999" s="212" t="s">
        <v>694</v>
      </c>
      <c r="C999" s="212" t="s">
        <v>684</v>
      </c>
      <c r="D999" s="212" t="s">
        <v>685</v>
      </c>
      <c r="E999" s="212" t="s">
        <v>28</v>
      </c>
      <c r="F999" s="212" t="s">
        <v>729</v>
      </c>
      <c r="G999" s="212" t="s">
        <v>840</v>
      </c>
      <c r="H999" s="212" t="s">
        <v>8</v>
      </c>
      <c r="I999" s="212">
        <v>34</v>
      </c>
      <c r="J999" s="213">
        <v>6.86</v>
      </c>
      <c r="K999" s="214">
        <v>43.38</v>
      </c>
      <c r="L999" s="215">
        <v>0</v>
      </c>
      <c r="M999" s="212">
        <v>1</v>
      </c>
      <c r="N999" s="216">
        <v>45980</v>
      </c>
      <c r="O999" s="212">
        <v>0</v>
      </c>
      <c r="P999" s="216">
        <v>0</v>
      </c>
      <c r="Q999"/>
    </row>
    <row r="1000" spans="1:17" hidden="1">
      <c r="A1000" s="212">
        <v>1018</v>
      </c>
      <c r="B1000" s="212" t="s">
        <v>694</v>
      </c>
      <c r="C1000" s="212" t="s">
        <v>684</v>
      </c>
      <c r="D1000" s="212" t="s">
        <v>685</v>
      </c>
      <c r="E1000" s="212" t="s">
        <v>28</v>
      </c>
      <c r="F1000" s="212" t="s">
        <v>729</v>
      </c>
      <c r="G1000" s="212" t="s">
        <v>841</v>
      </c>
      <c r="H1000" s="212" t="s">
        <v>8</v>
      </c>
      <c r="I1000" s="212">
        <v>34</v>
      </c>
      <c r="J1000" s="213">
        <v>6.86</v>
      </c>
      <c r="K1000" s="214">
        <v>43.73</v>
      </c>
      <c r="L1000" s="215">
        <v>0</v>
      </c>
      <c r="M1000" s="212">
        <v>1</v>
      </c>
      <c r="N1000" s="216">
        <v>45980</v>
      </c>
      <c r="O1000" s="212">
        <v>0</v>
      </c>
      <c r="P1000" s="216">
        <v>0</v>
      </c>
      <c r="Q1000"/>
    </row>
    <row r="1001" spans="1:17" hidden="1">
      <c r="A1001" s="212">
        <v>1018</v>
      </c>
      <c r="B1001" s="212" t="s">
        <v>694</v>
      </c>
      <c r="C1001" s="212" t="s">
        <v>684</v>
      </c>
      <c r="D1001" s="212" t="s">
        <v>685</v>
      </c>
      <c r="E1001" s="212" t="s">
        <v>28</v>
      </c>
      <c r="F1001" s="212" t="s">
        <v>729</v>
      </c>
      <c r="G1001" s="212" t="s">
        <v>842</v>
      </c>
      <c r="H1001" s="212" t="s">
        <v>8</v>
      </c>
      <c r="I1001" s="212">
        <v>34</v>
      </c>
      <c r="J1001" s="213">
        <v>6.86</v>
      </c>
      <c r="K1001" s="214">
        <v>456.41</v>
      </c>
      <c r="L1001" s="215">
        <v>0</v>
      </c>
      <c r="M1001" s="212">
        <v>1</v>
      </c>
      <c r="N1001" s="216">
        <v>45980</v>
      </c>
      <c r="O1001" s="212">
        <v>0</v>
      </c>
      <c r="P1001" s="216">
        <v>0</v>
      </c>
      <c r="Q1001"/>
    </row>
    <row r="1002" spans="1:17" hidden="1">
      <c r="A1002" s="212">
        <v>1018</v>
      </c>
      <c r="B1002" s="212" t="s">
        <v>694</v>
      </c>
      <c r="C1002" s="212" t="s">
        <v>684</v>
      </c>
      <c r="D1002" s="212" t="s">
        <v>685</v>
      </c>
      <c r="E1002" s="212" t="s">
        <v>28</v>
      </c>
      <c r="F1002" s="212" t="s">
        <v>729</v>
      </c>
      <c r="G1002" s="212" t="s">
        <v>4600</v>
      </c>
      <c r="H1002" s="212" t="s">
        <v>8</v>
      </c>
      <c r="I1002" s="212">
        <v>34</v>
      </c>
      <c r="J1002" s="213">
        <v>6.86</v>
      </c>
      <c r="K1002" s="214">
        <v>48.59</v>
      </c>
      <c r="L1002" s="215">
        <v>0</v>
      </c>
      <c r="M1002" s="212">
        <v>1</v>
      </c>
      <c r="N1002" s="216">
        <v>45980</v>
      </c>
      <c r="O1002" s="212">
        <v>0</v>
      </c>
      <c r="P1002" s="216">
        <v>0</v>
      </c>
      <c r="Q1002"/>
    </row>
    <row r="1003" spans="1:17" hidden="1">
      <c r="A1003" s="212">
        <v>1018</v>
      </c>
      <c r="B1003" s="212" t="s">
        <v>694</v>
      </c>
      <c r="C1003" s="212" t="s">
        <v>684</v>
      </c>
      <c r="D1003" s="212" t="s">
        <v>685</v>
      </c>
      <c r="E1003" s="212" t="s">
        <v>28</v>
      </c>
      <c r="F1003" s="212" t="s">
        <v>729</v>
      </c>
      <c r="G1003" s="212" t="s">
        <v>4601</v>
      </c>
      <c r="H1003" s="212" t="s">
        <v>8</v>
      </c>
      <c r="I1003" s="212">
        <v>34</v>
      </c>
      <c r="J1003" s="213">
        <v>6.86</v>
      </c>
      <c r="K1003" s="214">
        <v>48.59</v>
      </c>
      <c r="L1003" s="215">
        <v>0</v>
      </c>
      <c r="M1003" s="212">
        <v>2</v>
      </c>
      <c r="N1003" s="216">
        <v>45980</v>
      </c>
      <c r="O1003" s="212">
        <v>0</v>
      </c>
      <c r="P1003" s="216">
        <v>0</v>
      </c>
      <c r="Q1003"/>
    </row>
    <row r="1004" spans="1:17" hidden="1">
      <c r="A1004" s="212">
        <v>1018</v>
      </c>
      <c r="B1004" s="212" t="s">
        <v>694</v>
      </c>
      <c r="C1004" s="212" t="s">
        <v>684</v>
      </c>
      <c r="D1004" s="212" t="s">
        <v>685</v>
      </c>
      <c r="E1004" s="212" t="s">
        <v>28</v>
      </c>
      <c r="F1004" s="212" t="s">
        <v>729</v>
      </c>
      <c r="G1004" s="212" t="s">
        <v>843</v>
      </c>
      <c r="H1004" s="212" t="s">
        <v>8</v>
      </c>
      <c r="I1004" s="212">
        <v>34</v>
      </c>
      <c r="J1004" s="213">
        <v>6.86</v>
      </c>
      <c r="K1004" s="214">
        <v>5.21</v>
      </c>
      <c r="L1004" s="215">
        <v>0</v>
      </c>
      <c r="M1004" s="212">
        <v>1</v>
      </c>
      <c r="N1004" s="216">
        <v>45980</v>
      </c>
      <c r="O1004" s="212">
        <v>0</v>
      </c>
      <c r="P1004" s="216">
        <v>0</v>
      </c>
      <c r="Q1004"/>
    </row>
    <row r="1005" spans="1:17" hidden="1">
      <c r="A1005" s="212">
        <v>1018</v>
      </c>
      <c r="B1005" s="212" t="s">
        <v>694</v>
      </c>
      <c r="C1005" s="212" t="s">
        <v>684</v>
      </c>
      <c r="D1005" s="212" t="s">
        <v>685</v>
      </c>
      <c r="E1005" s="212" t="s">
        <v>28</v>
      </c>
      <c r="F1005" s="212" t="s">
        <v>729</v>
      </c>
      <c r="G1005" s="212" t="s">
        <v>4602</v>
      </c>
      <c r="H1005" s="212" t="s">
        <v>8</v>
      </c>
      <c r="I1005" s="212">
        <v>34</v>
      </c>
      <c r="J1005" s="213">
        <v>6.86</v>
      </c>
      <c r="K1005" s="214">
        <v>60.74</v>
      </c>
      <c r="L1005" s="215">
        <v>0</v>
      </c>
      <c r="M1005" s="212">
        <v>1</v>
      </c>
      <c r="N1005" s="216">
        <v>45980</v>
      </c>
      <c r="O1005" s="212">
        <v>0</v>
      </c>
      <c r="P1005" s="216">
        <v>0</v>
      </c>
      <c r="Q1005"/>
    </row>
    <row r="1006" spans="1:17" hidden="1">
      <c r="A1006" s="212">
        <v>1018</v>
      </c>
      <c r="B1006" s="212" t="s">
        <v>694</v>
      </c>
      <c r="C1006" s="212" t="s">
        <v>684</v>
      </c>
      <c r="D1006" s="212" t="s">
        <v>685</v>
      </c>
      <c r="E1006" s="212" t="s">
        <v>28</v>
      </c>
      <c r="F1006" s="212" t="s">
        <v>729</v>
      </c>
      <c r="G1006" s="212" t="s">
        <v>4603</v>
      </c>
      <c r="H1006" s="212" t="s">
        <v>8</v>
      </c>
      <c r="I1006" s="212">
        <v>34</v>
      </c>
      <c r="J1006" s="213">
        <v>6.86</v>
      </c>
      <c r="K1006" s="214">
        <v>65.08</v>
      </c>
      <c r="L1006" s="215">
        <v>0</v>
      </c>
      <c r="M1006" s="212">
        <v>1</v>
      </c>
      <c r="N1006" s="216">
        <v>45980</v>
      </c>
      <c r="O1006" s="212">
        <v>0</v>
      </c>
      <c r="P1006" s="216">
        <v>0</v>
      </c>
      <c r="Q1006"/>
    </row>
    <row r="1007" spans="1:17" hidden="1">
      <c r="A1007" s="212">
        <v>1018</v>
      </c>
      <c r="B1007" s="212" t="s">
        <v>694</v>
      </c>
      <c r="C1007" s="212" t="s">
        <v>684</v>
      </c>
      <c r="D1007" s="212" t="s">
        <v>685</v>
      </c>
      <c r="E1007" s="212" t="s">
        <v>28</v>
      </c>
      <c r="F1007" s="212" t="s">
        <v>729</v>
      </c>
      <c r="G1007" s="212" t="s">
        <v>844</v>
      </c>
      <c r="H1007" s="212" t="s">
        <v>8</v>
      </c>
      <c r="I1007" s="212">
        <v>34</v>
      </c>
      <c r="J1007" s="213">
        <v>6.86</v>
      </c>
      <c r="K1007" s="214">
        <v>79.83</v>
      </c>
      <c r="L1007" s="215">
        <v>0</v>
      </c>
      <c r="M1007" s="212">
        <v>1</v>
      </c>
      <c r="N1007" s="216">
        <v>45980</v>
      </c>
      <c r="O1007" s="212">
        <v>0</v>
      </c>
      <c r="P1007" s="216">
        <v>0</v>
      </c>
      <c r="Q1007"/>
    </row>
    <row r="1008" spans="1:17" hidden="1">
      <c r="A1008" s="212">
        <v>1018</v>
      </c>
      <c r="B1008" s="212" t="s">
        <v>694</v>
      </c>
      <c r="C1008" s="212" t="s">
        <v>684</v>
      </c>
      <c r="D1008" s="212" t="s">
        <v>685</v>
      </c>
      <c r="E1008" s="212" t="s">
        <v>28</v>
      </c>
      <c r="F1008" s="212" t="s">
        <v>729</v>
      </c>
      <c r="G1008" s="212" t="s">
        <v>4604</v>
      </c>
      <c r="H1008" s="212" t="s">
        <v>8</v>
      </c>
      <c r="I1008" s="212">
        <v>34</v>
      </c>
      <c r="J1008" s="213">
        <v>7</v>
      </c>
      <c r="K1008" s="214">
        <v>1000</v>
      </c>
      <c r="L1008" s="215">
        <v>0</v>
      </c>
      <c r="M1008" s="212">
        <v>1</v>
      </c>
      <c r="N1008" s="216">
        <v>45980</v>
      </c>
      <c r="O1008" s="212">
        <v>0</v>
      </c>
      <c r="P1008" s="216">
        <v>0</v>
      </c>
      <c r="Q1008"/>
    </row>
    <row r="1009" spans="1:17" s="186" customFormat="1" hidden="1">
      <c r="A1009" s="212">
        <v>1018</v>
      </c>
      <c r="B1009" s="212" t="s">
        <v>694</v>
      </c>
      <c r="C1009" s="212" t="s">
        <v>684</v>
      </c>
      <c r="D1009" s="212" t="s">
        <v>685</v>
      </c>
      <c r="E1009" s="212" t="s">
        <v>28</v>
      </c>
      <c r="F1009" s="212" t="s">
        <v>729</v>
      </c>
      <c r="G1009" s="212" t="s">
        <v>845</v>
      </c>
      <c r="H1009" s="212" t="s">
        <v>8</v>
      </c>
      <c r="I1009" s="212">
        <v>34</v>
      </c>
      <c r="J1009" s="213">
        <v>7</v>
      </c>
      <c r="K1009" s="214">
        <v>971</v>
      </c>
      <c r="L1009" s="215">
        <v>0</v>
      </c>
      <c r="M1009" s="212">
        <v>1</v>
      </c>
      <c r="N1009" s="216">
        <v>45980</v>
      </c>
      <c r="O1009" s="212">
        <v>0</v>
      </c>
      <c r="P1009" s="216">
        <v>0</v>
      </c>
    </row>
    <row r="1010" spans="1:17" s="185" customFormat="1" hidden="1">
      <c r="A1010" s="212">
        <v>1018</v>
      </c>
      <c r="B1010" s="212" t="s">
        <v>694</v>
      </c>
      <c r="C1010" s="212" t="s">
        <v>684</v>
      </c>
      <c r="D1010" s="212" t="s">
        <v>685</v>
      </c>
      <c r="E1010" s="212" t="s">
        <v>28</v>
      </c>
      <c r="F1010" s="212" t="s">
        <v>729</v>
      </c>
      <c r="G1010" s="212" t="s">
        <v>4605</v>
      </c>
      <c r="H1010" s="212" t="s">
        <v>8</v>
      </c>
      <c r="I1010" s="212">
        <v>34</v>
      </c>
      <c r="J1010" s="213">
        <v>9</v>
      </c>
      <c r="K1010" s="214">
        <v>20000</v>
      </c>
      <c r="L1010" s="215">
        <v>0</v>
      </c>
      <c r="M1010" s="212">
        <v>1</v>
      </c>
      <c r="N1010" s="216">
        <v>45980</v>
      </c>
      <c r="O1010" s="212">
        <v>0</v>
      </c>
      <c r="P1010" s="216">
        <v>0</v>
      </c>
    </row>
    <row r="1011" spans="1:17" s="185" customFormat="1" hidden="1">
      <c r="A1011" s="212">
        <v>1018</v>
      </c>
      <c r="B1011" s="212" t="s">
        <v>694</v>
      </c>
      <c r="C1011" s="212" t="s">
        <v>684</v>
      </c>
      <c r="D1011" s="212" t="s">
        <v>685</v>
      </c>
      <c r="E1011" s="212" t="s">
        <v>28</v>
      </c>
      <c r="F1011" s="212" t="s">
        <v>729</v>
      </c>
      <c r="G1011" s="212" t="s">
        <v>4606</v>
      </c>
      <c r="H1011" s="212" t="s">
        <v>7</v>
      </c>
      <c r="I1011" s="212">
        <v>34</v>
      </c>
      <c r="J1011" s="213">
        <v>6.85</v>
      </c>
      <c r="K1011" s="214">
        <v>0</v>
      </c>
      <c r="L1011" s="215">
        <v>145.26</v>
      </c>
      <c r="M1011" s="212">
        <v>1</v>
      </c>
      <c r="N1011" s="216">
        <v>45980</v>
      </c>
      <c r="O1011" s="212">
        <v>0</v>
      </c>
      <c r="P1011" s="216">
        <v>0</v>
      </c>
    </row>
    <row r="1012" spans="1:17" hidden="1">
      <c r="A1012" s="212">
        <v>1018</v>
      </c>
      <c r="B1012" s="212" t="s">
        <v>694</v>
      </c>
      <c r="C1012" s="212" t="s">
        <v>684</v>
      </c>
      <c r="D1012" s="212" t="s">
        <v>685</v>
      </c>
      <c r="E1012" s="212" t="s">
        <v>28</v>
      </c>
      <c r="F1012" s="212" t="s">
        <v>729</v>
      </c>
      <c r="G1012" s="212" t="s">
        <v>4607</v>
      </c>
      <c r="H1012" s="212" t="s">
        <v>7</v>
      </c>
      <c r="I1012" s="212">
        <v>34</v>
      </c>
      <c r="J1012" s="213">
        <v>6.85</v>
      </c>
      <c r="K1012" s="214">
        <v>0</v>
      </c>
      <c r="L1012" s="215">
        <v>52.54</v>
      </c>
      <c r="M1012" s="212">
        <v>1</v>
      </c>
      <c r="N1012" s="216">
        <v>45980</v>
      </c>
      <c r="O1012" s="212">
        <v>0</v>
      </c>
      <c r="P1012" s="216">
        <v>0</v>
      </c>
      <c r="Q1012"/>
    </row>
    <row r="1013" spans="1:17" hidden="1">
      <c r="A1013" s="212">
        <v>1018</v>
      </c>
      <c r="B1013" s="212" t="s">
        <v>694</v>
      </c>
      <c r="C1013" s="212" t="s">
        <v>684</v>
      </c>
      <c r="D1013" s="212" t="s">
        <v>685</v>
      </c>
      <c r="E1013" s="212" t="s">
        <v>28</v>
      </c>
      <c r="F1013" s="212" t="s">
        <v>729</v>
      </c>
      <c r="G1013" s="212" t="s">
        <v>4608</v>
      </c>
      <c r="H1013" s="212" t="s">
        <v>7</v>
      </c>
      <c r="I1013" s="212">
        <v>34</v>
      </c>
      <c r="J1013" s="213">
        <v>6.8501000000000003</v>
      </c>
      <c r="K1013" s="214">
        <v>0</v>
      </c>
      <c r="L1013" s="215">
        <v>32.630000000000003</v>
      </c>
      <c r="M1013" s="212">
        <v>1</v>
      </c>
      <c r="N1013" s="216">
        <v>45980</v>
      </c>
      <c r="O1013" s="212">
        <v>0</v>
      </c>
      <c r="P1013" s="216">
        <v>0</v>
      </c>
      <c r="Q1013"/>
    </row>
    <row r="1014" spans="1:17" hidden="1">
      <c r="A1014" s="212">
        <v>1018</v>
      </c>
      <c r="B1014" s="212" t="s">
        <v>694</v>
      </c>
      <c r="C1014" s="212" t="s">
        <v>684</v>
      </c>
      <c r="D1014" s="212" t="s">
        <v>685</v>
      </c>
      <c r="E1014" s="212" t="s">
        <v>28</v>
      </c>
      <c r="F1014" s="212" t="s">
        <v>729</v>
      </c>
      <c r="G1014" s="212" t="s">
        <v>4609</v>
      </c>
      <c r="H1014" s="212" t="s">
        <v>7</v>
      </c>
      <c r="I1014" s="212">
        <v>34</v>
      </c>
      <c r="J1014" s="213">
        <v>6.8502000000000001</v>
      </c>
      <c r="K1014" s="214">
        <v>0</v>
      </c>
      <c r="L1014" s="215">
        <v>16.82</v>
      </c>
      <c r="M1014" s="212">
        <v>1</v>
      </c>
      <c r="N1014" s="216">
        <v>45980</v>
      </c>
      <c r="O1014" s="212">
        <v>0</v>
      </c>
      <c r="P1014" s="216">
        <v>0</v>
      </c>
      <c r="Q1014"/>
    </row>
    <row r="1015" spans="1:17" hidden="1">
      <c r="A1015" s="212">
        <v>1018</v>
      </c>
      <c r="B1015" s="212" t="s">
        <v>694</v>
      </c>
      <c r="C1015" s="212" t="s">
        <v>684</v>
      </c>
      <c r="D1015" s="212" t="s">
        <v>685</v>
      </c>
      <c r="E1015" s="212" t="s">
        <v>28</v>
      </c>
      <c r="F1015" s="212" t="s">
        <v>729</v>
      </c>
      <c r="G1015" s="212" t="s">
        <v>4610</v>
      </c>
      <c r="H1015" s="212" t="s">
        <v>7</v>
      </c>
      <c r="I1015" s="212">
        <v>34</v>
      </c>
      <c r="J1015" s="213">
        <v>6.8513999999999999</v>
      </c>
      <c r="K1015" s="214">
        <v>0</v>
      </c>
      <c r="L1015" s="215">
        <v>0.74</v>
      </c>
      <c r="M1015" s="212">
        <v>1</v>
      </c>
      <c r="N1015" s="216">
        <v>45980</v>
      </c>
      <c r="O1015" s="212">
        <v>0</v>
      </c>
      <c r="P1015" s="216">
        <v>0</v>
      </c>
      <c r="Q1015"/>
    </row>
    <row r="1016" spans="1:17" hidden="1">
      <c r="A1016" s="212">
        <v>1018</v>
      </c>
      <c r="B1016" s="212" t="s">
        <v>694</v>
      </c>
      <c r="C1016" s="212" t="s">
        <v>684</v>
      </c>
      <c r="D1016" s="212" t="s">
        <v>685</v>
      </c>
      <c r="E1016" s="212" t="s">
        <v>28</v>
      </c>
      <c r="F1016" s="212" t="s">
        <v>729</v>
      </c>
      <c r="G1016" s="212" t="s">
        <v>4611</v>
      </c>
      <c r="H1016" s="212" t="s">
        <v>7</v>
      </c>
      <c r="I1016" s="212">
        <v>34</v>
      </c>
      <c r="J1016" s="213">
        <v>6.8571</v>
      </c>
      <c r="K1016" s="214">
        <v>0</v>
      </c>
      <c r="L1016" s="215">
        <v>0.14000000000000001</v>
      </c>
      <c r="M1016" s="212">
        <v>1</v>
      </c>
      <c r="N1016" s="216">
        <v>45980</v>
      </c>
      <c r="O1016" s="212">
        <v>0</v>
      </c>
      <c r="P1016" s="216">
        <v>0</v>
      </c>
      <c r="Q1016"/>
    </row>
    <row r="1017" spans="1:17" hidden="1">
      <c r="A1017" s="212">
        <v>1018</v>
      </c>
      <c r="B1017" s="212" t="s">
        <v>694</v>
      </c>
      <c r="C1017" s="212" t="s">
        <v>684</v>
      </c>
      <c r="D1017" s="212" t="s">
        <v>685</v>
      </c>
      <c r="E1017" s="212" t="s">
        <v>28</v>
      </c>
      <c r="F1017" s="212" t="s">
        <v>729</v>
      </c>
      <c r="G1017" s="212" t="s">
        <v>4612</v>
      </c>
      <c r="H1017" s="212" t="s">
        <v>7</v>
      </c>
      <c r="I1017" s="212">
        <v>34</v>
      </c>
      <c r="J1017" s="213">
        <v>6.86</v>
      </c>
      <c r="K1017" s="214">
        <v>0</v>
      </c>
      <c r="L1017" s="215">
        <v>54.88</v>
      </c>
      <c r="M1017" s="212">
        <v>1</v>
      </c>
      <c r="N1017" s="216">
        <v>45980</v>
      </c>
      <c r="O1017" s="212">
        <v>0</v>
      </c>
      <c r="P1017" s="216">
        <v>0</v>
      </c>
      <c r="Q1017"/>
    </row>
    <row r="1018" spans="1:17" hidden="1">
      <c r="A1018" s="212">
        <v>1018</v>
      </c>
      <c r="B1018" s="212" t="s">
        <v>694</v>
      </c>
      <c r="C1018" s="212" t="s">
        <v>690</v>
      </c>
      <c r="D1018" s="212" t="s">
        <v>685</v>
      </c>
      <c r="E1018" s="212" t="s">
        <v>28</v>
      </c>
      <c r="F1018" s="212" t="s">
        <v>5574</v>
      </c>
      <c r="G1018" s="212" t="s">
        <v>4615</v>
      </c>
      <c r="H1018" s="212" t="s">
        <v>8</v>
      </c>
      <c r="I1018" s="212">
        <v>34</v>
      </c>
      <c r="J1018" s="213">
        <v>9.15</v>
      </c>
      <c r="K1018" s="214">
        <v>223.17</v>
      </c>
      <c r="L1018" s="215">
        <v>0</v>
      </c>
      <c r="M1018" s="212">
        <v>1</v>
      </c>
      <c r="N1018" s="216">
        <v>45980</v>
      </c>
      <c r="O1018" s="212">
        <v>0</v>
      </c>
      <c r="P1018" s="216">
        <v>0</v>
      </c>
      <c r="Q1018"/>
    </row>
    <row r="1019" spans="1:17" hidden="1">
      <c r="A1019" s="212">
        <v>1018</v>
      </c>
      <c r="B1019" s="212" t="s">
        <v>694</v>
      </c>
      <c r="C1019" s="212" t="s">
        <v>690</v>
      </c>
      <c r="D1019" s="212" t="s">
        <v>685</v>
      </c>
      <c r="E1019" s="212" t="s">
        <v>28</v>
      </c>
      <c r="F1019" s="212" t="s">
        <v>5574</v>
      </c>
      <c r="G1019" s="212" t="s">
        <v>4616</v>
      </c>
      <c r="H1019" s="212" t="s">
        <v>8</v>
      </c>
      <c r="I1019" s="212">
        <v>34</v>
      </c>
      <c r="J1019" s="213">
        <v>9.15</v>
      </c>
      <c r="K1019" s="214">
        <v>273.22000000000003</v>
      </c>
      <c r="L1019" s="215">
        <v>0</v>
      </c>
      <c r="M1019" s="212">
        <v>1</v>
      </c>
      <c r="N1019" s="216">
        <v>45980</v>
      </c>
      <c r="O1019" s="212">
        <v>0</v>
      </c>
      <c r="P1019" s="216">
        <v>0</v>
      </c>
      <c r="Q1019"/>
    </row>
    <row r="1020" spans="1:17" hidden="1">
      <c r="A1020" s="212">
        <v>1018</v>
      </c>
      <c r="B1020" s="212" t="s">
        <v>694</v>
      </c>
      <c r="C1020" s="212" t="s">
        <v>690</v>
      </c>
      <c r="D1020" s="212" t="s">
        <v>685</v>
      </c>
      <c r="E1020" s="212" t="s">
        <v>28</v>
      </c>
      <c r="F1020" s="212" t="s">
        <v>5574</v>
      </c>
      <c r="G1020" s="212" t="s">
        <v>4617</v>
      </c>
      <c r="H1020" s="212" t="s">
        <v>8</v>
      </c>
      <c r="I1020" s="212">
        <v>34</v>
      </c>
      <c r="J1020" s="213">
        <v>9.4499999999999993</v>
      </c>
      <c r="K1020" s="214">
        <v>1299.94</v>
      </c>
      <c r="L1020" s="215">
        <v>0</v>
      </c>
      <c r="M1020" s="212">
        <v>5</v>
      </c>
      <c r="N1020" s="216">
        <v>45980</v>
      </c>
      <c r="O1020" s="212">
        <v>0</v>
      </c>
      <c r="P1020" s="216">
        <v>0</v>
      </c>
      <c r="Q1020"/>
    </row>
    <row r="1021" spans="1:17" hidden="1">
      <c r="A1021" s="212">
        <v>1018</v>
      </c>
      <c r="B1021" s="212" t="s">
        <v>694</v>
      </c>
      <c r="C1021" s="212" t="s">
        <v>690</v>
      </c>
      <c r="D1021" s="212" t="s">
        <v>685</v>
      </c>
      <c r="E1021" s="212" t="s">
        <v>28</v>
      </c>
      <c r="F1021" s="212" t="s">
        <v>5574</v>
      </c>
      <c r="G1021" s="212" t="s">
        <v>847</v>
      </c>
      <c r="H1021" s="212" t="s">
        <v>8</v>
      </c>
      <c r="I1021" s="212">
        <v>34</v>
      </c>
      <c r="J1021" s="213">
        <v>9.4499999999999993</v>
      </c>
      <c r="K1021" s="214">
        <v>1628.81</v>
      </c>
      <c r="L1021" s="215">
        <v>0</v>
      </c>
      <c r="M1021" s="212">
        <v>11</v>
      </c>
      <c r="N1021" s="216">
        <v>45980</v>
      </c>
      <c r="O1021" s="212">
        <v>0</v>
      </c>
      <c r="P1021" s="216">
        <v>0</v>
      </c>
      <c r="Q1021"/>
    </row>
    <row r="1022" spans="1:17" hidden="1">
      <c r="A1022" s="212">
        <v>1018</v>
      </c>
      <c r="B1022" s="212" t="s">
        <v>694</v>
      </c>
      <c r="C1022" s="212" t="s">
        <v>690</v>
      </c>
      <c r="D1022" s="212" t="s">
        <v>685</v>
      </c>
      <c r="E1022" s="212" t="s">
        <v>28</v>
      </c>
      <c r="F1022" s="212" t="s">
        <v>5574</v>
      </c>
      <c r="G1022" s="212" t="s">
        <v>4618</v>
      </c>
      <c r="H1022" s="212" t="s">
        <v>8</v>
      </c>
      <c r="I1022" s="212">
        <v>34</v>
      </c>
      <c r="J1022" s="213">
        <v>9.4499999999999993</v>
      </c>
      <c r="K1022" s="214">
        <v>211.64</v>
      </c>
      <c r="L1022" s="215">
        <v>0</v>
      </c>
      <c r="M1022" s="212">
        <v>3</v>
      </c>
      <c r="N1022" s="216">
        <v>45980</v>
      </c>
      <c r="O1022" s="212">
        <v>0</v>
      </c>
      <c r="P1022" s="216">
        <v>0</v>
      </c>
      <c r="Q1022"/>
    </row>
    <row r="1023" spans="1:17" hidden="1">
      <c r="A1023" s="212">
        <v>1018</v>
      </c>
      <c r="B1023" s="212" t="s">
        <v>694</v>
      </c>
      <c r="C1023" s="212" t="s">
        <v>690</v>
      </c>
      <c r="D1023" s="212" t="s">
        <v>685</v>
      </c>
      <c r="E1023" s="212" t="s">
        <v>28</v>
      </c>
      <c r="F1023" s="212" t="s">
        <v>5574</v>
      </c>
      <c r="G1023" s="212" t="s">
        <v>4619</v>
      </c>
      <c r="H1023" s="212" t="s">
        <v>8</v>
      </c>
      <c r="I1023" s="212">
        <v>34</v>
      </c>
      <c r="J1023" s="213">
        <v>9.4499999999999993</v>
      </c>
      <c r="K1023" s="214">
        <v>269.63</v>
      </c>
      <c r="L1023" s="215">
        <v>0</v>
      </c>
      <c r="M1023" s="212">
        <v>3</v>
      </c>
      <c r="N1023" s="216">
        <v>45980</v>
      </c>
      <c r="O1023" s="212">
        <v>0</v>
      </c>
      <c r="P1023" s="216">
        <v>0</v>
      </c>
      <c r="Q1023"/>
    </row>
    <row r="1024" spans="1:17" hidden="1">
      <c r="A1024" s="212">
        <v>1018</v>
      </c>
      <c r="B1024" s="212" t="s">
        <v>694</v>
      </c>
      <c r="C1024" s="212" t="s">
        <v>690</v>
      </c>
      <c r="D1024" s="212" t="s">
        <v>685</v>
      </c>
      <c r="E1024" s="212" t="s">
        <v>28</v>
      </c>
      <c r="F1024" s="212" t="s">
        <v>5574</v>
      </c>
      <c r="G1024" s="212" t="s">
        <v>719</v>
      </c>
      <c r="H1024" s="212" t="s">
        <v>8</v>
      </c>
      <c r="I1024" s="212">
        <v>34</v>
      </c>
      <c r="J1024" s="213">
        <v>9.4499999999999993</v>
      </c>
      <c r="K1024" s="214">
        <v>337.46</v>
      </c>
      <c r="L1024" s="215">
        <v>0</v>
      </c>
      <c r="M1024" s="212">
        <v>1</v>
      </c>
      <c r="N1024" s="216">
        <v>45980</v>
      </c>
      <c r="O1024" s="212">
        <v>0</v>
      </c>
      <c r="P1024" s="216">
        <v>0</v>
      </c>
      <c r="Q1024"/>
    </row>
    <row r="1025" spans="1:17" hidden="1">
      <c r="A1025" s="212">
        <v>1018</v>
      </c>
      <c r="B1025" s="212" t="s">
        <v>694</v>
      </c>
      <c r="C1025" s="212" t="s">
        <v>690</v>
      </c>
      <c r="D1025" s="212" t="s">
        <v>685</v>
      </c>
      <c r="E1025" s="212" t="s">
        <v>28</v>
      </c>
      <c r="F1025" s="212" t="s">
        <v>5574</v>
      </c>
      <c r="G1025" s="212" t="s">
        <v>4620</v>
      </c>
      <c r="H1025" s="212" t="s">
        <v>8</v>
      </c>
      <c r="I1025" s="212">
        <v>34</v>
      </c>
      <c r="J1025" s="213">
        <v>9.4499999999999993</v>
      </c>
      <c r="K1025" s="214">
        <v>370.37</v>
      </c>
      <c r="L1025" s="215">
        <v>0</v>
      </c>
      <c r="M1025" s="212">
        <v>1</v>
      </c>
      <c r="N1025" s="216">
        <v>45980</v>
      </c>
      <c r="O1025" s="212">
        <v>0</v>
      </c>
      <c r="P1025" s="216">
        <v>0</v>
      </c>
      <c r="Q1025"/>
    </row>
    <row r="1026" spans="1:17" hidden="1">
      <c r="A1026" s="212">
        <v>1018</v>
      </c>
      <c r="B1026" s="212" t="s">
        <v>694</v>
      </c>
      <c r="C1026" s="212" t="s">
        <v>690</v>
      </c>
      <c r="D1026" s="212" t="s">
        <v>685</v>
      </c>
      <c r="E1026" s="212" t="s">
        <v>28</v>
      </c>
      <c r="F1026" s="212" t="s">
        <v>5574</v>
      </c>
      <c r="G1026" s="212" t="s">
        <v>4621</v>
      </c>
      <c r="H1026" s="212" t="s">
        <v>8</v>
      </c>
      <c r="I1026" s="212">
        <v>34</v>
      </c>
      <c r="J1026" s="213">
        <v>9.4499999999999993</v>
      </c>
      <c r="K1026" s="214">
        <v>386.45</v>
      </c>
      <c r="L1026" s="215">
        <v>0</v>
      </c>
      <c r="M1026" s="212">
        <v>2</v>
      </c>
      <c r="N1026" s="216">
        <v>45980</v>
      </c>
      <c r="O1026" s="212">
        <v>0</v>
      </c>
      <c r="P1026" s="216">
        <v>0</v>
      </c>
      <c r="Q1026"/>
    </row>
    <row r="1027" spans="1:17" hidden="1">
      <c r="A1027" s="212">
        <v>1018</v>
      </c>
      <c r="B1027" s="212" t="s">
        <v>694</v>
      </c>
      <c r="C1027" s="212" t="s">
        <v>690</v>
      </c>
      <c r="D1027" s="212" t="s">
        <v>685</v>
      </c>
      <c r="E1027" s="212" t="s">
        <v>28</v>
      </c>
      <c r="F1027" s="212" t="s">
        <v>5574</v>
      </c>
      <c r="G1027" s="212" t="s">
        <v>4622</v>
      </c>
      <c r="H1027" s="212" t="s">
        <v>8</v>
      </c>
      <c r="I1027" s="212">
        <v>34</v>
      </c>
      <c r="J1027" s="213">
        <v>9.4499999999999993</v>
      </c>
      <c r="K1027" s="214">
        <v>7129.96</v>
      </c>
      <c r="L1027" s="215">
        <v>0</v>
      </c>
      <c r="M1027" s="212">
        <v>29</v>
      </c>
      <c r="N1027" s="216">
        <v>45980</v>
      </c>
      <c r="O1027" s="212">
        <v>0</v>
      </c>
      <c r="P1027" s="216">
        <v>0</v>
      </c>
      <c r="Q1027"/>
    </row>
    <row r="1028" spans="1:17" hidden="1">
      <c r="A1028" s="212">
        <v>1018</v>
      </c>
      <c r="B1028" s="212" t="s">
        <v>694</v>
      </c>
      <c r="C1028" s="212" t="s">
        <v>691</v>
      </c>
      <c r="D1028" s="212" t="s">
        <v>685</v>
      </c>
      <c r="E1028" s="212" t="s">
        <v>6</v>
      </c>
      <c r="F1028" s="212" t="s">
        <v>686</v>
      </c>
      <c r="G1028" s="212" t="s">
        <v>876</v>
      </c>
      <c r="H1028" s="212" t="s">
        <v>7</v>
      </c>
      <c r="I1028" s="212">
        <v>34</v>
      </c>
      <c r="J1028" s="213">
        <v>6.97</v>
      </c>
      <c r="K1028" s="214">
        <v>0</v>
      </c>
      <c r="L1028" s="215">
        <v>25.59</v>
      </c>
      <c r="M1028" s="212">
        <v>1</v>
      </c>
      <c r="N1028" s="216">
        <v>45980</v>
      </c>
      <c r="O1028" s="212">
        <v>0</v>
      </c>
      <c r="P1028" s="216">
        <v>0</v>
      </c>
      <c r="Q1028"/>
    </row>
    <row r="1029" spans="1:17" hidden="1">
      <c r="A1029" s="212">
        <v>1018</v>
      </c>
      <c r="B1029" s="212" t="s">
        <v>694</v>
      </c>
      <c r="C1029" s="212" t="s">
        <v>691</v>
      </c>
      <c r="D1029" s="212" t="s">
        <v>685</v>
      </c>
      <c r="E1029" s="212" t="s">
        <v>28</v>
      </c>
      <c r="F1029" s="212" t="s">
        <v>5574</v>
      </c>
      <c r="G1029" s="212" t="s">
        <v>877</v>
      </c>
      <c r="H1029" s="212" t="s">
        <v>8</v>
      </c>
      <c r="I1029" s="212">
        <v>34</v>
      </c>
      <c r="J1029" s="213">
        <v>9.4499999999999993</v>
      </c>
      <c r="K1029" s="214">
        <v>3311.13</v>
      </c>
      <c r="L1029" s="215">
        <v>0</v>
      </c>
      <c r="M1029" s="212">
        <v>1</v>
      </c>
      <c r="N1029" s="216">
        <v>45980</v>
      </c>
      <c r="O1029" s="212">
        <v>0</v>
      </c>
      <c r="P1029" s="216">
        <v>0</v>
      </c>
      <c r="Q1029"/>
    </row>
    <row r="1030" spans="1:17" hidden="1">
      <c r="A1030" s="212">
        <v>1018</v>
      </c>
      <c r="B1030" s="212" t="s">
        <v>694</v>
      </c>
      <c r="C1030" s="212" t="s">
        <v>691</v>
      </c>
      <c r="D1030" s="212" t="s">
        <v>685</v>
      </c>
      <c r="E1030" s="212" t="s">
        <v>28</v>
      </c>
      <c r="F1030" s="212" t="s">
        <v>5574</v>
      </c>
      <c r="G1030" s="212" t="s">
        <v>4623</v>
      </c>
      <c r="H1030" s="212" t="s">
        <v>8</v>
      </c>
      <c r="I1030" s="212">
        <v>34</v>
      </c>
      <c r="J1030" s="213">
        <v>9.4499999999999993</v>
      </c>
      <c r="K1030" s="214">
        <v>423.28</v>
      </c>
      <c r="L1030" s="215">
        <v>0</v>
      </c>
      <c r="M1030" s="212">
        <v>2</v>
      </c>
      <c r="N1030" s="216">
        <v>45980</v>
      </c>
      <c r="O1030" s="212">
        <v>0</v>
      </c>
      <c r="P1030" s="216">
        <v>0</v>
      </c>
      <c r="Q1030"/>
    </row>
    <row r="1031" spans="1:17" hidden="1">
      <c r="A1031" s="212">
        <v>1018</v>
      </c>
      <c r="B1031" s="212" t="s">
        <v>694</v>
      </c>
      <c r="C1031" s="212" t="s">
        <v>691</v>
      </c>
      <c r="D1031" s="212" t="s">
        <v>685</v>
      </c>
      <c r="E1031" s="212" t="s">
        <v>28</v>
      </c>
      <c r="F1031" s="212" t="s">
        <v>5574</v>
      </c>
      <c r="G1031" s="212" t="s">
        <v>4624</v>
      </c>
      <c r="H1031" s="212" t="s">
        <v>8</v>
      </c>
      <c r="I1031" s="212">
        <v>34</v>
      </c>
      <c r="J1031" s="213">
        <v>9.4499999999999993</v>
      </c>
      <c r="K1031" s="214">
        <v>48.1</v>
      </c>
      <c r="L1031" s="215">
        <v>0</v>
      </c>
      <c r="M1031" s="212">
        <v>1</v>
      </c>
      <c r="N1031" s="216">
        <v>45980</v>
      </c>
      <c r="O1031" s="212">
        <v>0</v>
      </c>
      <c r="P1031" s="216">
        <v>0</v>
      </c>
      <c r="Q1031"/>
    </row>
    <row r="1032" spans="1:17" hidden="1">
      <c r="A1032" s="212">
        <v>1018</v>
      </c>
      <c r="B1032" s="212" t="s">
        <v>694</v>
      </c>
      <c r="C1032" s="212" t="s">
        <v>691</v>
      </c>
      <c r="D1032" s="212" t="s">
        <v>685</v>
      </c>
      <c r="E1032" s="212" t="s">
        <v>28</v>
      </c>
      <c r="F1032" s="212" t="s">
        <v>5574</v>
      </c>
      <c r="G1032" s="212" t="s">
        <v>4625</v>
      </c>
      <c r="H1032" s="212" t="s">
        <v>8</v>
      </c>
      <c r="I1032" s="212">
        <v>34</v>
      </c>
      <c r="J1032" s="213">
        <v>9.4499999999999993</v>
      </c>
      <c r="K1032" s="214">
        <v>52.91</v>
      </c>
      <c r="L1032" s="215">
        <v>0</v>
      </c>
      <c r="M1032" s="212">
        <v>1</v>
      </c>
      <c r="N1032" s="216">
        <v>45980</v>
      </c>
      <c r="O1032" s="212">
        <v>0</v>
      </c>
      <c r="P1032" s="216">
        <v>0</v>
      </c>
      <c r="Q1032"/>
    </row>
    <row r="1033" spans="1:17" hidden="1">
      <c r="A1033" s="212">
        <v>1018</v>
      </c>
      <c r="B1033" s="212" t="s">
        <v>694</v>
      </c>
      <c r="C1033" s="212" t="s">
        <v>695</v>
      </c>
      <c r="D1033" s="212" t="s">
        <v>685</v>
      </c>
      <c r="E1033" s="212" t="s">
        <v>28</v>
      </c>
      <c r="F1033" s="212" t="s">
        <v>5574</v>
      </c>
      <c r="G1033" s="212" t="s">
        <v>4626</v>
      </c>
      <c r="H1033" s="212" t="s">
        <v>8</v>
      </c>
      <c r="I1033" s="212">
        <v>34</v>
      </c>
      <c r="J1033" s="213">
        <v>9.4499999999999993</v>
      </c>
      <c r="K1033" s="214">
        <v>102.99</v>
      </c>
      <c r="L1033" s="215">
        <v>0</v>
      </c>
      <c r="M1033" s="212">
        <v>1</v>
      </c>
      <c r="N1033" s="216">
        <v>45980</v>
      </c>
      <c r="O1033" s="212">
        <v>0</v>
      </c>
      <c r="P1033" s="216">
        <v>0</v>
      </c>
      <c r="Q1033"/>
    </row>
    <row r="1034" spans="1:17" hidden="1">
      <c r="A1034" s="212">
        <v>1018</v>
      </c>
      <c r="B1034" s="212" t="s">
        <v>694</v>
      </c>
      <c r="C1034" s="212" t="s">
        <v>802</v>
      </c>
      <c r="D1034" s="212" t="s">
        <v>685</v>
      </c>
      <c r="E1034" s="212" t="s">
        <v>28</v>
      </c>
      <c r="F1034" s="212" t="s">
        <v>5574</v>
      </c>
      <c r="G1034" s="212" t="s">
        <v>878</v>
      </c>
      <c r="H1034" s="212" t="s">
        <v>8</v>
      </c>
      <c r="I1034" s="212">
        <v>34</v>
      </c>
      <c r="J1034" s="213">
        <v>9.4499999999999993</v>
      </c>
      <c r="K1034" s="214">
        <v>97.24</v>
      </c>
      <c r="L1034" s="215">
        <v>0</v>
      </c>
      <c r="M1034" s="212">
        <v>2</v>
      </c>
      <c r="N1034" s="216">
        <v>45980</v>
      </c>
      <c r="O1034" s="212">
        <v>0</v>
      </c>
      <c r="P1034" s="216">
        <v>0</v>
      </c>
      <c r="Q1034"/>
    </row>
    <row r="1035" spans="1:17" hidden="1">
      <c r="A1035" s="212">
        <v>1018</v>
      </c>
      <c r="B1035" s="212" t="s">
        <v>694</v>
      </c>
      <c r="C1035" s="212" t="s">
        <v>849</v>
      </c>
      <c r="D1035" s="212" t="s">
        <v>685</v>
      </c>
      <c r="E1035" s="212" t="s">
        <v>28</v>
      </c>
      <c r="F1035" s="212" t="s">
        <v>5574</v>
      </c>
      <c r="G1035" s="212" t="s">
        <v>4627</v>
      </c>
      <c r="H1035" s="212" t="s">
        <v>8</v>
      </c>
      <c r="I1035" s="212">
        <v>34</v>
      </c>
      <c r="J1035" s="213">
        <v>9.4499999999999993</v>
      </c>
      <c r="K1035" s="214">
        <v>185.43</v>
      </c>
      <c r="L1035" s="215">
        <v>0</v>
      </c>
      <c r="M1035" s="212">
        <v>3</v>
      </c>
      <c r="N1035" s="216">
        <v>45980</v>
      </c>
      <c r="O1035" s="212">
        <v>0</v>
      </c>
      <c r="P1035" s="216">
        <v>0</v>
      </c>
      <c r="Q1035"/>
    </row>
    <row r="1036" spans="1:17" hidden="1">
      <c r="A1036" s="212">
        <v>1018</v>
      </c>
      <c r="B1036" s="212" t="s">
        <v>695</v>
      </c>
      <c r="C1036" s="212" t="s">
        <v>684</v>
      </c>
      <c r="D1036" s="212" t="s">
        <v>685</v>
      </c>
      <c r="E1036" s="212" t="s">
        <v>6</v>
      </c>
      <c r="F1036" s="212" t="s">
        <v>686</v>
      </c>
      <c r="G1036" s="212" t="s">
        <v>4628</v>
      </c>
      <c r="H1036" s="212" t="s">
        <v>7</v>
      </c>
      <c r="I1036" s="212">
        <v>34</v>
      </c>
      <c r="J1036" s="213">
        <v>6.97</v>
      </c>
      <c r="K1036" s="214">
        <v>0</v>
      </c>
      <c r="L1036" s="215">
        <v>208.19</v>
      </c>
      <c r="M1036" s="212">
        <v>8</v>
      </c>
      <c r="N1036" s="216">
        <v>45980</v>
      </c>
      <c r="O1036" s="212">
        <v>0</v>
      </c>
      <c r="P1036" s="216">
        <v>0</v>
      </c>
      <c r="Q1036"/>
    </row>
    <row r="1037" spans="1:17" hidden="1">
      <c r="A1037" s="212">
        <v>1018</v>
      </c>
      <c r="B1037" s="212" t="s">
        <v>695</v>
      </c>
      <c r="C1037" s="212" t="s">
        <v>684</v>
      </c>
      <c r="D1037" s="212" t="s">
        <v>685</v>
      </c>
      <c r="E1037" s="212" t="s">
        <v>6</v>
      </c>
      <c r="F1037" s="212" t="s">
        <v>729</v>
      </c>
      <c r="G1037" s="212" t="s">
        <v>4629</v>
      </c>
      <c r="H1037" s="212" t="s">
        <v>7</v>
      </c>
      <c r="I1037" s="212">
        <v>34</v>
      </c>
      <c r="J1037" s="213">
        <v>6.97</v>
      </c>
      <c r="K1037" s="214">
        <v>0</v>
      </c>
      <c r="L1037" s="215">
        <v>114.27</v>
      </c>
      <c r="M1037" s="212">
        <v>3</v>
      </c>
      <c r="N1037" s="216">
        <v>45980</v>
      </c>
      <c r="O1037" s="212">
        <v>0</v>
      </c>
      <c r="P1037" s="216">
        <v>0</v>
      </c>
      <c r="Q1037"/>
    </row>
    <row r="1038" spans="1:17" hidden="1">
      <c r="A1038" s="212">
        <v>1018</v>
      </c>
      <c r="B1038" s="212" t="s">
        <v>695</v>
      </c>
      <c r="C1038" s="212" t="s">
        <v>684</v>
      </c>
      <c r="D1038" s="212" t="s">
        <v>685</v>
      </c>
      <c r="E1038" s="212" t="s">
        <v>28</v>
      </c>
      <c r="F1038" s="212" t="s">
        <v>5574</v>
      </c>
      <c r="G1038" s="212" t="s">
        <v>4630</v>
      </c>
      <c r="H1038" s="212" t="s">
        <v>8</v>
      </c>
      <c r="I1038" s="212">
        <v>34</v>
      </c>
      <c r="J1038" s="213">
        <v>11.13</v>
      </c>
      <c r="K1038" s="214">
        <v>57.66</v>
      </c>
      <c r="L1038" s="215">
        <v>0</v>
      </c>
      <c r="M1038" s="212">
        <v>1</v>
      </c>
      <c r="N1038" s="216">
        <v>45980</v>
      </c>
      <c r="O1038" s="212">
        <v>0</v>
      </c>
      <c r="P1038" s="216">
        <v>0</v>
      </c>
      <c r="Q1038"/>
    </row>
    <row r="1039" spans="1:17" hidden="1">
      <c r="A1039" s="212">
        <v>1018</v>
      </c>
      <c r="B1039" s="212" t="s">
        <v>695</v>
      </c>
      <c r="C1039" s="212" t="s">
        <v>684</v>
      </c>
      <c r="D1039" s="212" t="s">
        <v>685</v>
      </c>
      <c r="E1039" s="212" t="s">
        <v>28</v>
      </c>
      <c r="F1039" s="212" t="s">
        <v>5574</v>
      </c>
      <c r="G1039" s="212" t="s">
        <v>5544</v>
      </c>
      <c r="H1039" s="212" t="s">
        <v>8</v>
      </c>
      <c r="I1039" s="212">
        <v>34</v>
      </c>
      <c r="J1039" s="213">
        <v>9.4499999999999993</v>
      </c>
      <c r="K1039" s="214">
        <v>1058.2</v>
      </c>
      <c r="L1039" s="215">
        <v>0</v>
      </c>
      <c r="M1039" s="212">
        <v>1</v>
      </c>
      <c r="N1039" s="216">
        <v>45980</v>
      </c>
      <c r="O1039" s="212">
        <v>0</v>
      </c>
      <c r="P1039" s="216">
        <v>0</v>
      </c>
      <c r="Q1039"/>
    </row>
    <row r="1040" spans="1:17" hidden="1">
      <c r="A1040" s="212">
        <v>1018</v>
      </c>
      <c r="B1040" s="212" t="s">
        <v>695</v>
      </c>
      <c r="C1040" s="212" t="s">
        <v>684</v>
      </c>
      <c r="D1040" s="212" t="s">
        <v>685</v>
      </c>
      <c r="E1040" s="212" t="s">
        <v>28</v>
      </c>
      <c r="F1040" s="212" t="s">
        <v>5574</v>
      </c>
      <c r="G1040" s="212" t="s">
        <v>5545</v>
      </c>
      <c r="H1040" s="212" t="s">
        <v>8</v>
      </c>
      <c r="I1040" s="212">
        <v>34</v>
      </c>
      <c r="J1040" s="213">
        <v>9.4499999999999993</v>
      </c>
      <c r="K1040" s="214">
        <v>114.6</v>
      </c>
      <c r="L1040" s="215">
        <v>0</v>
      </c>
      <c r="M1040" s="212">
        <v>1</v>
      </c>
      <c r="N1040" s="216">
        <v>45980</v>
      </c>
      <c r="O1040" s="212">
        <v>0</v>
      </c>
      <c r="P1040" s="216">
        <v>0</v>
      </c>
      <c r="Q1040"/>
    </row>
    <row r="1041" spans="1:17" s="186" customFormat="1" hidden="1">
      <c r="A1041" s="212">
        <v>1018</v>
      </c>
      <c r="B1041" s="212" t="s">
        <v>695</v>
      </c>
      <c r="C1041" s="212" t="s">
        <v>684</v>
      </c>
      <c r="D1041" s="212" t="s">
        <v>685</v>
      </c>
      <c r="E1041" s="212" t="s">
        <v>28</v>
      </c>
      <c r="F1041" s="212" t="s">
        <v>5574</v>
      </c>
      <c r="G1041" s="212" t="s">
        <v>879</v>
      </c>
      <c r="H1041" s="212" t="s">
        <v>8</v>
      </c>
      <c r="I1041" s="212">
        <v>34</v>
      </c>
      <c r="J1041" s="213">
        <v>9.4499999999999993</v>
      </c>
      <c r="K1041" s="214">
        <v>1142.3900000000001</v>
      </c>
      <c r="L1041" s="215">
        <v>0</v>
      </c>
      <c r="M1041" s="212">
        <v>6</v>
      </c>
      <c r="N1041" s="216">
        <v>45980</v>
      </c>
      <c r="O1041" s="212">
        <v>0</v>
      </c>
      <c r="P1041" s="216">
        <v>0</v>
      </c>
    </row>
    <row r="1042" spans="1:17" hidden="1">
      <c r="A1042" s="212">
        <v>1018</v>
      </c>
      <c r="B1042" s="212" t="s">
        <v>695</v>
      </c>
      <c r="C1042" s="212" t="s">
        <v>684</v>
      </c>
      <c r="D1042" s="212" t="s">
        <v>685</v>
      </c>
      <c r="E1042" s="212" t="s">
        <v>28</v>
      </c>
      <c r="F1042" s="212" t="s">
        <v>5574</v>
      </c>
      <c r="G1042" s="212" t="s">
        <v>5546</v>
      </c>
      <c r="H1042" s="212" t="s">
        <v>8</v>
      </c>
      <c r="I1042" s="212">
        <v>34</v>
      </c>
      <c r="J1042" s="213">
        <v>9.4499999999999993</v>
      </c>
      <c r="K1042" s="214">
        <v>117.67</v>
      </c>
      <c r="L1042" s="215">
        <v>0</v>
      </c>
      <c r="M1042" s="212">
        <v>1</v>
      </c>
      <c r="N1042" s="216">
        <v>45980</v>
      </c>
      <c r="O1042" s="212">
        <v>0</v>
      </c>
      <c r="P1042" s="216">
        <v>0</v>
      </c>
      <c r="Q1042"/>
    </row>
    <row r="1043" spans="1:17" hidden="1">
      <c r="A1043" s="212">
        <v>1018</v>
      </c>
      <c r="B1043" s="212" t="s">
        <v>695</v>
      </c>
      <c r="C1043" s="212" t="s">
        <v>684</v>
      </c>
      <c r="D1043" s="212" t="s">
        <v>685</v>
      </c>
      <c r="E1043" s="212" t="s">
        <v>28</v>
      </c>
      <c r="F1043" s="212" t="s">
        <v>5574</v>
      </c>
      <c r="G1043" s="212" t="s">
        <v>4631</v>
      </c>
      <c r="H1043" s="212" t="s">
        <v>8</v>
      </c>
      <c r="I1043" s="212">
        <v>34</v>
      </c>
      <c r="J1043" s="213">
        <v>9.4499999999999993</v>
      </c>
      <c r="K1043" s="214">
        <v>1676.16</v>
      </c>
      <c r="L1043" s="215">
        <v>0</v>
      </c>
      <c r="M1043" s="212">
        <v>5</v>
      </c>
      <c r="N1043" s="216">
        <v>45980</v>
      </c>
      <c r="O1043" s="212">
        <v>0</v>
      </c>
      <c r="P1043" s="216">
        <v>0</v>
      </c>
      <c r="Q1043"/>
    </row>
    <row r="1044" spans="1:17" hidden="1">
      <c r="A1044" s="212">
        <v>1018</v>
      </c>
      <c r="B1044" s="212" t="s">
        <v>695</v>
      </c>
      <c r="C1044" s="212" t="s">
        <v>684</v>
      </c>
      <c r="D1044" s="212" t="s">
        <v>685</v>
      </c>
      <c r="E1044" s="212" t="s">
        <v>28</v>
      </c>
      <c r="F1044" s="212" t="s">
        <v>5574</v>
      </c>
      <c r="G1044" s="212" t="s">
        <v>4632</v>
      </c>
      <c r="H1044" s="212" t="s">
        <v>8</v>
      </c>
      <c r="I1044" s="212">
        <v>34</v>
      </c>
      <c r="J1044" s="213">
        <v>9.4499999999999993</v>
      </c>
      <c r="K1044" s="214">
        <v>23.28</v>
      </c>
      <c r="L1044" s="215">
        <v>0</v>
      </c>
      <c r="M1044" s="212">
        <v>1</v>
      </c>
      <c r="N1044" s="216">
        <v>45980</v>
      </c>
      <c r="O1044" s="212">
        <v>0</v>
      </c>
      <c r="P1044" s="216">
        <v>0</v>
      </c>
      <c r="Q1044"/>
    </row>
    <row r="1045" spans="1:17" hidden="1">
      <c r="A1045" s="212">
        <v>1018</v>
      </c>
      <c r="B1045" s="212" t="s">
        <v>695</v>
      </c>
      <c r="C1045" s="212" t="s">
        <v>684</v>
      </c>
      <c r="D1045" s="212" t="s">
        <v>685</v>
      </c>
      <c r="E1045" s="212" t="s">
        <v>28</v>
      </c>
      <c r="F1045" s="212" t="s">
        <v>5574</v>
      </c>
      <c r="G1045" s="212" t="s">
        <v>5547</v>
      </c>
      <c r="H1045" s="212" t="s">
        <v>8</v>
      </c>
      <c r="I1045" s="212">
        <v>34</v>
      </c>
      <c r="J1045" s="213">
        <v>9.4499999999999993</v>
      </c>
      <c r="K1045" s="214">
        <v>2908.82</v>
      </c>
      <c r="L1045" s="215">
        <v>0</v>
      </c>
      <c r="M1045" s="212">
        <v>19</v>
      </c>
      <c r="N1045" s="216">
        <v>45980</v>
      </c>
      <c r="O1045" s="212">
        <v>0</v>
      </c>
      <c r="P1045" s="216">
        <v>0</v>
      </c>
      <c r="Q1045"/>
    </row>
    <row r="1046" spans="1:17" hidden="1">
      <c r="A1046" s="212">
        <v>1018</v>
      </c>
      <c r="B1046" s="212" t="s">
        <v>695</v>
      </c>
      <c r="C1046" s="212" t="s">
        <v>690</v>
      </c>
      <c r="D1046" s="212" t="s">
        <v>685</v>
      </c>
      <c r="E1046" s="212" t="s">
        <v>28</v>
      </c>
      <c r="F1046" s="212" t="s">
        <v>5574</v>
      </c>
      <c r="G1046" s="212" t="s">
        <v>880</v>
      </c>
      <c r="H1046" s="212" t="s">
        <v>8</v>
      </c>
      <c r="I1046" s="212">
        <v>34</v>
      </c>
      <c r="J1046" s="213">
        <v>9.15</v>
      </c>
      <c r="K1046" s="214">
        <v>21.86</v>
      </c>
      <c r="L1046" s="215">
        <v>0</v>
      </c>
      <c r="M1046" s="212">
        <v>1</v>
      </c>
      <c r="N1046" s="216">
        <v>45980</v>
      </c>
      <c r="O1046" s="212">
        <v>0</v>
      </c>
      <c r="P1046" s="216">
        <v>0</v>
      </c>
      <c r="Q1046"/>
    </row>
    <row r="1047" spans="1:17" hidden="1">
      <c r="A1047" s="212">
        <v>1018</v>
      </c>
      <c r="B1047" s="212" t="s">
        <v>695</v>
      </c>
      <c r="C1047" s="212" t="s">
        <v>690</v>
      </c>
      <c r="D1047" s="212" t="s">
        <v>685</v>
      </c>
      <c r="E1047" s="212" t="s">
        <v>28</v>
      </c>
      <c r="F1047" s="212" t="s">
        <v>5574</v>
      </c>
      <c r="G1047" s="212" t="s">
        <v>881</v>
      </c>
      <c r="H1047" s="212" t="s">
        <v>8</v>
      </c>
      <c r="I1047" s="212">
        <v>34</v>
      </c>
      <c r="J1047" s="213">
        <v>9.4499999999999993</v>
      </c>
      <c r="K1047" s="214">
        <v>114.39</v>
      </c>
      <c r="L1047" s="215">
        <v>0</v>
      </c>
      <c r="M1047" s="212">
        <v>1</v>
      </c>
      <c r="N1047" s="216">
        <v>45980</v>
      </c>
      <c r="O1047" s="212">
        <v>0</v>
      </c>
      <c r="P1047" s="216">
        <v>0</v>
      </c>
      <c r="Q1047"/>
    </row>
    <row r="1048" spans="1:17" hidden="1">
      <c r="A1048" s="212">
        <v>1018</v>
      </c>
      <c r="B1048" s="212" t="s">
        <v>695</v>
      </c>
      <c r="C1048" s="212" t="s">
        <v>690</v>
      </c>
      <c r="D1048" s="212" t="s">
        <v>685</v>
      </c>
      <c r="E1048" s="212" t="s">
        <v>28</v>
      </c>
      <c r="F1048" s="212" t="s">
        <v>5574</v>
      </c>
      <c r="G1048" s="212" t="s">
        <v>882</v>
      </c>
      <c r="H1048" s="212" t="s">
        <v>8</v>
      </c>
      <c r="I1048" s="212">
        <v>34</v>
      </c>
      <c r="J1048" s="213">
        <v>9.4499999999999993</v>
      </c>
      <c r="K1048" s="214">
        <v>1217.33</v>
      </c>
      <c r="L1048" s="215">
        <v>0</v>
      </c>
      <c r="M1048" s="212">
        <v>2</v>
      </c>
      <c r="N1048" s="216">
        <v>45980</v>
      </c>
      <c r="O1048" s="212">
        <v>0</v>
      </c>
      <c r="P1048" s="216">
        <v>0</v>
      </c>
      <c r="Q1048"/>
    </row>
    <row r="1049" spans="1:17" hidden="1">
      <c r="A1049" s="212">
        <v>1018</v>
      </c>
      <c r="B1049" s="212" t="s">
        <v>695</v>
      </c>
      <c r="C1049" s="212" t="s">
        <v>690</v>
      </c>
      <c r="D1049" s="212" t="s">
        <v>685</v>
      </c>
      <c r="E1049" s="212" t="s">
        <v>28</v>
      </c>
      <c r="F1049" s="212" t="s">
        <v>5574</v>
      </c>
      <c r="G1049" s="212" t="s">
        <v>883</v>
      </c>
      <c r="H1049" s="212" t="s">
        <v>8</v>
      </c>
      <c r="I1049" s="212">
        <v>34</v>
      </c>
      <c r="J1049" s="213">
        <v>9.4499999999999993</v>
      </c>
      <c r="K1049" s="214">
        <v>1568.9</v>
      </c>
      <c r="L1049" s="215">
        <v>0</v>
      </c>
      <c r="M1049" s="212">
        <v>7</v>
      </c>
      <c r="N1049" s="216">
        <v>45980</v>
      </c>
      <c r="O1049" s="212">
        <v>0</v>
      </c>
      <c r="P1049" s="216">
        <v>0</v>
      </c>
      <c r="Q1049"/>
    </row>
    <row r="1050" spans="1:17" hidden="1">
      <c r="A1050" s="212">
        <v>1018</v>
      </c>
      <c r="B1050" s="212" t="s">
        <v>695</v>
      </c>
      <c r="C1050" s="212" t="s">
        <v>690</v>
      </c>
      <c r="D1050" s="212" t="s">
        <v>685</v>
      </c>
      <c r="E1050" s="212" t="s">
        <v>28</v>
      </c>
      <c r="F1050" s="212" t="s">
        <v>5574</v>
      </c>
      <c r="G1050" s="212" t="s">
        <v>884</v>
      </c>
      <c r="H1050" s="212" t="s">
        <v>8</v>
      </c>
      <c r="I1050" s="212">
        <v>34</v>
      </c>
      <c r="J1050" s="213">
        <v>9.4499999999999993</v>
      </c>
      <c r="K1050" s="214">
        <v>170.22</v>
      </c>
      <c r="L1050" s="215">
        <v>0</v>
      </c>
      <c r="M1050" s="212">
        <v>2</v>
      </c>
      <c r="N1050" s="216">
        <v>45980</v>
      </c>
      <c r="O1050" s="212">
        <v>0</v>
      </c>
      <c r="P1050" s="216">
        <v>0</v>
      </c>
      <c r="Q1050"/>
    </row>
    <row r="1051" spans="1:17" hidden="1">
      <c r="A1051" s="212">
        <v>1018</v>
      </c>
      <c r="B1051" s="212" t="s">
        <v>695</v>
      </c>
      <c r="C1051" s="212" t="s">
        <v>690</v>
      </c>
      <c r="D1051" s="212" t="s">
        <v>685</v>
      </c>
      <c r="E1051" s="212" t="s">
        <v>28</v>
      </c>
      <c r="F1051" s="212" t="s">
        <v>5574</v>
      </c>
      <c r="G1051" s="212" t="s">
        <v>885</v>
      </c>
      <c r="H1051" s="212" t="s">
        <v>8</v>
      </c>
      <c r="I1051" s="212">
        <v>34</v>
      </c>
      <c r="J1051" s="213">
        <v>9.4499999999999993</v>
      </c>
      <c r="K1051" s="214">
        <v>5512.08</v>
      </c>
      <c r="L1051" s="215">
        <v>0</v>
      </c>
      <c r="M1051" s="212">
        <v>21</v>
      </c>
      <c r="N1051" s="216">
        <v>45980</v>
      </c>
      <c r="O1051" s="212">
        <v>0</v>
      </c>
      <c r="P1051" s="216">
        <v>0</v>
      </c>
      <c r="Q1051"/>
    </row>
    <row r="1052" spans="1:17" s="186" customFormat="1" hidden="1">
      <c r="A1052" s="212">
        <v>1018</v>
      </c>
      <c r="B1052" s="212" t="s">
        <v>695</v>
      </c>
      <c r="C1052" s="212" t="s">
        <v>690</v>
      </c>
      <c r="D1052" s="212" t="s">
        <v>685</v>
      </c>
      <c r="E1052" s="212" t="s">
        <v>28</v>
      </c>
      <c r="F1052" s="212" t="s">
        <v>5574</v>
      </c>
      <c r="G1052" s="212" t="s">
        <v>886</v>
      </c>
      <c r="H1052" s="212" t="s">
        <v>8</v>
      </c>
      <c r="I1052" s="212">
        <v>34</v>
      </c>
      <c r="J1052" s="213">
        <v>9.4499999999999993</v>
      </c>
      <c r="K1052" s="214">
        <v>97.71</v>
      </c>
      <c r="L1052" s="215">
        <v>0</v>
      </c>
      <c r="M1052" s="212">
        <v>1</v>
      </c>
      <c r="N1052" s="216">
        <v>45980</v>
      </c>
      <c r="O1052" s="212">
        <v>0</v>
      </c>
      <c r="P1052" s="216">
        <v>0</v>
      </c>
    </row>
    <row r="1053" spans="1:17" hidden="1">
      <c r="A1053" s="212">
        <v>1018</v>
      </c>
      <c r="B1053" s="212" t="s">
        <v>4672</v>
      </c>
      <c r="C1053" s="212" t="s">
        <v>684</v>
      </c>
      <c r="D1053" s="212" t="s">
        <v>685</v>
      </c>
      <c r="E1053" s="212" t="s">
        <v>6</v>
      </c>
      <c r="F1053" s="212" t="s">
        <v>729</v>
      </c>
      <c r="G1053" s="212" t="s">
        <v>5548</v>
      </c>
      <c r="H1053" s="212" t="s">
        <v>7</v>
      </c>
      <c r="I1053" s="212">
        <v>34</v>
      </c>
      <c r="J1053" s="213">
        <v>6.97</v>
      </c>
      <c r="K1053" s="214">
        <v>0</v>
      </c>
      <c r="L1053" s="215">
        <v>13.52</v>
      </c>
      <c r="M1053" s="212">
        <v>1</v>
      </c>
      <c r="N1053" s="216">
        <v>45980</v>
      </c>
      <c r="O1053" s="212">
        <v>0</v>
      </c>
      <c r="P1053" s="216">
        <v>0</v>
      </c>
      <c r="Q1053"/>
    </row>
    <row r="1054" spans="1:17" hidden="1">
      <c r="A1054" s="212">
        <v>1018</v>
      </c>
      <c r="B1054" s="212" t="s">
        <v>4672</v>
      </c>
      <c r="C1054" s="212" t="s">
        <v>684</v>
      </c>
      <c r="D1054" s="212" t="s">
        <v>685</v>
      </c>
      <c r="E1054" s="212" t="s">
        <v>28</v>
      </c>
      <c r="F1054" s="212" t="s">
        <v>5574</v>
      </c>
      <c r="G1054" s="212" t="s">
        <v>4633</v>
      </c>
      <c r="H1054" s="212" t="s">
        <v>8</v>
      </c>
      <c r="I1054" s="212">
        <v>34</v>
      </c>
      <c r="J1054" s="213">
        <v>9.4499999999999993</v>
      </c>
      <c r="K1054" s="214">
        <v>106.35</v>
      </c>
      <c r="L1054" s="215">
        <v>0</v>
      </c>
      <c r="M1054" s="212">
        <v>1</v>
      </c>
      <c r="N1054" s="216">
        <v>45980</v>
      </c>
      <c r="O1054" s="212">
        <v>0</v>
      </c>
      <c r="P1054" s="216">
        <v>0</v>
      </c>
      <c r="Q1054"/>
    </row>
    <row r="1055" spans="1:17" hidden="1">
      <c r="A1055" s="212">
        <v>1018</v>
      </c>
      <c r="B1055" s="212" t="s">
        <v>4672</v>
      </c>
      <c r="C1055" s="212" t="s">
        <v>684</v>
      </c>
      <c r="D1055" s="212" t="s">
        <v>685</v>
      </c>
      <c r="E1055" s="212" t="s">
        <v>28</v>
      </c>
      <c r="F1055" s="212" t="s">
        <v>5574</v>
      </c>
      <c r="G1055" s="212" t="s">
        <v>887</v>
      </c>
      <c r="H1055" s="212" t="s">
        <v>8</v>
      </c>
      <c r="I1055" s="212">
        <v>34</v>
      </c>
      <c r="J1055" s="213">
        <v>9.4499999999999993</v>
      </c>
      <c r="K1055" s="214">
        <v>262.94</v>
      </c>
      <c r="L1055" s="215">
        <v>0</v>
      </c>
      <c r="M1055" s="212">
        <v>2</v>
      </c>
      <c r="N1055" s="216">
        <v>45980</v>
      </c>
      <c r="O1055" s="212">
        <v>0</v>
      </c>
      <c r="P1055" s="216">
        <v>0</v>
      </c>
      <c r="Q1055"/>
    </row>
    <row r="1056" spans="1:17" hidden="1">
      <c r="A1056" s="212">
        <v>1018</v>
      </c>
      <c r="B1056" s="212" t="s">
        <v>4672</v>
      </c>
      <c r="C1056" s="212" t="s">
        <v>684</v>
      </c>
      <c r="D1056" s="212" t="s">
        <v>685</v>
      </c>
      <c r="E1056" s="212" t="s">
        <v>28</v>
      </c>
      <c r="F1056" s="212" t="s">
        <v>5574</v>
      </c>
      <c r="G1056" s="212" t="s">
        <v>4634</v>
      </c>
      <c r="H1056" s="212" t="s">
        <v>8</v>
      </c>
      <c r="I1056" s="212">
        <v>34</v>
      </c>
      <c r="J1056" s="213">
        <v>9.4499999999999993</v>
      </c>
      <c r="K1056" s="214">
        <v>285.93</v>
      </c>
      <c r="L1056" s="215">
        <v>0</v>
      </c>
      <c r="M1056" s="212">
        <v>1</v>
      </c>
      <c r="N1056" s="216">
        <v>45980</v>
      </c>
      <c r="O1056" s="212">
        <v>0</v>
      </c>
      <c r="P1056" s="216">
        <v>0</v>
      </c>
      <c r="Q1056"/>
    </row>
    <row r="1057" spans="1:17" hidden="1">
      <c r="A1057" s="212">
        <v>1018</v>
      </c>
      <c r="B1057" s="212" t="s">
        <v>4672</v>
      </c>
      <c r="C1057" s="212" t="s">
        <v>684</v>
      </c>
      <c r="D1057" s="212" t="s">
        <v>685</v>
      </c>
      <c r="E1057" s="212" t="s">
        <v>28</v>
      </c>
      <c r="F1057" s="212" t="s">
        <v>5574</v>
      </c>
      <c r="G1057" s="212" t="s">
        <v>5549</v>
      </c>
      <c r="H1057" s="212" t="s">
        <v>8</v>
      </c>
      <c r="I1057" s="212">
        <v>34</v>
      </c>
      <c r="J1057" s="213">
        <v>9.4499999999999993</v>
      </c>
      <c r="K1057" s="214">
        <v>326.89</v>
      </c>
      <c r="L1057" s="215">
        <v>0</v>
      </c>
      <c r="M1057" s="212">
        <v>3</v>
      </c>
      <c r="N1057" s="216">
        <v>45980</v>
      </c>
      <c r="O1057" s="212">
        <v>0</v>
      </c>
      <c r="P1057" s="216">
        <v>0</v>
      </c>
      <c r="Q1057"/>
    </row>
    <row r="1058" spans="1:17" hidden="1">
      <c r="A1058" s="212">
        <v>1018</v>
      </c>
      <c r="B1058" s="212" t="s">
        <v>4672</v>
      </c>
      <c r="C1058" s="212" t="s">
        <v>684</v>
      </c>
      <c r="D1058" s="212" t="s">
        <v>685</v>
      </c>
      <c r="E1058" s="212" t="s">
        <v>28</v>
      </c>
      <c r="F1058" s="212" t="s">
        <v>5574</v>
      </c>
      <c r="G1058" s="212" t="s">
        <v>4635</v>
      </c>
      <c r="H1058" s="212" t="s">
        <v>8</v>
      </c>
      <c r="I1058" s="212">
        <v>34</v>
      </c>
      <c r="J1058" s="213">
        <v>9.4499999999999993</v>
      </c>
      <c r="K1058" s="214">
        <v>43</v>
      </c>
      <c r="L1058" s="215">
        <v>0</v>
      </c>
      <c r="M1058" s="212">
        <v>1</v>
      </c>
      <c r="N1058" s="216">
        <v>45980</v>
      </c>
      <c r="O1058" s="212">
        <v>0</v>
      </c>
      <c r="P1058" s="216">
        <v>0</v>
      </c>
      <c r="Q1058"/>
    </row>
    <row r="1059" spans="1:17" hidden="1">
      <c r="A1059" s="212">
        <v>1018</v>
      </c>
      <c r="B1059" s="212" t="s">
        <v>4672</v>
      </c>
      <c r="C1059" s="212" t="s">
        <v>684</v>
      </c>
      <c r="D1059" s="212" t="s">
        <v>685</v>
      </c>
      <c r="E1059" s="212" t="s">
        <v>28</v>
      </c>
      <c r="F1059" s="212" t="s">
        <v>5574</v>
      </c>
      <c r="G1059" s="212" t="s">
        <v>5550</v>
      </c>
      <c r="H1059" s="212" t="s">
        <v>8</v>
      </c>
      <c r="I1059" s="212">
        <v>34</v>
      </c>
      <c r="J1059" s="213">
        <v>9.4499999999999993</v>
      </c>
      <c r="K1059" s="214">
        <v>460.96</v>
      </c>
      <c r="L1059" s="215">
        <v>0</v>
      </c>
      <c r="M1059" s="212">
        <v>1</v>
      </c>
      <c r="N1059" s="216">
        <v>45980</v>
      </c>
      <c r="O1059" s="212">
        <v>0</v>
      </c>
      <c r="P1059" s="216">
        <v>0</v>
      </c>
      <c r="Q1059"/>
    </row>
    <row r="1060" spans="1:17" hidden="1">
      <c r="A1060" s="212">
        <v>1033</v>
      </c>
      <c r="B1060" s="212" t="s">
        <v>684</v>
      </c>
      <c r="C1060" s="212" t="s">
        <v>684</v>
      </c>
      <c r="D1060" s="212" t="s">
        <v>685</v>
      </c>
      <c r="E1060" s="212" t="s">
        <v>6</v>
      </c>
      <c r="F1060" s="212" t="s">
        <v>686</v>
      </c>
      <c r="G1060" s="212" t="s">
        <v>983</v>
      </c>
      <c r="H1060" s="212" t="s">
        <v>7</v>
      </c>
      <c r="I1060" s="212">
        <v>34</v>
      </c>
      <c r="J1060" s="213">
        <v>6.97</v>
      </c>
      <c r="K1060" s="214">
        <v>0</v>
      </c>
      <c r="L1060" s="215">
        <v>27.96</v>
      </c>
      <c r="M1060" s="212">
        <v>4</v>
      </c>
      <c r="N1060" s="216">
        <v>45980</v>
      </c>
      <c r="O1060" s="212">
        <v>0</v>
      </c>
      <c r="P1060" s="216">
        <v>0</v>
      </c>
      <c r="Q1060"/>
    </row>
    <row r="1061" spans="1:17" hidden="1">
      <c r="A1061" s="212">
        <v>1033</v>
      </c>
      <c r="B1061" s="212" t="s">
        <v>684</v>
      </c>
      <c r="C1061" s="212" t="s">
        <v>689</v>
      </c>
      <c r="D1061" s="212" t="s">
        <v>685</v>
      </c>
      <c r="E1061" s="212" t="s">
        <v>6</v>
      </c>
      <c r="F1061" s="212" t="s">
        <v>686</v>
      </c>
      <c r="G1061" s="212" t="s">
        <v>983</v>
      </c>
      <c r="H1061" s="212" t="s">
        <v>7</v>
      </c>
      <c r="I1061" s="212">
        <v>34</v>
      </c>
      <c r="J1061" s="213">
        <v>6.97</v>
      </c>
      <c r="K1061" s="214">
        <v>0</v>
      </c>
      <c r="L1061" s="215">
        <v>3.99</v>
      </c>
      <c r="M1061" s="212">
        <v>1</v>
      </c>
      <c r="N1061" s="216">
        <v>45980</v>
      </c>
      <c r="O1061" s="212">
        <v>0</v>
      </c>
      <c r="P1061" s="216">
        <v>0</v>
      </c>
      <c r="Q1061"/>
    </row>
    <row r="1062" spans="1:17" hidden="1">
      <c r="A1062" s="212">
        <v>1033</v>
      </c>
      <c r="B1062" s="212" t="s">
        <v>689</v>
      </c>
      <c r="C1062" s="212" t="s">
        <v>684</v>
      </c>
      <c r="D1062" s="212" t="s">
        <v>685</v>
      </c>
      <c r="E1062" s="212" t="s">
        <v>6</v>
      </c>
      <c r="F1062" s="212" t="s">
        <v>686</v>
      </c>
      <c r="G1062" s="212" t="s">
        <v>983</v>
      </c>
      <c r="H1062" s="212" t="s">
        <v>8</v>
      </c>
      <c r="I1062" s="212">
        <v>34</v>
      </c>
      <c r="J1062" s="213">
        <v>6.85</v>
      </c>
      <c r="K1062" s="214">
        <v>601.82000000000005</v>
      </c>
      <c r="L1062" s="215">
        <v>0</v>
      </c>
      <c r="M1062" s="212">
        <v>5</v>
      </c>
      <c r="N1062" s="216">
        <v>45980</v>
      </c>
      <c r="O1062" s="212">
        <v>0</v>
      </c>
      <c r="P1062" s="216">
        <v>0</v>
      </c>
      <c r="Q1062"/>
    </row>
    <row r="1063" spans="1:17" hidden="1">
      <c r="A1063" s="212">
        <v>1033</v>
      </c>
      <c r="B1063" s="212" t="s">
        <v>689</v>
      </c>
      <c r="C1063" s="212" t="s">
        <v>684</v>
      </c>
      <c r="D1063" s="212" t="s">
        <v>685</v>
      </c>
      <c r="E1063" s="212" t="s">
        <v>6</v>
      </c>
      <c r="F1063" s="212" t="s">
        <v>686</v>
      </c>
      <c r="G1063" s="212" t="s">
        <v>983</v>
      </c>
      <c r="H1063" s="212" t="s">
        <v>7</v>
      </c>
      <c r="I1063" s="212">
        <v>34</v>
      </c>
      <c r="J1063" s="213">
        <v>6.97</v>
      </c>
      <c r="K1063" s="214">
        <v>0</v>
      </c>
      <c r="L1063" s="215">
        <v>297.85000000000002</v>
      </c>
      <c r="M1063" s="212">
        <v>26</v>
      </c>
      <c r="N1063" s="216">
        <v>45980</v>
      </c>
      <c r="O1063" s="212">
        <v>0</v>
      </c>
      <c r="P1063" s="216">
        <v>0</v>
      </c>
      <c r="Q1063"/>
    </row>
    <row r="1064" spans="1:17" hidden="1">
      <c r="A1064" s="212">
        <v>1033</v>
      </c>
      <c r="B1064" s="212" t="s">
        <v>689</v>
      </c>
      <c r="C1064" s="212" t="s">
        <v>684</v>
      </c>
      <c r="D1064" s="212" t="s">
        <v>685</v>
      </c>
      <c r="E1064" s="212" t="s">
        <v>28</v>
      </c>
      <c r="F1064" s="212" t="s">
        <v>686</v>
      </c>
      <c r="G1064" s="212" t="s">
        <v>5911</v>
      </c>
      <c r="H1064" s="212" t="s">
        <v>8</v>
      </c>
      <c r="I1064" s="212">
        <v>34</v>
      </c>
      <c r="J1064" s="213">
        <v>7.5</v>
      </c>
      <c r="K1064" s="214">
        <v>100000</v>
      </c>
      <c r="L1064" s="215">
        <v>0</v>
      </c>
      <c r="M1064" s="212">
        <v>1</v>
      </c>
      <c r="N1064" s="216">
        <v>45980</v>
      </c>
      <c r="O1064" s="212">
        <v>0</v>
      </c>
      <c r="P1064" s="216">
        <v>0</v>
      </c>
      <c r="Q1064"/>
    </row>
    <row r="1065" spans="1:17" hidden="1">
      <c r="A1065" s="212">
        <v>1033</v>
      </c>
      <c r="B1065" s="212" t="s">
        <v>689</v>
      </c>
      <c r="C1065" s="212" t="s">
        <v>690</v>
      </c>
      <c r="D1065" s="212" t="s">
        <v>685</v>
      </c>
      <c r="E1065" s="212" t="s">
        <v>6</v>
      </c>
      <c r="F1065" s="212" t="s">
        <v>686</v>
      </c>
      <c r="G1065" s="212" t="s">
        <v>983</v>
      </c>
      <c r="H1065" s="212" t="s">
        <v>7</v>
      </c>
      <c r="I1065" s="212">
        <v>34</v>
      </c>
      <c r="J1065" s="213">
        <v>6.97</v>
      </c>
      <c r="K1065" s="214">
        <v>0</v>
      </c>
      <c r="L1065" s="215">
        <v>24.96</v>
      </c>
      <c r="M1065" s="212">
        <v>3</v>
      </c>
      <c r="N1065" s="216">
        <v>45980</v>
      </c>
      <c r="O1065" s="212">
        <v>0</v>
      </c>
      <c r="P1065" s="216">
        <v>0</v>
      </c>
      <c r="Q1065"/>
    </row>
    <row r="1066" spans="1:17" hidden="1">
      <c r="A1066" s="212">
        <v>1033</v>
      </c>
      <c r="B1066" s="212" t="s">
        <v>689</v>
      </c>
      <c r="C1066" s="212" t="s">
        <v>691</v>
      </c>
      <c r="D1066" s="212" t="s">
        <v>685</v>
      </c>
      <c r="E1066" s="212" t="s">
        <v>6</v>
      </c>
      <c r="F1066" s="212" t="s">
        <v>686</v>
      </c>
      <c r="G1066" s="212" t="s">
        <v>983</v>
      </c>
      <c r="H1066" s="212" t="s">
        <v>7</v>
      </c>
      <c r="I1066" s="212">
        <v>34</v>
      </c>
      <c r="J1066" s="213">
        <v>6.97</v>
      </c>
      <c r="K1066" s="214">
        <v>0</v>
      </c>
      <c r="L1066" s="215">
        <v>42.31</v>
      </c>
      <c r="M1066" s="212">
        <v>1</v>
      </c>
      <c r="N1066" s="216">
        <v>45980</v>
      </c>
      <c r="O1066" s="212">
        <v>0</v>
      </c>
      <c r="P1066" s="216">
        <v>0</v>
      </c>
      <c r="Q1066"/>
    </row>
    <row r="1067" spans="1:17" hidden="1">
      <c r="A1067" s="212">
        <v>1033</v>
      </c>
      <c r="B1067" s="212" t="s">
        <v>689</v>
      </c>
      <c r="C1067" s="212" t="s">
        <v>693</v>
      </c>
      <c r="D1067" s="212" t="s">
        <v>685</v>
      </c>
      <c r="E1067" s="212" t="s">
        <v>6</v>
      </c>
      <c r="F1067" s="212" t="s">
        <v>686</v>
      </c>
      <c r="G1067" s="212" t="s">
        <v>983</v>
      </c>
      <c r="H1067" s="212" t="s">
        <v>7</v>
      </c>
      <c r="I1067" s="212">
        <v>34</v>
      </c>
      <c r="J1067" s="213">
        <v>6.97</v>
      </c>
      <c r="K1067" s="214">
        <v>0</v>
      </c>
      <c r="L1067" s="215">
        <v>329.05</v>
      </c>
      <c r="M1067" s="212">
        <v>19</v>
      </c>
      <c r="N1067" s="216">
        <v>45980</v>
      </c>
      <c r="O1067" s="212">
        <v>0</v>
      </c>
      <c r="P1067" s="216">
        <v>0</v>
      </c>
      <c r="Q1067"/>
    </row>
    <row r="1068" spans="1:17" hidden="1">
      <c r="A1068" s="212">
        <v>1033</v>
      </c>
      <c r="B1068" s="212" t="s">
        <v>689</v>
      </c>
      <c r="C1068" s="212" t="s">
        <v>695</v>
      </c>
      <c r="D1068" s="212" t="s">
        <v>685</v>
      </c>
      <c r="E1068" s="212" t="s">
        <v>6</v>
      </c>
      <c r="F1068" s="212" t="s">
        <v>686</v>
      </c>
      <c r="G1068" s="212" t="s">
        <v>983</v>
      </c>
      <c r="H1068" s="212" t="s">
        <v>7</v>
      </c>
      <c r="I1068" s="212">
        <v>34</v>
      </c>
      <c r="J1068" s="213">
        <v>6.97</v>
      </c>
      <c r="K1068" s="214">
        <v>0</v>
      </c>
      <c r="L1068" s="215">
        <v>7.99</v>
      </c>
      <c r="M1068" s="212">
        <v>1</v>
      </c>
      <c r="N1068" s="216">
        <v>45980</v>
      </c>
      <c r="O1068" s="212">
        <v>0</v>
      </c>
      <c r="P1068" s="216">
        <v>0</v>
      </c>
      <c r="Q1068"/>
    </row>
    <row r="1069" spans="1:17" hidden="1">
      <c r="A1069" s="212">
        <v>1033</v>
      </c>
      <c r="B1069" s="212" t="s">
        <v>689</v>
      </c>
      <c r="C1069" s="212" t="s">
        <v>773</v>
      </c>
      <c r="D1069" s="212" t="s">
        <v>685</v>
      </c>
      <c r="E1069" s="212" t="s">
        <v>6</v>
      </c>
      <c r="F1069" s="212" t="s">
        <v>686</v>
      </c>
      <c r="G1069" s="212" t="s">
        <v>983</v>
      </c>
      <c r="H1069" s="212" t="s">
        <v>7</v>
      </c>
      <c r="I1069" s="212">
        <v>34</v>
      </c>
      <c r="J1069" s="213">
        <v>6.97</v>
      </c>
      <c r="K1069" s="214">
        <v>0</v>
      </c>
      <c r="L1069" s="215">
        <v>7.99</v>
      </c>
      <c r="M1069" s="212">
        <v>1</v>
      </c>
      <c r="N1069" s="216">
        <v>45980</v>
      </c>
      <c r="O1069" s="212">
        <v>0</v>
      </c>
      <c r="P1069" s="216">
        <v>0</v>
      </c>
      <c r="Q1069"/>
    </row>
    <row r="1070" spans="1:17" hidden="1">
      <c r="A1070" s="212">
        <v>1033</v>
      </c>
      <c r="B1070" s="212" t="s">
        <v>690</v>
      </c>
      <c r="C1070" s="212" t="s">
        <v>684</v>
      </c>
      <c r="D1070" s="212" t="s">
        <v>685</v>
      </c>
      <c r="E1070" s="212" t="s">
        <v>6</v>
      </c>
      <c r="F1070" s="212" t="s">
        <v>686</v>
      </c>
      <c r="G1070" s="212" t="s">
        <v>983</v>
      </c>
      <c r="H1070" s="212" t="s">
        <v>7</v>
      </c>
      <c r="I1070" s="212">
        <v>34</v>
      </c>
      <c r="J1070" s="213">
        <v>6.97</v>
      </c>
      <c r="K1070" s="214">
        <v>0</v>
      </c>
      <c r="L1070" s="215">
        <v>488.73</v>
      </c>
      <c r="M1070" s="212">
        <v>30</v>
      </c>
      <c r="N1070" s="216">
        <v>45980</v>
      </c>
      <c r="O1070" s="212">
        <v>0</v>
      </c>
      <c r="P1070" s="216">
        <v>0</v>
      </c>
      <c r="Q1070"/>
    </row>
    <row r="1071" spans="1:17" hidden="1">
      <c r="A1071" s="212">
        <v>1033</v>
      </c>
      <c r="B1071" s="212" t="s">
        <v>690</v>
      </c>
      <c r="C1071" s="212" t="s">
        <v>689</v>
      </c>
      <c r="D1071" s="212" t="s">
        <v>685</v>
      </c>
      <c r="E1071" s="212" t="s">
        <v>6</v>
      </c>
      <c r="F1071" s="212" t="s">
        <v>686</v>
      </c>
      <c r="G1071" s="212" t="s">
        <v>983</v>
      </c>
      <c r="H1071" s="212" t="s">
        <v>7</v>
      </c>
      <c r="I1071" s="212">
        <v>34</v>
      </c>
      <c r="J1071" s="213">
        <v>6.97</v>
      </c>
      <c r="K1071" s="214">
        <v>0</v>
      </c>
      <c r="L1071" s="215">
        <v>7.99</v>
      </c>
      <c r="M1071" s="212">
        <v>1</v>
      </c>
      <c r="N1071" s="216">
        <v>45980</v>
      </c>
      <c r="O1071" s="212">
        <v>0</v>
      </c>
      <c r="P1071" s="216">
        <v>0</v>
      </c>
      <c r="Q1071"/>
    </row>
    <row r="1072" spans="1:17" hidden="1">
      <c r="A1072" s="212">
        <v>1033</v>
      </c>
      <c r="B1072" s="212" t="s">
        <v>690</v>
      </c>
      <c r="C1072" s="212" t="s">
        <v>693</v>
      </c>
      <c r="D1072" s="212" t="s">
        <v>685</v>
      </c>
      <c r="E1072" s="212" t="s">
        <v>6</v>
      </c>
      <c r="F1072" s="212" t="s">
        <v>686</v>
      </c>
      <c r="G1072" s="212" t="s">
        <v>983</v>
      </c>
      <c r="H1072" s="212" t="s">
        <v>8</v>
      </c>
      <c r="I1072" s="212">
        <v>34</v>
      </c>
      <c r="J1072" s="213">
        <v>6.85</v>
      </c>
      <c r="K1072" s="214">
        <v>1000</v>
      </c>
      <c r="L1072" s="215">
        <v>0</v>
      </c>
      <c r="M1072" s="212">
        <v>1</v>
      </c>
      <c r="N1072" s="216">
        <v>45980</v>
      </c>
      <c r="O1072" s="212">
        <v>0</v>
      </c>
      <c r="P1072" s="216">
        <v>0</v>
      </c>
      <c r="Q1072"/>
    </row>
    <row r="1073" spans="1:17" hidden="1">
      <c r="A1073" s="212">
        <v>1033</v>
      </c>
      <c r="B1073" s="212" t="s">
        <v>690</v>
      </c>
      <c r="C1073" s="212" t="s">
        <v>693</v>
      </c>
      <c r="D1073" s="212" t="s">
        <v>685</v>
      </c>
      <c r="E1073" s="212" t="s">
        <v>6</v>
      </c>
      <c r="F1073" s="212" t="s">
        <v>686</v>
      </c>
      <c r="G1073" s="212" t="s">
        <v>983</v>
      </c>
      <c r="H1073" s="212" t="s">
        <v>7</v>
      </c>
      <c r="I1073" s="212">
        <v>34</v>
      </c>
      <c r="J1073" s="213">
        <v>6.97</v>
      </c>
      <c r="K1073" s="214">
        <v>0</v>
      </c>
      <c r="L1073" s="215">
        <v>91.88</v>
      </c>
      <c r="M1073" s="212">
        <v>3</v>
      </c>
      <c r="N1073" s="216">
        <v>45980</v>
      </c>
      <c r="O1073" s="212">
        <v>0</v>
      </c>
      <c r="P1073" s="216">
        <v>0</v>
      </c>
      <c r="Q1073"/>
    </row>
    <row r="1074" spans="1:17" hidden="1">
      <c r="A1074" s="212">
        <v>1033</v>
      </c>
      <c r="B1074" s="212" t="s">
        <v>690</v>
      </c>
      <c r="C1074" s="212" t="s">
        <v>694</v>
      </c>
      <c r="D1074" s="212" t="s">
        <v>685</v>
      </c>
      <c r="E1074" s="212" t="s">
        <v>6</v>
      </c>
      <c r="F1074" s="212" t="s">
        <v>686</v>
      </c>
      <c r="G1074" s="212" t="s">
        <v>983</v>
      </c>
      <c r="H1074" s="212" t="s">
        <v>7</v>
      </c>
      <c r="I1074" s="212">
        <v>34</v>
      </c>
      <c r="J1074" s="213">
        <v>6.97</v>
      </c>
      <c r="K1074" s="214">
        <v>0</v>
      </c>
      <c r="L1074" s="215">
        <v>222.4</v>
      </c>
      <c r="M1074" s="212">
        <v>4</v>
      </c>
      <c r="N1074" s="216">
        <v>45980</v>
      </c>
      <c r="O1074" s="212">
        <v>0</v>
      </c>
      <c r="P1074" s="216">
        <v>0</v>
      </c>
      <c r="Q1074"/>
    </row>
    <row r="1075" spans="1:17" hidden="1">
      <c r="A1075" s="212">
        <v>1033</v>
      </c>
      <c r="B1075" s="212" t="s">
        <v>690</v>
      </c>
      <c r="C1075" s="212" t="s">
        <v>775</v>
      </c>
      <c r="D1075" s="212" t="s">
        <v>685</v>
      </c>
      <c r="E1075" s="212" t="s">
        <v>6</v>
      </c>
      <c r="F1075" s="212" t="s">
        <v>686</v>
      </c>
      <c r="G1075" s="212" t="s">
        <v>983</v>
      </c>
      <c r="H1075" s="212" t="s">
        <v>7</v>
      </c>
      <c r="I1075" s="212">
        <v>34</v>
      </c>
      <c r="J1075" s="213">
        <v>6.97</v>
      </c>
      <c r="K1075" s="214">
        <v>0</v>
      </c>
      <c r="L1075" s="215">
        <v>3.99</v>
      </c>
      <c r="M1075" s="212">
        <v>1</v>
      </c>
      <c r="N1075" s="216">
        <v>45980</v>
      </c>
      <c r="O1075" s="212">
        <v>0</v>
      </c>
      <c r="P1075" s="216">
        <v>0</v>
      </c>
      <c r="Q1075"/>
    </row>
    <row r="1076" spans="1:17" hidden="1">
      <c r="A1076" s="212">
        <v>1033</v>
      </c>
      <c r="B1076" s="212" t="s">
        <v>690</v>
      </c>
      <c r="C1076" s="212" t="s">
        <v>776</v>
      </c>
      <c r="D1076" s="212" t="s">
        <v>685</v>
      </c>
      <c r="E1076" s="212" t="s">
        <v>6</v>
      </c>
      <c r="F1076" s="212" t="s">
        <v>686</v>
      </c>
      <c r="G1076" s="212" t="s">
        <v>983</v>
      </c>
      <c r="H1076" s="212" t="s">
        <v>7</v>
      </c>
      <c r="I1076" s="212">
        <v>34</v>
      </c>
      <c r="J1076" s="213">
        <v>6.97</v>
      </c>
      <c r="K1076" s="214">
        <v>0</v>
      </c>
      <c r="L1076" s="215">
        <v>297.89</v>
      </c>
      <c r="M1076" s="212">
        <v>3</v>
      </c>
      <c r="N1076" s="216">
        <v>45980</v>
      </c>
      <c r="O1076" s="212">
        <v>0</v>
      </c>
      <c r="P1076" s="216">
        <v>0</v>
      </c>
      <c r="Q1076"/>
    </row>
    <row r="1077" spans="1:17" hidden="1">
      <c r="A1077" s="212">
        <v>1033</v>
      </c>
      <c r="B1077" s="212" t="s">
        <v>690</v>
      </c>
      <c r="C1077" s="212" t="s">
        <v>794</v>
      </c>
      <c r="D1077" s="212" t="s">
        <v>685</v>
      </c>
      <c r="E1077" s="212" t="s">
        <v>6</v>
      </c>
      <c r="F1077" s="212" t="s">
        <v>686</v>
      </c>
      <c r="G1077" s="212" t="s">
        <v>983</v>
      </c>
      <c r="H1077" s="212" t="s">
        <v>7</v>
      </c>
      <c r="I1077" s="212">
        <v>34</v>
      </c>
      <c r="J1077" s="213">
        <v>6.97</v>
      </c>
      <c r="K1077" s="214">
        <v>0</v>
      </c>
      <c r="L1077" s="215">
        <v>7.99</v>
      </c>
      <c r="M1077" s="212">
        <v>1</v>
      </c>
      <c r="N1077" s="216">
        <v>45980</v>
      </c>
      <c r="O1077" s="212">
        <v>0</v>
      </c>
      <c r="P1077" s="216">
        <v>0</v>
      </c>
      <c r="Q1077"/>
    </row>
    <row r="1078" spans="1:17" hidden="1">
      <c r="A1078" s="212">
        <v>1033</v>
      </c>
      <c r="B1078" s="212" t="s">
        <v>691</v>
      </c>
      <c r="C1078" s="212" t="s">
        <v>684</v>
      </c>
      <c r="D1078" s="212" t="s">
        <v>685</v>
      </c>
      <c r="E1078" s="212" t="s">
        <v>6</v>
      </c>
      <c r="F1078" s="212" t="s">
        <v>686</v>
      </c>
      <c r="G1078" s="212" t="s">
        <v>983</v>
      </c>
      <c r="H1078" s="212" t="s">
        <v>8</v>
      </c>
      <c r="I1078" s="212">
        <v>34</v>
      </c>
      <c r="J1078" s="213">
        <v>6.85</v>
      </c>
      <c r="K1078" s="214">
        <v>318.98</v>
      </c>
      <c r="L1078" s="215">
        <v>0</v>
      </c>
      <c r="M1078" s="212">
        <v>2</v>
      </c>
      <c r="N1078" s="216">
        <v>45980</v>
      </c>
      <c r="O1078" s="212">
        <v>0</v>
      </c>
      <c r="P1078" s="216">
        <v>0</v>
      </c>
      <c r="Q1078"/>
    </row>
    <row r="1079" spans="1:17" hidden="1">
      <c r="A1079" s="212">
        <v>1033</v>
      </c>
      <c r="B1079" s="212" t="s">
        <v>691</v>
      </c>
      <c r="C1079" s="212" t="s">
        <v>684</v>
      </c>
      <c r="D1079" s="212" t="s">
        <v>685</v>
      </c>
      <c r="E1079" s="212" t="s">
        <v>6</v>
      </c>
      <c r="F1079" s="212" t="s">
        <v>686</v>
      </c>
      <c r="G1079" s="212" t="s">
        <v>983</v>
      </c>
      <c r="H1079" s="212" t="s">
        <v>7</v>
      </c>
      <c r="I1079" s="212">
        <v>34</v>
      </c>
      <c r="J1079" s="213">
        <v>6.97</v>
      </c>
      <c r="K1079" s="214">
        <v>0</v>
      </c>
      <c r="L1079" s="215">
        <v>127.31</v>
      </c>
      <c r="M1079" s="212">
        <v>2</v>
      </c>
      <c r="N1079" s="216">
        <v>45980</v>
      </c>
      <c r="O1079" s="212">
        <v>0</v>
      </c>
      <c r="P1079" s="216">
        <v>0</v>
      </c>
      <c r="Q1079"/>
    </row>
    <row r="1080" spans="1:17" s="186" customFormat="1" hidden="1">
      <c r="A1080" s="212">
        <v>1033</v>
      </c>
      <c r="B1080" s="212" t="s">
        <v>692</v>
      </c>
      <c r="C1080" s="212" t="s">
        <v>684</v>
      </c>
      <c r="D1080" s="212" t="s">
        <v>685</v>
      </c>
      <c r="E1080" s="212" t="s">
        <v>6</v>
      </c>
      <c r="F1080" s="212" t="s">
        <v>686</v>
      </c>
      <c r="G1080" s="212" t="s">
        <v>983</v>
      </c>
      <c r="H1080" s="212" t="s">
        <v>7</v>
      </c>
      <c r="I1080" s="212">
        <v>34</v>
      </c>
      <c r="J1080" s="213">
        <v>6.97</v>
      </c>
      <c r="K1080" s="214">
        <v>0</v>
      </c>
      <c r="L1080" s="215">
        <v>993.67</v>
      </c>
      <c r="M1080" s="212">
        <v>10</v>
      </c>
      <c r="N1080" s="216">
        <v>45980</v>
      </c>
      <c r="O1080" s="212">
        <v>0</v>
      </c>
      <c r="P1080" s="216">
        <v>0</v>
      </c>
    </row>
    <row r="1081" spans="1:17" hidden="1">
      <c r="A1081" s="212">
        <v>1033</v>
      </c>
      <c r="B1081" s="212" t="s">
        <v>692</v>
      </c>
      <c r="C1081" s="212" t="s">
        <v>691</v>
      </c>
      <c r="D1081" s="212" t="s">
        <v>685</v>
      </c>
      <c r="E1081" s="212" t="s">
        <v>6</v>
      </c>
      <c r="F1081" s="212" t="s">
        <v>686</v>
      </c>
      <c r="G1081" s="212" t="s">
        <v>983</v>
      </c>
      <c r="H1081" s="212" t="s">
        <v>7</v>
      </c>
      <c r="I1081" s="212">
        <v>34</v>
      </c>
      <c r="J1081" s="213">
        <v>6.97</v>
      </c>
      <c r="K1081" s="214">
        <v>0</v>
      </c>
      <c r="L1081" s="215">
        <v>106.88</v>
      </c>
      <c r="M1081" s="212">
        <v>6</v>
      </c>
      <c r="N1081" s="216">
        <v>45980</v>
      </c>
      <c r="O1081" s="212">
        <v>0</v>
      </c>
      <c r="P1081" s="216">
        <v>0</v>
      </c>
      <c r="Q1081"/>
    </row>
    <row r="1082" spans="1:17" hidden="1">
      <c r="A1082" s="212">
        <v>1033</v>
      </c>
      <c r="B1082" s="212" t="s">
        <v>692</v>
      </c>
      <c r="C1082" s="212" t="s">
        <v>692</v>
      </c>
      <c r="D1082" s="212" t="s">
        <v>685</v>
      </c>
      <c r="E1082" s="212" t="s">
        <v>6</v>
      </c>
      <c r="F1082" s="212" t="s">
        <v>686</v>
      </c>
      <c r="G1082" s="212" t="s">
        <v>983</v>
      </c>
      <c r="H1082" s="212" t="s">
        <v>7</v>
      </c>
      <c r="I1082" s="212">
        <v>34</v>
      </c>
      <c r="J1082" s="213">
        <v>6.97</v>
      </c>
      <c r="K1082" s="214">
        <v>0</v>
      </c>
      <c r="L1082" s="215">
        <v>57.87</v>
      </c>
      <c r="M1082" s="212">
        <v>5</v>
      </c>
      <c r="N1082" s="216">
        <v>45980</v>
      </c>
      <c r="O1082" s="212">
        <v>0</v>
      </c>
      <c r="P1082" s="216">
        <v>0</v>
      </c>
      <c r="Q1082"/>
    </row>
    <row r="1083" spans="1:17" hidden="1">
      <c r="A1083" s="212">
        <v>1033</v>
      </c>
      <c r="B1083" s="212" t="s">
        <v>692</v>
      </c>
      <c r="C1083" s="212" t="s">
        <v>693</v>
      </c>
      <c r="D1083" s="212" t="s">
        <v>685</v>
      </c>
      <c r="E1083" s="212" t="s">
        <v>6</v>
      </c>
      <c r="F1083" s="212" t="s">
        <v>686</v>
      </c>
      <c r="G1083" s="212" t="s">
        <v>983</v>
      </c>
      <c r="H1083" s="212" t="s">
        <v>7</v>
      </c>
      <c r="I1083" s="212">
        <v>34</v>
      </c>
      <c r="J1083" s="213">
        <v>6.97</v>
      </c>
      <c r="K1083" s="214">
        <v>0</v>
      </c>
      <c r="L1083" s="215">
        <v>7.99</v>
      </c>
      <c r="M1083" s="212">
        <v>1</v>
      </c>
      <c r="N1083" s="216">
        <v>45980</v>
      </c>
      <c r="O1083" s="212">
        <v>0</v>
      </c>
      <c r="P1083" s="216">
        <v>0</v>
      </c>
      <c r="Q1083"/>
    </row>
    <row r="1084" spans="1:17" hidden="1">
      <c r="A1084" s="212">
        <v>1033</v>
      </c>
      <c r="B1084" s="212" t="s">
        <v>692</v>
      </c>
      <c r="C1084" s="212" t="s">
        <v>773</v>
      </c>
      <c r="D1084" s="212" t="s">
        <v>685</v>
      </c>
      <c r="E1084" s="212" t="s">
        <v>6</v>
      </c>
      <c r="F1084" s="212" t="s">
        <v>686</v>
      </c>
      <c r="G1084" s="212" t="s">
        <v>983</v>
      </c>
      <c r="H1084" s="212" t="s">
        <v>7</v>
      </c>
      <c r="I1084" s="212">
        <v>34</v>
      </c>
      <c r="J1084" s="213">
        <v>6.97</v>
      </c>
      <c r="K1084" s="214">
        <v>0</v>
      </c>
      <c r="L1084" s="215">
        <v>152.83000000000001</v>
      </c>
      <c r="M1084" s="212">
        <v>4</v>
      </c>
      <c r="N1084" s="216">
        <v>45980</v>
      </c>
      <c r="O1084" s="212">
        <v>0</v>
      </c>
      <c r="P1084" s="216">
        <v>0</v>
      </c>
      <c r="Q1084"/>
    </row>
    <row r="1085" spans="1:17" hidden="1">
      <c r="A1085" s="212">
        <v>1033</v>
      </c>
      <c r="B1085" s="212" t="s">
        <v>693</v>
      </c>
      <c r="C1085" s="212" t="s">
        <v>684</v>
      </c>
      <c r="D1085" s="212" t="s">
        <v>685</v>
      </c>
      <c r="E1085" s="212" t="s">
        <v>6</v>
      </c>
      <c r="F1085" s="212" t="s">
        <v>686</v>
      </c>
      <c r="G1085" s="212" t="s">
        <v>983</v>
      </c>
      <c r="H1085" s="212" t="s">
        <v>8</v>
      </c>
      <c r="I1085" s="212">
        <v>34</v>
      </c>
      <c r="J1085" s="213">
        <v>6.85</v>
      </c>
      <c r="K1085" s="214">
        <v>10.1</v>
      </c>
      <c r="L1085" s="215">
        <v>0</v>
      </c>
      <c r="M1085" s="212">
        <v>1</v>
      </c>
      <c r="N1085" s="216">
        <v>45980</v>
      </c>
      <c r="O1085" s="212">
        <v>0</v>
      </c>
      <c r="P1085" s="216">
        <v>0</v>
      </c>
      <c r="Q1085"/>
    </row>
    <row r="1086" spans="1:17" hidden="1">
      <c r="A1086" s="212">
        <v>1033</v>
      </c>
      <c r="B1086" s="212" t="s">
        <v>693</v>
      </c>
      <c r="C1086" s="212" t="s">
        <v>684</v>
      </c>
      <c r="D1086" s="212" t="s">
        <v>685</v>
      </c>
      <c r="E1086" s="212" t="s">
        <v>6</v>
      </c>
      <c r="F1086" s="212" t="s">
        <v>686</v>
      </c>
      <c r="G1086" s="212" t="s">
        <v>983</v>
      </c>
      <c r="H1086" s="212" t="s">
        <v>7</v>
      </c>
      <c r="I1086" s="212">
        <v>34</v>
      </c>
      <c r="J1086" s="213">
        <v>6.97</v>
      </c>
      <c r="K1086" s="214">
        <v>0</v>
      </c>
      <c r="L1086" s="215">
        <v>75.89</v>
      </c>
      <c r="M1086" s="212">
        <v>9</v>
      </c>
      <c r="N1086" s="216">
        <v>45980</v>
      </c>
      <c r="O1086" s="212">
        <v>0</v>
      </c>
      <c r="P1086" s="216">
        <v>0</v>
      </c>
      <c r="Q1086"/>
    </row>
    <row r="1087" spans="1:17" hidden="1">
      <c r="A1087" s="212">
        <v>1033</v>
      </c>
      <c r="B1087" s="212" t="s">
        <v>693</v>
      </c>
      <c r="C1087" s="212" t="s">
        <v>689</v>
      </c>
      <c r="D1087" s="212" t="s">
        <v>685</v>
      </c>
      <c r="E1087" s="212" t="s">
        <v>6</v>
      </c>
      <c r="F1087" s="212" t="s">
        <v>686</v>
      </c>
      <c r="G1087" s="212" t="s">
        <v>983</v>
      </c>
      <c r="H1087" s="212" t="s">
        <v>8</v>
      </c>
      <c r="I1087" s="212">
        <v>34</v>
      </c>
      <c r="J1087" s="213">
        <v>6.85</v>
      </c>
      <c r="K1087" s="214">
        <v>41.46</v>
      </c>
      <c r="L1087" s="215">
        <v>0</v>
      </c>
      <c r="M1087" s="212">
        <v>2</v>
      </c>
      <c r="N1087" s="216">
        <v>45980</v>
      </c>
      <c r="O1087" s="212">
        <v>0</v>
      </c>
      <c r="P1087" s="216">
        <v>0</v>
      </c>
      <c r="Q1087"/>
    </row>
    <row r="1088" spans="1:17" hidden="1">
      <c r="A1088" s="212">
        <v>1033</v>
      </c>
      <c r="B1088" s="212" t="s">
        <v>693</v>
      </c>
      <c r="C1088" s="212" t="s">
        <v>689</v>
      </c>
      <c r="D1088" s="212" t="s">
        <v>685</v>
      </c>
      <c r="E1088" s="212" t="s">
        <v>6</v>
      </c>
      <c r="F1088" s="212" t="s">
        <v>686</v>
      </c>
      <c r="G1088" s="212" t="s">
        <v>983</v>
      </c>
      <c r="H1088" s="212" t="s">
        <v>7</v>
      </c>
      <c r="I1088" s="212">
        <v>34</v>
      </c>
      <c r="J1088" s="213">
        <v>6.97</v>
      </c>
      <c r="K1088" s="214">
        <v>0</v>
      </c>
      <c r="L1088" s="215">
        <v>19.97</v>
      </c>
      <c r="M1088" s="212">
        <v>3</v>
      </c>
      <c r="N1088" s="216">
        <v>45980</v>
      </c>
      <c r="O1088" s="212">
        <v>0</v>
      </c>
      <c r="P1088" s="216">
        <v>0</v>
      </c>
      <c r="Q1088"/>
    </row>
    <row r="1089" spans="1:17" hidden="1">
      <c r="A1089" s="212">
        <v>1033</v>
      </c>
      <c r="B1089" s="212" t="s">
        <v>693</v>
      </c>
      <c r="C1089" s="212" t="s">
        <v>691</v>
      </c>
      <c r="D1089" s="212" t="s">
        <v>685</v>
      </c>
      <c r="E1089" s="212" t="s">
        <v>6</v>
      </c>
      <c r="F1089" s="212" t="s">
        <v>686</v>
      </c>
      <c r="G1089" s="212" t="s">
        <v>983</v>
      </c>
      <c r="H1089" s="212" t="s">
        <v>7</v>
      </c>
      <c r="I1089" s="212">
        <v>34</v>
      </c>
      <c r="J1089" s="213">
        <v>6.97</v>
      </c>
      <c r="K1089" s="214">
        <v>0</v>
      </c>
      <c r="L1089" s="215">
        <v>7.99</v>
      </c>
      <c r="M1089" s="212">
        <v>1</v>
      </c>
      <c r="N1089" s="216">
        <v>45980</v>
      </c>
      <c r="O1089" s="212">
        <v>0</v>
      </c>
      <c r="P1089" s="216">
        <v>0</v>
      </c>
      <c r="Q1089"/>
    </row>
    <row r="1090" spans="1:17" hidden="1">
      <c r="A1090" s="212">
        <v>1033</v>
      </c>
      <c r="B1090" s="212" t="s">
        <v>694</v>
      </c>
      <c r="C1090" s="212" t="s">
        <v>684</v>
      </c>
      <c r="D1090" s="212" t="s">
        <v>685</v>
      </c>
      <c r="E1090" s="212" t="s">
        <v>6</v>
      </c>
      <c r="F1090" s="212" t="s">
        <v>686</v>
      </c>
      <c r="G1090" s="212" t="s">
        <v>983</v>
      </c>
      <c r="H1090" s="212" t="s">
        <v>8</v>
      </c>
      <c r="I1090" s="212">
        <v>34</v>
      </c>
      <c r="J1090" s="213">
        <v>6.85</v>
      </c>
      <c r="K1090" s="214">
        <v>1.46</v>
      </c>
      <c r="L1090" s="215">
        <v>0</v>
      </c>
      <c r="M1090" s="212">
        <v>1</v>
      </c>
      <c r="N1090" s="216">
        <v>45980</v>
      </c>
      <c r="O1090" s="212">
        <v>0</v>
      </c>
      <c r="P1090" s="216">
        <v>0</v>
      </c>
      <c r="Q1090"/>
    </row>
    <row r="1091" spans="1:17" hidden="1">
      <c r="A1091" s="212">
        <v>1033</v>
      </c>
      <c r="B1091" s="212" t="s">
        <v>694</v>
      </c>
      <c r="C1091" s="212" t="s">
        <v>684</v>
      </c>
      <c r="D1091" s="212" t="s">
        <v>685</v>
      </c>
      <c r="E1091" s="212" t="s">
        <v>6</v>
      </c>
      <c r="F1091" s="212" t="s">
        <v>686</v>
      </c>
      <c r="G1091" s="212" t="s">
        <v>983</v>
      </c>
      <c r="H1091" s="212" t="s">
        <v>7</v>
      </c>
      <c r="I1091" s="212">
        <v>34</v>
      </c>
      <c r="J1091" s="213">
        <v>6.97</v>
      </c>
      <c r="K1091" s="214">
        <v>0</v>
      </c>
      <c r="L1091" s="215">
        <v>97437.5</v>
      </c>
      <c r="M1091" s="212">
        <v>25</v>
      </c>
      <c r="N1091" s="216">
        <v>45980</v>
      </c>
      <c r="O1091" s="212">
        <v>0</v>
      </c>
      <c r="P1091" s="216">
        <v>0</v>
      </c>
      <c r="Q1091"/>
    </row>
    <row r="1092" spans="1:17" hidden="1">
      <c r="A1092" s="212">
        <v>1033</v>
      </c>
      <c r="B1092" s="212" t="s">
        <v>694</v>
      </c>
      <c r="C1092" s="212" t="s">
        <v>690</v>
      </c>
      <c r="D1092" s="212" t="s">
        <v>685</v>
      </c>
      <c r="E1092" s="212" t="s">
        <v>6</v>
      </c>
      <c r="F1092" s="212" t="s">
        <v>686</v>
      </c>
      <c r="G1092" s="212" t="s">
        <v>983</v>
      </c>
      <c r="H1092" s="212" t="s">
        <v>7</v>
      </c>
      <c r="I1092" s="212">
        <v>34</v>
      </c>
      <c r="J1092" s="213">
        <v>6.97</v>
      </c>
      <c r="K1092" s="214">
        <v>0</v>
      </c>
      <c r="L1092" s="215">
        <v>15.98</v>
      </c>
      <c r="M1092" s="212">
        <v>2</v>
      </c>
      <c r="N1092" s="216">
        <v>45980</v>
      </c>
      <c r="O1092" s="212">
        <v>0</v>
      </c>
      <c r="P1092" s="216">
        <v>0</v>
      </c>
      <c r="Q1092"/>
    </row>
    <row r="1093" spans="1:17" hidden="1">
      <c r="A1093" s="212">
        <v>1033</v>
      </c>
      <c r="B1093" s="212" t="s">
        <v>694</v>
      </c>
      <c r="C1093" s="212" t="s">
        <v>693</v>
      </c>
      <c r="D1093" s="212" t="s">
        <v>685</v>
      </c>
      <c r="E1093" s="212" t="s">
        <v>6</v>
      </c>
      <c r="F1093" s="212" t="s">
        <v>686</v>
      </c>
      <c r="G1093" s="212" t="s">
        <v>983</v>
      </c>
      <c r="H1093" s="212" t="s">
        <v>7</v>
      </c>
      <c r="I1093" s="212">
        <v>34</v>
      </c>
      <c r="J1093" s="213">
        <v>6.97</v>
      </c>
      <c r="K1093" s="214">
        <v>0</v>
      </c>
      <c r="L1093" s="215">
        <v>10.98</v>
      </c>
      <c r="M1093" s="212">
        <v>1</v>
      </c>
      <c r="N1093" s="216">
        <v>45980</v>
      </c>
      <c r="O1093" s="212">
        <v>0</v>
      </c>
      <c r="P1093" s="216">
        <v>0</v>
      </c>
      <c r="Q1093"/>
    </row>
    <row r="1094" spans="1:17" hidden="1">
      <c r="A1094" s="212">
        <v>1033</v>
      </c>
      <c r="B1094" s="212" t="s">
        <v>694</v>
      </c>
      <c r="C1094" s="212" t="s">
        <v>695</v>
      </c>
      <c r="D1094" s="212" t="s">
        <v>685</v>
      </c>
      <c r="E1094" s="212" t="s">
        <v>6</v>
      </c>
      <c r="F1094" s="212" t="s">
        <v>686</v>
      </c>
      <c r="G1094" s="212" t="s">
        <v>983</v>
      </c>
      <c r="H1094" s="212" t="s">
        <v>8</v>
      </c>
      <c r="I1094" s="212">
        <v>34</v>
      </c>
      <c r="J1094" s="213">
        <v>6.85</v>
      </c>
      <c r="K1094" s="214">
        <v>7.11</v>
      </c>
      <c r="L1094" s="215">
        <v>0</v>
      </c>
      <c r="M1094" s="212">
        <v>1</v>
      </c>
      <c r="N1094" s="216">
        <v>45980</v>
      </c>
      <c r="O1094" s="212">
        <v>0</v>
      </c>
      <c r="P1094" s="216">
        <v>0</v>
      </c>
      <c r="Q1094"/>
    </row>
    <row r="1095" spans="1:17" hidden="1">
      <c r="A1095" s="212">
        <v>1033</v>
      </c>
      <c r="B1095" s="212" t="s">
        <v>694</v>
      </c>
      <c r="C1095" s="212" t="s">
        <v>695</v>
      </c>
      <c r="D1095" s="212" t="s">
        <v>685</v>
      </c>
      <c r="E1095" s="212" t="s">
        <v>6</v>
      </c>
      <c r="F1095" s="212" t="s">
        <v>686</v>
      </c>
      <c r="G1095" s="212" t="s">
        <v>983</v>
      </c>
      <c r="H1095" s="212" t="s">
        <v>7</v>
      </c>
      <c r="I1095" s="212">
        <v>34</v>
      </c>
      <c r="J1095" s="213">
        <v>6.97</v>
      </c>
      <c r="K1095" s="214">
        <v>0</v>
      </c>
      <c r="L1095" s="215">
        <v>11.98</v>
      </c>
      <c r="M1095" s="212">
        <v>2</v>
      </c>
      <c r="N1095" s="216">
        <v>45980</v>
      </c>
      <c r="O1095" s="212">
        <v>0</v>
      </c>
      <c r="P1095" s="216">
        <v>0</v>
      </c>
      <c r="Q1095"/>
    </row>
    <row r="1096" spans="1:17" hidden="1">
      <c r="A1096" s="212">
        <v>1033</v>
      </c>
      <c r="B1096" s="212" t="s">
        <v>694</v>
      </c>
      <c r="C1096" s="212" t="s">
        <v>778</v>
      </c>
      <c r="D1096" s="212" t="s">
        <v>685</v>
      </c>
      <c r="E1096" s="212" t="s">
        <v>6</v>
      </c>
      <c r="F1096" s="212" t="s">
        <v>686</v>
      </c>
      <c r="G1096" s="212" t="s">
        <v>983</v>
      </c>
      <c r="H1096" s="212" t="s">
        <v>8</v>
      </c>
      <c r="I1096" s="212">
        <v>34</v>
      </c>
      <c r="J1096" s="213">
        <v>6.85</v>
      </c>
      <c r="K1096" s="214">
        <v>13.95</v>
      </c>
      <c r="L1096" s="215">
        <v>0</v>
      </c>
      <c r="M1096" s="212">
        <v>2</v>
      </c>
      <c r="N1096" s="216">
        <v>45980</v>
      </c>
      <c r="O1096" s="212">
        <v>0</v>
      </c>
      <c r="P1096" s="216">
        <v>0</v>
      </c>
      <c r="Q1096"/>
    </row>
    <row r="1097" spans="1:17" hidden="1">
      <c r="A1097" s="212">
        <v>1033</v>
      </c>
      <c r="B1097" s="212" t="s">
        <v>694</v>
      </c>
      <c r="C1097" s="212" t="s">
        <v>778</v>
      </c>
      <c r="D1097" s="212" t="s">
        <v>685</v>
      </c>
      <c r="E1097" s="212" t="s">
        <v>6</v>
      </c>
      <c r="F1097" s="212" t="s">
        <v>686</v>
      </c>
      <c r="G1097" s="212" t="s">
        <v>983</v>
      </c>
      <c r="H1097" s="212" t="s">
        <v>7</v>
      </c>
      <c r="I1097" s="212">
        <v>34</v>
      </c>
      <c r="J1097" s="213">
        <v>6.97</v>
      </c>
      <c r="K1097" s="214">
        <v>0</v>
      </c>
      <c r="L1097" s="215">
        <v>577.74</v>
      </c>
      <c r="M1097" s="212">
        <v>6</v>
      </c>
      <c r="N1097" s="216">
        <v>45980</v>
      </c>
      <c r="O1097" s="212">
        <v>0</v>
      </c>
      <c r="P1097" s="216">
        <v>0</v>
      </c>
      <c r="Q1097"/>
    </row>
    <row r="1098" spans="1:17" hidden="1">
      <c r="A1098" s="212">
        <v>1033</v>
      </c>
      <c r="B1098" s="212" t="s">
        <v>694</v>
      </c>
      <c r="C1098" s="212" t="s">
        <v>779</v>
      </c>
      <c r="D1098" s="212" t="s">
        <v>685</v>
      </c>
      <c r="E1098" s="212" t="s">
        <v>6</v>
      </c>
      <c r="F1098" s="212" t="s">
        <v>686</v>
      </c>
      <c r="G1098" s="212" t="s">
        <v>983</v>
      </c>
      <c r="H1098" s="212" t="s">
        <v>7</v>
      </c>
      <c r="I1098" s="212">
        <v>34</v>
      </c>
      <c r="J1098" s="213">
        <v>6.97</v>
      </c>
      <c r="K1098" s="214">
        <v>0</v>
      </c>
      <c r="L1098" s="215">
        <v>11.98</v>
      </c>
      <c r="M1098" s="212">
        <v>2</v>
      </c>
      <c r="N1098" s="216">
        <v>45980</v>
      </c>
      <c r="O1098" s="212">
        <v>0</v>
      </c>
      <c r="P1098" s="216">
        <v>0</v>
      </c>
      <c r="Q1098"/>
    </row>
    <row r="1099" spans="1:17" hidden="1">
      <c r="A1099" s="212">
        <v>1033</v>
      </c>
      <c r="B1099" s="212" t="s">
        <v>694</v>
      </c>
      <c r="C1099" s="212" t="s">
        <v>781</v>
      </c>
      <c r="D1099" s="212" t="s">
        <v>685</v>
      </c>
      <c r="E1099" s="212" t="s">
        <v>6</v>
      </c>
      <c r="F1099" s="212" t="s">
        <v>686</v>
      </c>
      <c r="G1099" s="212" t="s">
        <v>983</v>
      </c>
      <c r="H1099" s="212" t="s">
        <v>7</v>
      </c>
      <c r="I1099" s="212">
        <v>34</v>
      </c>
      <c r="J1099" s="213">
        <v>6.97</v>
      </c>
      <c r="K1099" s="214">
        <v>0</v>
      </c>
      <c r="L1099" s="215">
        <v>15.98</v>
      </c>
      <c r="M1099" s="212">
        <v>2</v>
      </c>
      <c r="N1099" s="216">
        <v>45980</v>
      </c>
      <c r="O1099" s="212">
        <v>0</v>
      </c>
      <c r="P1099" s="216">
        <v>0</v>
      </c>
      <c r="Q1099"/>
    </row>
    <row r="1100" spans="1:17" hidden="1">
      <c r="A1100" s="212">
        <v>1033</v>
      </c>
      <c r="B1100" s="212" t="s">
        <v>694</v>
      </c>
      <c r="C1100" s="212" t="s">
        <v>786</v>
      </c>
      <c r="D1100" s="212" t="s">
        <v>685</v>
      </c>
      <c r="E1100" s="212" t="s">
        <v>6</v>
      </c>
      <c r="F1100" s="212" t="s">
        <v>686</v>
      </c>
      <c r="G1100" s="212" t="s">
        <v>983</v>
      </c>
      <c r="H1100" s="212" t="s">
        <v>7</v>
      </c>
      <c r="I1100" s="212">
        <v>34</v>
      </c>
      <c r="J1100" s="213">
        <v>6.97</v>
      </c>
      <c r="K1100" s="214">
        <v>0</v>
      </c>
      <c r="L1100" s="215">
        <v>29.95</v>
      </c>
      <c r="M1100" s="212">
        <v>3</v>
      </c>
      <c r="N1100" s="216">
        <v>45980</v>
      </c>
      <c r="O1100" s="212">
        <v>0</v>
      </c>
      <c r="P1100" s="216">
        <v>0</v>
      </c>
      <c r="Q1100"/>
    </row>
    <row r="1101" spans="1:17" hidden="1">
      <c r="A1101" s="212">
        <v>1033</v>
      </c>
      <c r="B1101" s="212" t="s">
        <v>694</v>
      </c>
      <c r="C1101" s="212" t="s">
        <v>872</v>
      </c>
      <c r="D1101" s="212" t="s">
        <v>685</v>
      </c>
      <c r="E1101" s="212" t="s">
        <v>6</v>
      </c>
      <c r="F1101" s="212" t="s">
        <v>686</v>
      </c>
      <c r="G1101" s="212" t="s">
        <v>983</v>
      </c>
      <c r="H1101" s="212" t="s">
        <v>7</v>
      </c>
      <c r="I1101" s="212">
        <v>34</v>
      </c>
      <c r="J1101" s="213">
        <v>6.97</v>
      </c>
      <c r="K1101" s="214">
        <v>0</v>
      </c>
      <c r="L1101" s="215">
        <v>7.99</v>
      </c>
      <c r="M1101" s="212">
        <v>1</v>
      </c>
      <c r="N1101" s="216">
        <v>45980</v>
      </c>
      <c r="O1101" s="212">
        <v>0</v>
      </c>
      <c r="P1101" s="216">
        <v>0</v>
      </c>
      <c r="Q1101"/>
    </row>
    <row r="1102" spans="1:17" hidden="1">
      <c r="A1102" s="212">
        <v>1033</v>
      </c>
      <c r="B1102" s="212" t="s">
        <v>695</v>
      </c>
      <c r="C1102" s="212" t="s">
        <v>684</v>
      </c>
      <c r="D1102" s="212" t="s">
        <v>685</v>
      </c>
      <c r="E1102" s="212" t="s">
        <v>6</v>
      </c>
      <c r="F1102" s="212" t="s">
        <v>686</v>
      </c>
      <c r="G1102" s="212" t="s">
        <v>983</v>
      </c>
      <c r="H1102" s="212" t="s">
        <v>7</v>
      </c>
      <c r="I1102" s="212">
        <v>34</v>
      </c>
      <c r="J1102" s="213">
        <v>6.97</v>
      </c>
      <c r="K1102" s="214">
        <v>0</v>
      </c>
      <c r="L1102" s="215">
        <v>456.03</v>
      </c>
      <c r="M1102" s="212">
        <v>3</v>
      </c>
      <c r="N1102" s="216">
        <v>45980</v>
      </c>
      <c r="O1102" s="212">
        <v>0</v>
      </c>
      <c r="P1102" s="216">
        <v>0</v>
      </c>
      <c r="Q1102"/>
    </row>
    <row r="1103" spans="1:17" hidden="1">
      <c r="A1103" s="212">
        <v>1033</v>
      </c>
      <c r="B1103" s="212" t="s">
        <v>695</v>
      </c>
      <c r="C1103" s="212" t="s">
        <v>691</v>
      </c>
      <c r="D1103" s="212" t="s">
        <v>685</v>
      </c>
      <c r="E1103" s="212" t="s">
        <v>6</v>
      </c>
      <c r="F1103" s="212" t="s">
        <v>686</v>
      </c>
      <c r="G1103" s="212" t="s">
        <v>983</v>
      </c>
      <c r="H1103" s="212" t="s">
        <v>7</v>
      </c>
      <c r="I1103" s="212">
        <v>34</v>
      </c>
      <c r="J1103" s="213">
        <v>6.97</v>
      </c>
      <c r="K1103" s="214">
        <v>0</v>
      </c>
      <c r="L1103" s="215">
        <v>15.98</v>
      </c>
      <c r="M1103" s="212">
        <v>2</v>
      </c>
      <c r="N1103" s="216">
        <v>45980</v>
      </c>
      <c r="O1103" s="212">
        <v>0</v>
      </c>
      <c r="P1103" s="216">
        <v>0</v>
      </c>
      <c r="Q1103"/>
    </row>
    <row r="1104" spans="1:17" hidden="1">
      <c r="A1104" s="212">
        <v>1034</v>
      </c>
      <c r="B1104" s="212" t="s">
        <v>690</v>
      </c>
      <c r="C1104" s="212" t="s">
        <v>684</v>
      </c>
      <c r="D1104" s="212" t="s">
        <v>685</v>
      </c>
      <c r="E1104" s="212" t="s">
        <v>6</v>
      </c>
      <c r="F1104" s="212" t="s">
        <v>686</v>
      </c>
      <c r="G1104" s="212" t="s">
        <v>979</v>
      </c>
      <c r="H1104" s="212" t="s">
        <v>7</v>
      </c>
      <c r="I1104" s="212">
        <v>34</v>
      </c>
      <c r="J1104" s="213">
        <v>6.97</v>
      </c>
      <c r="K1104" s="214">
        <v>0</v>
      </c>
      <c r="L1104" s="215">
        <v>10615.75</v>
      </c>
      <c r="M1104" s="212">
        <v>2</v>
      </c>
      <c r="N1104" s="216">
        <v>45980</v>
      </c>
      <c r="O1104" s="212">
        <v>0</v>
      </c>
      <c r="P1104" s="216">
        <v>0</v>
      </c>
      <c r="Q1104"/>
    </row>
    <row r="1105" spans="1:17" hidden="1">
      <c r="A1105" s="212">
        <v>1034</v>
      </c>
      <c r="B1105" s="212" t="s">
        <v>694</v>
      </c>
      <c r="C1105" s="212" t="s">
        <v>684</v>
      </c>
      <c r="D1105" s="212" t="s">
        <v>685</v>
      </c>
      <c r="E1105" s="212" t="s">
        <v>6</v>
      </c>
      <c r="F1105" s="212" t="s">
        <v>686</v>
      </c>
      <c r="G1105" s="212" t="s">
        <v>981</v>
      </c>
      <c r="H1105" s="212" t="s">
        <v>7</v>
      </c>
      <c r="I1105" s="212">
        <v>34</v>
      </c>
      <c r="J1105" s="213">
        <v>6.97</v>
      </c>
      <c r="K1105" s="214">
        <v>0</v>
      </c>
      <c r="L1105" s="215">
        <v>803919.54</v>
      </c>
      <c r="M1105" s="212">
        <v>3</v>
      </c>
      <c r="N1105" s="216">
        <v>45980</v>
      </c>
      <c r="O1105" s="212">
        <v>0</v>
      </c>
      <c r="P1105" s="216">
        <v>0</v>
      </c>
      <c r="Q1105"/>
    </row>
    <row r="1106" spans="1:17" hidden="1">
      <c r="A1106" s="212">
        <v>1034</v>
      </c>
      <c r="B1106" s="212" t="s">
        <v>694</v>
      </c>
      <c r="C1106" s="212" t="s">
        <v>684</v>
      </c>
      <c r="D1106" s="212" t="s">
        <v>685</v>
      </c>
      <c r="E1106" s="212" t="s">
        <v>6</v>
      </c>
      <c r="F1106" s="212" t="s">
        <v>686</v>
      </c>
      <c r="G1106" s="212" t="s">
        <v>980</v>
      </c>
      <c r="H1106" s="212" t="s">
        <v>7</v>
      </c>
      <c r="I1106" s="212">
        <v>34</v>
      </c>
      <c r="J1106" s="213">
        <v>6.97</v>
      </c>
      <c r="K1106" s="214">
        <v>0</v>
      </c>
      <c r="L1106" s="215">
        <v>14996.09</v>
      </c>
      <c r="M1106" s="212">
        <v>1</v>
      </c>
      <c r="N1106" s="216">
        <v>45980</v>
      </c>
      <c r="O1106" s="212">
        <v>0</v>
      </c>
      <c r="P1106" s="216">
        <v>0</v>
      </c>
      <c r="Q1106"/>
    </row>
    <row r="1107" spans="1:17" hidden="1">
      <c r="A1107" s="212">
        <v>1034</v>
      </c>
      <c r="B1107" s="212" t="s">
        <v>694</v>
      </c>
      <c r="C1107" s="212" t="s">
        <v>684</v>
      </c>
      <c r="D1107" s="212" t="s">
        <v>685</v>
      </c>
      <c r="E1107" s="212" t="s">
        <v>6</v>
      </c>
      <c r="F1107" s="212" t="s">
        <v>686</v>
      </c>
      <c r="G1107" s="212" t="s">
        <v>982</v>
      </c>
      <c r="H1107" s="212" t="s">
        <v>7</v>
      </c>
      <c r="I1107" s="212">
        <v>34</v>
      </c>
      <c r="J1107" s="213">
        <v>6.97</v>
      </c>
      <c r="K1107" s="214">
        <v>0</v>
      </c>
      <c r="L1107" s="215">
        <v>291647.35999999999</v>
      </c>
      <c r="M1107" s="212">
        <v>5</v>
      </c>
      <c r="N1107" s="216">
        <v>45980</v>
      </c>
      <c r="O1107" s="212">
        <v>0</v>
      </c>
      <c r="P1107" s="216">
        <v>0</v>
      </c>
      <c r="Q1107"/>
    </row>
    <row r="1108" spans="1:17" hidden="1">
      <c r="A1108" s="212">
        <v>1036</v>
      </c>
      <c r="B1108" s="212" t="s">
        <v>689</v>
      </c>
      <c r="C1108" s="212" t="s">
        <v>684</v>
      </c>
      <c r="D1108" s="212" t="s">
        <v>685</v>
      </c>
      <c r="E1108" s="212" t="s">
        <v>6</v>
      </c>
      <c r="F1108" s="212" t="s">
        <v>686</v>
      </c>
      <c r="G1108" s="212" t="s">
        <v>687</v>
      </c>
      <c r="H1108" s="212" t="s">
        <v>8</v>
      </c>
      <c r="I1108" s="212">
        <v>34</v>
      </c>
      <c r="J1108" s="213">
        <v>6.95</v>
      </c>
      <c r="K1108" s="214">
        <v>186.61</v>
      </c>
      <c r="L1108" s="215">
        <v>0</v>
      </c>
      <c r="M1108" s="212">
        <v>2</v>
      </c>
      <c r="N1108" s="216">
        <v>45980</v>
      </c>
      <c r="O1108" s="212">
        <v>0</v>
      </c>
      <c r="P1108" s="216">
        <v>0</v>
      </c>
      <c r="Q1108"/>
    </row>
    <row r="1109" spans="1:17" hidden="1">
      <c r="A1109" s="212">
        <v>1036</v>
      </c>
      <c r="B1109" s="212" t="s">
        <v>689</v>
      </c>
      <c r="C1109" s="212" t="s">
        <v>684</v>
      </c>
      <c r="D1109" s="212" t="s">
        <v>685</v>
      </c>
      <c r="E1109" s="212" t="s">
        <v>6</v>
      </c>
      <c r="F1109" s="212" t="s">
        <v>686</v>
      </c>
      <c r="G1109" s="212" t="s">
        <v>799</v>
      </c>
      <c r="H1109" s="212" t="s">
        <v>8</v>
      </c>
      <c r="I1109" s="212">
        <v>34</v>
      </c>
      <c r="J1109" s="213">
        <v>6.95</v>
      </c>
      <c r="K1109" s="214">
        <v>86.33</v>
      </c>
      <c r="L1109" s="215">
        <v>0</v>
      </c>
      <c r="M1109" s="212">
        <v>2</v>
      </c>
      <c r="N1109" s="216">
        <v>45980</v>
      </c>
      <c r="O1109" s="212">
        <v>0</v>
      </c>
      <c r="P1109" s="216">
        <v>0</v>
      </c>
      <c r="Q1109"/>
    </row>
    <row r="1110" spans="1:17" hidden="1">
      <c r="A1110" s="212">
        <v>1036</v>
      </c>
      <c r="B1110" s="212" t="s">
        <v>689</v>
      </c>
      <c r="C1110" s="212" t="s">
        <v>693</v>
      </c>
      <c r="D1110" s="212" t="s">
        <v>685</v>
      </c>
      <c r="E1110" s="212" t="s">
        <v>6</v>
      </c>
      <c r="F1110" s="212" t="s">
        <v>686</v>
      </c>
      <c r="G1110" s="212" t="s">
        <v>783</v>
      </c>
      <c r="H1110" s="212" t="s">
        <v>7</v>
      </c>
      <c r="I1110" s="212">
        <v>34</v>
      </c>
      <c r="J1110" s="213">
        <v>6.97</v>
      </c>
      <c r="K1110" s="214">
        <v>0</v>
      </c>
      <c r="L1110" s="215">
        <v>159.27000000000001</v>
      </c>
      <c r="M1110" s="212">
        <v>2</v>
      </c>
      <c r="N1110" s="216">
        <v>45980</v>
      </c>
      <c r="O1110" s="212">
        <v>0</v>
      </c>
      <c r="P1110" s="216">
        <v>0</v>
      </c>
      <c r="Q1110"/>
    </row>
    <row r="1111" spans="1:17" hidden="1">
      <c r="A1111" s="212">
        <v>1036</v>
      </c>
      <c r="B1111" s="212" t="s">
        <v>689</v>
      </c>
      <c r="C1111" s="212" t="s">
        <v>693</v>
      </c>
      <c r="D1111" s="212" t="s">
        <v>685</v>
      </c>
      <c r="E1111" s="212" t="s">
        <v>6</v>
      </c>
      <c r="F1111" s="212" t="s">
        <v>686</v>
      </c>
      <c r="G1111" s="212" t="s">
        <v>791</v>
      </c>
      <c r="H1111" s="212" t="s">
        <v>7</v>
      </c>
      <c r="I1111" s="212">
        <v>34</v>
      </c>
      <c r="J1111" s="213">
        <v>6.97</v>
      </c>
      <c r="K1111" s="214">
        <v>0</v>
      </c>
      <c r="L1111" s="215">
        <v>51.23</v>
      </c>
      <c r="M1111" s="212">
        <v>2</v>
      </c>
      <c r="N1111" s="216">
        <v>45980</v>
      </c>
      <c r="O1111" s="212">
        <v>0</v>
      </c>
      <c r="P1111" s="216">
        <v>0</v>
      </c>
      <c r="Q1111"/>
    </row>
    <row r="1112" spans="1:17" hidden="1">
      <c r="A1112" s="212">
        <v>1036</v>
      </c>
      <c r="B1112" s="212" t="s">
        <v>689</v>
      </c>
      <c r="C1112" s="212" t="s">
        <v>694</v>
      </c>
      <c r="D1112" s="212" t="s">
        <v>685</v>
      </c>
      <c r="E1112" s="212" t="s">
        <v>6</v>
      </c>
      <c r="F1112" s="212" t="s">
        <v>686</v>
      </c>
      <c r="G1112" s="212" t="s">
        <v>688</v>
      </c>
      <c r="H1112" s="212" t="s">
        <v>7</v>
      </c>
      <c r="I1112" s="212">
        <v>34</v>
      </c>
      <c r="J1112" s="213">
        <v>6.97</v>
      </c>
      <c r="K1112" s="214">
        <v>0</v>
      </c>
      <c r="L1112" s="215">
        <v>207.06</v>
      </c>
      <c r="M1112" s="212">
        <v>1</v>
      </c>
      <c r="N1112" s="216">
        <v>45980</v>
      </c>
      <c r="O1112" s="212">
        <v>0</v>
      </c>
      <c r="P1112" s="216">
        <v>0</v>
      </c>
      <c r="Q1112"/>
    </row>
    <row r="1113" spans="1:17" hidden="1">
      <c r="A1113" s="212">
        <v>1036</v>
      </c>
      <c r="B1113" s="212" t="s">
        <v>690</v>
      </c>
      <c r="C1113" s="212" t="s">
        <v>684</v>
      </c>
      <c r="D1113" s="212" t="s">
        <v>685</v>
      </c>
      <c r="E1113" s="212" t="s">
        <v>6</v>
      </c>
      <c r="F1113" s="212" t="s">
        <v>686</v>
      </c>
      <c r="G1113" s="212" t="s">
        <v>773</v>
      </c>
      <c r="H1113" s="212" t="s">
        <v>7</v>
      </c>
      <c r="I1113" s="212">
        <v>34</v>
      </c>
      <c r="J1113" s="213">
        <v>6.97</v>
      </c>
      <c r="K1113" s="214">
        <v>0</v>
      </c>
      <c r="L1113" s="215">
        <v>30.75</v>
      </c>
      <c r="M1113" s="212">
        <v>1</v>
      </c>
      <c r="N1113" s="216">
        <v>45980</v>
      </c>
      <c r="O1113" s="212">
        <v>0</v>
      </c>
      <c r="P1113" s="216">
        <v>0</v>
      </c>
      <c r="Q1113"/>
    </row>
    <row r="1114" spans="1:17" hidden="1">
      <c r="A1114" s="212">
        <v>1036</v>
      </c>
      <c r="B1114" s="212" t="s">
        <v>690</v>
      </c>
      <c r="C1114" s="212" t="s">
        <v>684</v>
      </c>
      <c r="D1114" s="212" t="s">
        <v>685</v>
      </c>
      <c r="E1114" s="212" t="s">
        <v>6</v>
      </c>
      <c r="F1114" s="212" t="s">
        <v>686</v>
      </c>
      <c r="G1114" s="212" t="s">
        <v>774</v>
      </c>
      <c r="H1114" s="212" t="s">
        <v>7</v>
      </c>
      <c r="I1114" s="212">
        <v>34</v>
      </c>
      <c r="J1114" s="213">
        <v>6.97</v>
      </c>
      <c r="K1114" s="214">
        <v>0</v>
      </c>
      <c r="L1114" s="215">
        <v>87.9</v>
      </c>
      <c r="M1114" s="212">
        <v>1</v>
      </c>
      <c r="N1114" s="216">
        <v>45980</v>
      </c>
      <c r="O1114" s="212">
        <v>0</v>
      </c>
      <c r="P1114" s="216">
        <v>0</v>
      </c>
      <c r="Q1114"/>
    </row>
    <row r="1115" spans="1:17" hidden="1">
      <c r="A1115" s="212">
        <v>1036</v>
      </c>
      <c r="B1115" s="212" t="s">
        <v>690</v>
      </c>
      <c r="C1115" s="212" t="s">
        <v>684</v>
      </c>
      <c r="D1115" s="212" t="s">
        <v>685</v>
      </c>
      <c r="E1115" s="212" t="s">
        <v>6</v>
      </c>
      <c r="F1115" s="212" t="s">
        <v>686</v>
      </c>
      <c r="G1115" s="212" t="s">
        <v>782</v>
      </c>
      <c r="H1115" s="212" t="s">
        <v>7</v>
      </c>
      <c r="I1115" s="212">
        <v>34</v>
      </c>
      <c r="J1115" s="213">
        <v>6.97</v>
      </c>
      <c r="K1115" s="214">
        <v>0</v>
      </c>
      <c r="L1115" s="215">
        <v>46.14</v>
      </c>
      <c r="M1115" s="212">
        <v>1</v>
      </c>
      <c r="N1115" s="216">
        <v>45980</v>
      </c>
      <c r="O1115" s="212">
        <v>0</v>
      </c>
      <c r="P1115" s="216">
        <v>0</v>
      </c>
      <c r="Q1115"/>
    </row>
    <row r="1116" spans="1:17" hidden="1">
      <c r="A1116" s="212">
        <v>1036</v>
      </c>
      <c r="B1116" s="212" t="s">
        <v>690</v>
      </c>
      <c r="C1116" s="212" t="s">
        <v>684</v>
      </c>
      <c r="D1116" s="212" t="s">
        <v>685</v>
      </c>
      <c r="E1116" s="212" t="s">
        <v>6</v>
      </c>
      <c r="F1116" s="212" t="s">
        <v>686</v>
      </c>
      <c r="G1116" s="212" t="s">
        <v>787</v>
      </c>
      <c r="H1116" s="212" t="s">
        <v>7</v>
      </c>
      <c r="I1116" s="212">
        <v>34</v>
      </c>
      <c r="J1116" s="213">
        <v>6.97</v>
      </c>
      <c r="K1116" s="214">
        <v>0</v>
      </c>
      <c r="L1116" s="215">
        <v>76.900000000000006</v>
      </c>
      <c r="M1116" s="212">
        <v>2</v>
      </c>
      <c r="N1116" s="216">
        <v>45980</v>
      </c>
      <c r="O1116" s="212">
        <v>0</v>
      </c>
      <c r="P1116" s="216">
        <v>0</v>
      </c>
      <c r="Q1116"/>
    </row>
    <row r="1117" spans="1:17" hidden="1">
      <c r="A1117" s="212">
        <v>1036</v>
      </c>
      <c r="B1117" s="212" t="s">
        <v>690</v>
      </c>
      <c r="C1117" s="212" t="s">
        <v>689</v>
      </c>
      <c r="D1117" s="212" t="s">
        <v>685</v>
      </c>
      <c r="E1117" s="212" t="s">
        <v>6</v>
      </c>
      <c r="F1117" s="212" t="s">
        <v>686</v>
      </c>
      <c r="G1117" s="212" t="s">
        <v>806</v>
      </c>
      <c r="H1117" s="212" t="s">
        <v>7</v>
      </c>
      <c r="I1117" s="212">
        <v>34</v>
      </c>
      <c r="J1117" s="213">
        <v>6.97</v>
      </c>
      <c r="K1117" s="214">
        <v>0</v>
      </c>
      <c r="L1117" s="215">
        <v>180.82</v>
      </c>
      <c r="M1117" s="212">
        <v>2</v>
      </c>
      <c r="N1117" s="216">
        <v>45980</v>
      </c>
      <c r="O1117" s="212">
        <v>0</v>
      </c>
      <c r="P1117" s="216">
        <v>0</v>
      </c>
      <c r="Q1117"/>
    </row>
    <row r="1118" spans="1:17" hidden="1">
      <c r="A1118" s="212">
        <v>1036</v>
      </c>
      <c r="B1118" s="212" t="s">
        <v>690</v>
      </c>
      <c r="C1118" s="212" t="s">
        <v>691</v>
      </c>
      <c r="D1118" s="212" t="s">
        <v>685</v>
      </c>
      <c r="E1118" s="212" t="s">
        <v>6</v>
      </c>
      <c r="F1118" s="212" t="s">
        <v>686</v>
      </c>
      <c r="G1118" s="212" t="s">
        <v>809</v>
      </c>
      <c r="H1118" s="212" t="s">
        <v>7</v>
      </c>
      <c r="I1118" s="212">
        <v>34</v>
      </c>
      <c r="J1118" s="213">
        <v>6.97</v>
      </c>
      <c r="K1118" s="214">
        <v>0</v>
      </c>
      <c r="L1118" s="215">
        <v>22.88</v>
      </c>
      <c r="M1118" s="212">
        <v>1</v>
      </c>
      <c r="N1118" s="216">
        <v>45980</v>
      </c>
      <c r="O1118" s="212">
        <v>0</v>
      </c>
      <c r="P1118" s="216">
        <v>0</v>
      </c>
      <c r="Q1118"/>
    </row>
    <row r="1119" spans="1:17" hidden="1">
      <c r="A1119" s="212">
        <v>1036</v>
      </c>
      <c r="B1119" s="212" t="s">
        <v>690</v>
      </c>
      <c r="C1119" s="212" t="s">
        <v>693</v>
      </c>
      <c r="D1119" s="212" t="s">
        <v>685</v>
      </c>
      <c r="E1119" s="212" t="s">
        <v>6</v>
      </c>
      <c r="F1119" s="212" t="s">
        <v>686</v>
      </c>
      <c r="G1119" s="212" t="s">
        <v>5486</v>
      </c>
      <c r="H1119" s="212" t="s">
        <v>7</v>
      </c>
      <c r="I1119" s="212">
        <v>34</v>
      </c>
      <c r="J1119" s="213">
        <v>6.97</v>
      </c>
      <c r="K1119" s="214">
        <v>0</v>
      </c>
      <c r="L1119" s="215">
        <v>242.9</v>
      </c>
      <c r="M1119" s="212">
        <v>3</v>
      </c>
      <c r="N1119" s="216">
        <v>45980</v>
      </c>
      <c r="O1119" s="212">
        <v>0</v>
      </c>
      <c r="P1119" s="216">
        <v>0</v>
      </c>
      <c r="Q1119"/>
    </row>
    <row r="1120" spans="1:17" hidden="1">
      <c r="A1120" s="212">
        <v>1036</v>
      </c>
      <c r="B1120" s="212" t="s">
        <v>690</v>
      </c>
      <c r="C1120" s="212" t="s">
        <v>694</v>
      </c>
      <c r="D1120" s="212" t="s">
        <v>685</v>
      </c>
      <c r="E1120" s="212" t="s">
        <v>6</v>
      </c>
      <c r="F1120" s="212" t="s">
        <v>686</v>
      </c>
      <c r="G1120" s="212" t="s">
        <v>808</v>
      </c>
      <c r="H1120" s="212" t="s">
        <v>7</v>
      </c>
      <c r="I1120" s="212">
        <v>34</v>
      </c>
      <c r="J1120" s="213">
        <v>6.97</v>
      </c>
      <c r="K1120" s="214">
        <v>0</v>
      </c>
      <c r="L1120" s="215">
        <v>27.84</v>
      </c>
      <c r="M1120" s="212">
        <v>1</v>
      </c>
      <c r="N1120" s="216">
        <v>45980</v>
      </c>
      <c r="O1120" s="212">
        <v>0</v>
      </c>
      <c r="P1120" s="216">
        <v>0</v>
      </c>
      <c r="Q1120"/>
    </row>
    <row r="1121" spans="1:17" hidden="1">
      <c r="A1121" s="212">
        <v>1036</v>
      </c>
      <c r="B1121" s="212" t="s">
        <v>690</v>
      </c>
      <c r="C1121" s="212" t="s">
        <v>4672</v>
      </c>
      <c r="D1121" s="212" t="s">
        <v>685</v>
      </c>
      <c r="E1121" s="212" t="s">
        <v>6</v>
      </c>
      <c r="F1121" s="212" t="s">
        <v>686</v>
      </c>
      <c r="G1121" s="212" t="s">
        <v>807</v>
      </c>
      <c r="H1121" s="212" t="s">
        <v>7</v>
      </c>
      <c r="I1121" s="212">
        <v>34</v>
      </c>
      <c r="J1121" s="213">
        <v>6.97</v>
      </c>
      <c r="K1121" s="214">
        <v>0</v>
      </c>
      <c r="L1121" s="215">
        <v>74.150000000000006</v>
      </c>
      <c r="M1121" s="212">
        <v>2</v>
      </c>
      <c r="N1121" s="216">
        <v>45980</v>
      </c>
      <c r="O1121" s="212">
        <v>0</v>
      </c>
      <c r="P1121" s="216">
        <v>0</v>
      </c>
      <c r="Q1121"/>
    </row>
    <row r="1122" spans="1:17" hidden="1">
      <c r="A1122" s="212">
        <v>1036</v>
      </c>
      <c r="B1122" s="212" t="s">
        <v>692</v>
      </c>
      <c r="C1122" s="212" t="s">
        <v>684</v>
      </c>
      <c r="D1122" s="212" t="s">
        <v>685</v>
      </c>
      <c r="E1122" s="212" t="s">
        <v>6</v>
      </c>
      <c r="F1122" s="212" t="s">
        <v>686</v>
      </c>
      <c r="G1122" s="212" t="s">
        <v>781</v>
      </c>
      <c r="H1122" s="212" t="s">
        <v>7</v>
      </c>
      <c r="I1122" s="212">
        <v>34</v>
      </c>
      <c r="J1122" s="213">
        <v>6.97</v>
      </c>
      <c r="K1122" s="214">
        <v>0</v>
      </c>
      <c r="L1122" s="215">
        <v>64.739999999999995</v>
      </c>
      <c r="M1122" s="212">
        <v>1</v>
      </c>
      <c r="N1122" s="216">
        <v>45980</v>
      </c>
      <c r="O1122" s="212">
        <v>0</v>
      </c>
      <c r="P1122" s="216">
        <v>0</v>
      </c>
      <c r="Q1122"/>
    </row>
    <row r="1123" spans="1:17" hidden="1">
      <c r="A1123" s="212">
        <v>1036</v>
      </c>
      <c r="B1123" s="212" t="s">
        <v>692</v>
      </c>
      <c r="C1123" s="212" t="s">
        <v>684</v>
      </c>
      <c r="D1123" s="212" t="s">
        <v>685</v>
      </c>
      <c r="E1123" s="212" t="s">
        <v>6</v>
      </c>
      <c r="F1123" s="212" t="s">
        <v>686</v>
      </c>
      <c r="G1123" s="212" t="s">
        <v>784</v>
      </c>
      <c r="H1123" s="212" t="s">
        <v>7</v>
      </c>
      <c r="I1123" s="212">
        <v>34</v>
      </c>
      <c r="J1123" s="213">
        <v>6.97</v>
      </c>
      <c r="K1123" s="214">
        <v>0</v>
      </c>
      <c r="L1123" s="215">
        <v>32.75</v>
      </c>
      <c r="M1123" s="212">
        <v>1</v>
      </c>
      <c r="N1123" s="216">
        <v>45980</v>
      </c>
      <c r="O1123" s="212">
        <v>0</v>
      </c>
      <c r="P1123" s="216">
        <v>0</v>
      </c>
      <c r="Q1123"/>
    </row>
    <row r="1124" spans="1:17" hidden="1">
      <c r="A1124" s="212">
        <v>1036</v>
      </c>
      <c r="B1124" s="212" t="s">
        <v>692</v>
      </c>
      <c r="C1124" s="212" t="s">
        <v>694</v>
      </c>
      <c r="D1124" s="212" t="s">
        <v>685</v>
      </c>
      <c r="E1124" s="212" t="s">
        <v>6</v>
      </c>
      <c r="F1124" s="212" t="s">
        <v>686</v>
      </c>
      <c r="G1124" s="212" t="s">
        <v>780</v>
      </c>
      <c r="H1124" s="212" t="s">
        <v>7</v>
      </c>
      <c r="I1124" s="212">
        <v>34</v>
      </c>
      <c r="J1124" s="213">
        <v>6.97</v>
      </c>
      <c r="K1124" s="214">
        <v>0</v>
      </c>
      <c r="L1124" s="215">
        <v>124.22</v>
      </c>
      <c r="M1124" s="212">
        <v>1</v>
      </c>
      <c r="N1124" s="216">
        <v>45980</v>
      </c>
      <c r="O1124" s="212">
        <v>0</v>
      </c>
      <c r="P1124" s="216">
        <v>0</v>
      </c>
      <c r="Q1124"/>
    </row>
    <row r="1125" spans="1:17" hidden="1">
      <c r="A1125" s="212">
        <v>1036</v>
      </c>
      <c r="B1125" s="212" t="s">
        <v>694</v>
      </c>
      <c r="C1125" s="212" t="s">
        <v>684</v>
      </c>
      <c r="D1125" s="212" t="s">
        <v>685</v>
      </c>
      <c r="E1125" s="212" t="s">
        <v>6</v>
      </c>
      <c r="F1125" s="212" t="s">
        <v>686</v>
      </c>
      <c r="G1125" s="212" t="s">
        <v>5485</v>
      </c>
      <c r="H1125" s="212" t="s">
        <v>7</v>
      </c>
      <c r="I1125" s="212">
        <v>34</v>
      </c>
      <c r="J1125" s="213">
        <v>6.97</v>
      </c>
      <c r="K1125" s="214">
        <v>0</v>
      </c>
      <c r="L1125" s="215">
        <v>161.91</v>
      </c>
      <c r="M1125" s="212">
        <v>2</v>
      </c>
      <c r="N1125" s="216">
        <v>45980</v>
      </c>
      <c r="O1125" s="212">
        <v>0</v>
      </c>
      <c r="P1125" s="216">
        <v>0</v>
      </c>
      <c r="Q1125"/>
    </row>
    <row r="1126" spans="1:17" hidden="1">
      <c r="A1126" s="212">
        <v>1036</v>
      </c>
      <c r="B1126" s="212" t="s">
        <v>694</v>
      </c>
      <c r="C1126" s="212" t="s">
        <v>684</v>
      </c>
      <c r="D1126" s="212" t="s">
        <v>685</v>
      </c>
      <c r="E1126" s="212" t="s">
        <v>6</v>
      </c>
      <c r="F1126" s="212" t="s">
        <v>686</v>
      </c>
      <c r="G1126" s="212" t="s">
        <v>776</v>
      </c>
      <c r="H1126" s="212" t="s">
        <v>8</v>
      </c>
      <c r="I1126" s="212">
        <v>34</v>
      </c>
      <c r="J1126" s="213">
        <v>6.95</v>
      </c>
      <c r="K1126" s="214">
        <v>46.04</v>
      </c>
      <c r="L1126" s="215">
        <v>0</v>
      </c>
      <c r="M1126" s="212">
        <v>1</v>
      </c>
      <c r="N1126" s="216">
        <v>45980</v>
      </c>
      <c r="O1126" s="212">
        <v>0</v>
      </c>
      <c r="P1126" s="216">
        <v>0</v>
      </c>
      <c r="Q1126"/>
    </row>
    <row r="1127" spans="1:17" hidden="1">
      <c r="A1127" s="212">
        <v>1036</v>
      </c>
      <c r="B1127" s="212" t="s">
        <v>694</v>
      </c>
      <c r="C1127" s="212" t="s">
        <v>684</v>
      </c>
      <c r="D1127" s="212" t="s">
        <v>685</v>
      </c>
      <c r="E1127" s="212" t="s">
        <v>6</v>
      </c>
      <c r="F1127" s="212" t="s">
        <v>686</v>
      </c>
      <c r="G1127" s="212" t="s">
        <v>777</v>
      </c>
      <c r="H1127" s="212" t="s">
        <v>7</v>
      </c>
      <c r="I1127" s="212">
        <v>34</v>
      </c>
      <c r="J1127" s="213">
        <v>6.97</v>
      </c>
      <c r="K1127" s="214">
        <v>0</v>
      </c>
      <c r="L1127" s="215">
        <v>38.340000000000003</v>
      </c>
      <c r="M1127" s="212">
        <v>1</v>
      </c>
      <c r="N1127" s="216">
        <v>45980</v>
      </c>
      <c r="O1127" s="212">
        <v>0</v>
      </c>
      <c r="P1127" s="216">
        <v>0</v>
      </c>
      <c r="Q1127"/>
    </row>
    <row r="1128" spans="1:17" hidden="1">
      <c r="A1128" s="212">
        <v>1036</v>
      </c>
      <c r="B1128" s="212" t="s">
        <v>694</v>
      </c>
      <c r="C1128" s="212" t="s">
        <v>684</v>
      </c>
      <c r="D1128" s="212" t="s">
        <v>685</v>
      </c>
      <c r="E1128" s="212" t="s">
        <v>6</v>
      </c>
      <c r="F1128" s="212" t="s">
        <v>686</v>
      </c>
      <c r="G1128" s="212" t="s">
        <v>778</v>
      </c>
      <c r="H1128" s="212" t="s">
        <v>7</v>
      </c>
      <c r="I1128" s="212">
        <v>34</v>
      </c>
      <c r="J1128" s="213">
        <v>6.97</v>
      </c>
      <c r="K1128" s="214">
        <v>0</v>
      </c>
      <c r="L1128" s="215">
        <v>100</v>
      </c>
      <c r="M1128" s="212">
        <v>1</v>
      </c>
      <c r="N1128" s="216">
        <v>45980</v>
      </c>
      <c r="O1128" s="212">
        <v>0</v>
      </c>
      <c r="P1128" s="216">
        <v>0</v>
      </c>
      <c r="Q1128"/>
    </row>
    <row r="1129" spans="1:17" hidden="1">
      <c r="A1129" s="212">
        <v>1036</v>
      </c>
      <c r="B1129" s="212" t="s">
        <v>694</v>
      </c>
      <c r="C1129" s="212" t="s">
        <v>684</v>
      </c>
      <c r="D1129" s="212" t="s">
        <v>685</v>
      </c>
      <c r="E1129" s="212" t="s">
        <v>6</v>
      </c>
      <c r="F1129" s="212" t="s">
        <v>686</v>
      </c>
      <c r="G1129" s="212" t="s">
        <v>779</v>
      </c>
      <c r="H1129" s="212" t="s">
        <v>8</v>
      </c>
      <c r="I1129" s="212">
        <v>34</v>
      </c>
      <c r="J1129" s="213">
        <v>6.95</v>
      </c>
      <c r="K1129" s="214">
        <v>2770.13</v>
      </c>
      <c r="L1129" s="215">
        <v>0</v>
      </c>
      <c r="M1129" s="212">
        <v>2</v>
      </c>
      <c r="N1129" s="216">
        <v>45980</v>
      </c>
      <c r="O1129" s="212">
        <v>0</v>
      </c>
      <c r="P1129" s="216">
        <v>0</v>
      </c>
      <c r="Q1129"/>
    </row>
    <row r="1130" spans="1:17" hidden="1">
      <c r="A1130" s="212">
        <v>1036</v>
      </c>
      <c r="B1130" s="212" t="s">
        <v>694</v>
      </c>
      <c r="C1130" s="212" t="s">
        <v>684</v>
      </c>
      <c r="D1130" s="212" t="s">
        <v>685</v>
      </c>
      <c r="E1130" s="212" t="s">
        <v>6</v>
      </c>
      <c r="F1130" s="212" t="s">
        <v>686</v>
      </c>
      <c r="G1130" s="212" t="s">
        <v>785</v>
      </c>
      <c r="H1130" s="212" t="s">
        <v>7</v>
      </c>
      <c r="I1130" s="212">
        <v>34</v>
      </c>
      <c r="J1130" s="213">
        <v>6.97</v>
      </c>
      <c r="K1130" s="214">
        <v>0</v>
      </c>
      <c r="L1130" s="215">
        <v>38.31</v>
      </c>
      <c r="M1130" s="212">
        <v>1</v>
      </c>
      <c r="N1130" s="216">
        <v>45980</v>
      </c>
      <c r="O1130" s="212">
        <v>0</v>
      </c>
      <c r="P1130" s="216">
        <v>0</v>
      </c>
      <c r="Q1130"/>
    </row>
    <row r="1131" spans="1:17" hidden="1">
      <c r="A1131" s="212">
        <v>1036</v>
      </c>
      <c r="B1131" s="212" t="s">
        <v>694</v>
      </c>
      <c r="C1131" s="212" t="s">
        <v>684</v>
      </c>
      <c r="D1131" s="212" t="s">
        <v>685</v>
      </c>
      <c r="E1131" s="212" t="s">
        <v>6</v>
      </c>
      <c r="F1131" s="212" t="s">
        <v>686</v>
      </c>
      <c r="G1131" s="212" t="s">
        <v>717</v>
      </c>
      <c r="H1131" s="212" t="s">
        <v>7</v>
      </c>
      <c r="I1131" s="212">
        <v>34</v>
      </c>
      <c r="J1131" s="213">
        <v>6.97</v>
      </c>
      <c r="K1131" s="214">
        <v>0</v>
      </c>
      <c r="L1131" s="215">
        <v>38.28</v>
      </c>
      <c r="M1131" s="212">
        <v>1</v>
      </c>
      <c r="N1131" s="216">
        <v>45980</v>
      </c>
      <c r="O1131" s="212">
        <v>0</v>
      </c>
      <c r="P1131" s="216">
        <v>0</v>
      </c>
      <c r="Q1131"/>
    </row>
    <row r="1132" spans="1:17" hidden="1">
      <c r="A1132" s="212">
        <v>1036</v>
      </c>
      <c r="B1132" s="212" t="s">
        <v>694</v>
      </c>
      <c r="C1132" s="212" t="s">
        <v>684</v>
      </c>
      <c r="D1132" s="212" t="s">
        <v>685</v>
      </c>
      <c r="E1132" s="212" t="s">
        <v>6</v>
      </c>
      <c r="F1132" s="212" t="s">
        <v>686</v>
      </c>
      <c r="G1132" s="212" t="s">
        <v>786</v>
      </c>
      <c r="H1132" s="212" t="s">
        <v>8</v>
      </c>
      <c r="I1132" s="212">
        <v>34</v>
      </c>
      <c r="J1132" s="213">
        <v>6.95</v>
      </c>
      <c r="K1132" s="214">
        <v>1010.6</v>
      </c>
      <c r="L1132" s="215">
        <v>0</v>
      </c>
      <c r="M1132" s="212">
        <v>1</v>
      </c>
      <c r="N1132" s="216">
        <v>45980</v>
      </c>
      <c r="O1132" s="212">
        <v>0</v>
      </c>
      <c r="P1132" s="216">
        <v>0</v>
      </c>
      <c r="Q1132"/>
    </row>
    <row r="1133" spans="1:17" hidden="1">
      <c r="A1133" s="212">
        <v>1036</v>
      </c>
      <c r="B1133" s="212" t="s">
        <v>694</v>
      </c>
      <c r="C1133" s="212" t="s">
        <v>684</v>
      </c>
      <c r="D1133" s="212" t="s">
        <v>685</v>
      </c>
      <c r="E1133" s="212" t="s">
        <v>6</v>
      </c>
      <c r="F1133" s="212" t="s">
        <v>686</v>
      </c>
      <c r="G1133" s="212" t="s">
        <v>788</v>
      </c>
      <c r="H1133" s="212" t="s">
        <v>8</v>
      </c>
      <c r="I1133" s="212">
        <v>34</v>
      </c>
      <c r="J1133" s="213">
        <v>6.95</v>
      </c>
      <c r="K1133" s="214">
        <v>58.1</v>
      </c>
      <c r="L1133" s="215">
        <v>0</v>
      </c>
      <c r="M1133" s="212">
        <v>1</v>
      </c>
      <c r="N1133" s="216">
        <v>45980</v>
      </c>
      <c r="O1133" s="212">
        <v>0</v>
      </c>
      <c r="P1133" s="216">
        <v>0</v>
      </c>
      <c r="Q1133"/>
    </row>
    <row r="1134" spans="1:17" hidden="1">
      <c r="A1134" s="212">
        <v>1036</v>
      </c>
      <c r="B1134" s="212" t="s">
        <v>694</v>
      </c>
      <c r="C1134" s="212" t="s">
        <v>691</v>
      </c>
      <c r="D1134" s="212" t="s">
        <v>685</v>
      </c>
      <c r="E1134" s="212" t="s">
        <v>6</v>
      </c>
      <c r="F1134" s="212" t="s">
        <v>686</v>
      </c>
      <c r="G1134" s="212" t="s">
        <v>775</v>
      </c>
      <c r="H1134" s="212" t="s">
        <v>7</v>
      </c>
      <c r="I1134" s="212">
        <v>34</v>
      </c>
      <c r="J1134" s="213">
        <v>6.97</v>
      </c>
      <c r="K1134" s="214">
        <v>0</v>
      </c>
      <c r="L1134" s="215">
        <v>88.6</v>
      </c>
      <c r="M1134" s="212">
        <v>1</v>
      </c>
      <c r="N1134" s="216">
        <v>45980</v>
      </c>
      <c r="O1134" s="212">
        <v>0</v>
      </c>
      <c r="P1134" s="216">
        <v>0</v>
      </c>
      <c r="Q1134"/>
    </row>
    <row r="1135" spans="1:17" hidden="1">
      <c r="A1135" s="212">
        <v>3001</v>
      </c>
      <c r="B1135" s="212" t="s">
        <v>684</v>
      </c>
      <c r="C1135" s="212" t="s">
        <v>684</v>
      </c>
      <c r="D1135" s="212" t="s">
        <v>685</v>
      </c>
      <c r="E1135" s="212" t="s">
        <v>6</v>
      </c>
      <c r="F1135" s="212" t="s">
        <v>686</v>
      </c>
      <c r="G1135" s="212" t="s">
        <v>687</v>
      </c>
      <c r="H1135" s="212" t="s">
        <v>7</v>
      </c>
      <c r="I1135" s="212">
        <v>34</v>
      </c>
      <c r="J1135" s="213">
        <v>6.97</v>
      </c>
      <c r="K1135" s="214">
        <v>0</v>
      </c>
      <c r="L1135" s="215">
        <v>367.53</v>
      </c>
      <c r="M1135" s="212">
        <v>1</v>
      </c>
      <c r="N1135" s="216">
        <v>45980</v>
      </c>
      <c r="O1135" s="212">
        <v>0</v>
      </c>
      <c r="P1135" s="216">
        <v>0</v>
      </c>
      <c r="Q1135"/>
    </row>
    <row r="1136" spans="1:17" hidden="1">
      <c r="A1136" s="212">
        <v>3001</v>
      </c>
      <c r="B1136" s="212" t="s">
        <v>694</v>
      </c>
      <c r="C1136" s="212" t="s">
        <v>684</v>
      </c>
      <c r="D1136" s="212" t="s">
        <v>685</v>
      </c>
      <c r="E1136" s="212" t="s">
        <v>6</v>
      </c>
      <c r="F1136" s="212" t="s">
        <v>686</v>
      </c>
      <c r="G1136" s="212" t="s">
        <v>791</v>
      </c>
      <c r="H1136" s="212" t="s">
        <v>7</v>
      </c>
      <c r="I1136" s="212">
        <v>34</v>
      </c>
      <c r="J1136" s="213">
        <v>6.97</v>
      </c>
      <c r="K1136" s="214">
        <v>0</v>
      </c>
      <c r="L1136" s="215">
        <v>4518.63</v>
      </c>
      <c r="M1136" s="212">
        <v>5</v>
      </c>
      <c r="N1136" s="216">
        <v>45980</v>
      </c>
      <c r="O1136" s="212">
        <v>0</v>
      </c>
      <c r="P1136" s="216">
        <v>0</v>
      </c>
      <c r="Q1136"/>
    </row>
    <row r="1137" spans="1:17" hidden="1">
      <c r="A1137" s="212">
        <v>3001</v>
      </c>
      <c r="B1137" s="212" t="s">
        <v>694</v>
      </c>
      <c r="C1137" s="212" t="s">
        <v>684</v>
      </c>
      <c r="D1137" s="212" t="s">
        <v>685</v>
      </c>
      <c r="E1137" s="212" t="s">
        <v>28</v>
      </c>
      <c r="F1137" s="212" t="s">
        <v>686</v>
      </c>
      <c r="G1137" s="212" t="s">
        <v>688</v>
      </c>
      <c r="H1137" s="212" t="s">
        <v>8</v>
      </c>
      <c r="I1137" s="212">
        <v>34</v>
      </c>
      <c r="J1137" s="213">
        <v>7</v>
      </c>
      <c r="K1137" s="214">
        <v>131.88</v>
      </c>
      <c r="L1137" s="215">
        <v>0</v>
      </c>
      <c r="M1137" s="212">
        <v>1</v>
      </c>
      <c r="N1137" s="216">
        <v>45980</v>
      </c>
      <c r="O1137" s="212">
        <v>0</v>
      </c>
      <c r="P1137" s="216">
        <v>0</v>
      </c>
      <c r="Q1137"/>
    </row>
    <row r="1138" spans="1:17" hidden="1">
      <c r="A1138" s="212">
        <v>3001</v>
      </c>
      <c r="B1138" s="212" t="s">
        <v>694</v>
      </c>
      <c r="C1138" s="212" t="s">
        <v>690</v>
      </c>
      <c r="D1138" s="212" t="s">
        <v>685</v>
      </c>
      <c r="E1138" s="212" t="s">
        <v>6</v>
      </c>
      <c r="F1138" s="212" t="s">
        <v>686</v>
      </c>
      <c r="G1138" s="212" t="s">
        <v>799</v>
      </c>
      <c r="H1138" s="212" t="s">
        <v>7</v>
      </c>
      <c r="I1138" s="212">
        <v>34</v>
      </c>
      <c r="J1138" s="213">
        <v>6.97</v>
      </c>
      <c r="K1138" s="214">
        <v>0</v>
      </c>
      <c r="L1138" s="215">
        <v>545.19000000000005</v>
      </c>
      <c r="M1138" s="212">
        <v>1</v>
      </c>
      <c r="N1138" s="216">
        <v>45980</v>
      </c>
      <c r="O1138" s="212">
        <v>0</v>
      </c>
      <c r="P1138" s="216">
        <v>0</v>
      </c>
      <c r="Q1138"/>
    </row>
    <row r="1139" spans="1:17" hidden="1">
      <c r="A1139" s="212">
        <v>3001</v>
      </c>
      <c r="B1139" s="212" t="s">
        <v>694</v>
      </c>
      <c r="C1139" s="212" t="s">
        <v>792</v>
      </c>
      <c r="D1139" s="212" t="s">
        <v>685</v>
      </c>
      <c r="E1139" s="212" t="s">
        <v>6</v>
      </c>
      <c r="F1139" s="212" t="s">
        <v>686</v>
      </c>
      <c r="G1139" s="212" t="s">
        <v>806</v>
      </c>
      <c r="H1139" s="212" t="s">
        <v>7</v>
      </c>
      <c r="I1139" s="212">
        <v>34</v>
      </c>
      <c r="J1139" s="213">
        <v>6.97</v>
      </c>
      <c r="K1139" s="214">
        <v>0</v>
      </c>
      <c r="L1139" s="215">
        <v>69.13</v>
      </c>
      <c r="M1139" s="212">
        <v>1</v>
      </c>
      <c r="N1139" s="216">
        <v>45980</v>
      </c>
      <c r="O1139" s="212">
        <v>0</v>
      </c>
      <c r="P1139" s="216">
        <v>0</v>
      </c>
      <c r="Q1139"/>
    </row>
    <row r="1140" spans="1:17" s="205" customFormat="1" hidden="1">
      <c r="A1140" s="212">
        <v>3001</v>
      </c>
      <c r="B1140" s="212" t="s">
        <v>4672</v>
      </c>
      <c r="C1140" s="212" t="s">
        <v>684</v>
      </c>
      <c r="D1140" s="212" t="s">
        <v>685</v>
      </c>
      <c r="E1140" s="212" t="s">
        <v>6</v>
      </c>
      <c r="F1140" s="212" t="s">
        <v>686</v>
      </c>
      <c r="G1140" s="212" t="s">
        <v>5486</v>
      </c>
      <c r="H1140" s="212" t="s">
        <v>7</v>
      </c>
      <c r="I1140" s="212">
        <v>34</v>
      </c>
      <c r="J1140" s="213">
        <v>6.97</v>
      </c>
      <c r="K1140" s="214">
        <v>0</v>
      </c>
      <c r="L1140" s="215">
        <v>871.27</v>
      </c>
      <c r="M1140" s="212">
        <v>3</v>
      </c>
      <c r="N1140" s="216">
        <v>45980</v>
      </c>
      <c r="O1140" s="212">
        <v>0</v>
      </c>
      <c r="P1140" s="216">
        <v>0</v>
      </c>
    </row>
    <row r="1141" spans="1:17" hidden="1">
      <c r="A1141" s="212">
        <v>3002</v>
      </c>
      <c r="B1141" s="212" t="s">
        <v>689</v>
      </c>
      <c r="C1141" s="212" t="s">
        <v>684</v>
      </c>
      <c r="D1141" s="212" t="s">
        <v>685</v>
      </c>
      <c r="E1141" s="212" t="s">
        <v>6</v>
      </c>
      <c r="F1141" s="212" t="s">
        <v>686</v>
      </c>
      <c r="G1141" s="212" t="s">
        <v>5599</v>
      </c>
      <c r="H1141" s="212" t="s">
        <v>7</v>
      </c>
      <c r="I1141" s="212">
        <v>34</v>
      </c>
      <c r="J1141" s="213">
        <v>6.97</v>
      </c>
      <c r="K1141" s="214">
        <v>0</v>
      </c>
      <c r="L1141" s="215">
        <v>21.52</v>
      </c>
      <c r="M1141" s="212">
        <v>1</v>
      </c>
      <c r="N1141" s="216">
        <v>45980</v>
      </c>
      <c r="O1141" s="212">
        <v>0</v>
      </c>
      <c r="P1141" s="216">
        <v>0</v>
      </c>
      <c r="Q1141"/>
    </row>
    <row r="1142" spans="1:17" hidden="1">
      <c r="A1142" s="212">
        <v>3002</v>
      </c>
      <c r="B1142" s="212" t="s">
        <v>690</v>
      </c>
      <c r="C1142" s="212" t="s">
        <v>684</v>
      </c>
      <c r="D1142" s="212" t="s">
        <v>685</v>
      </c>
      <c r="E1142" s="212" t="s">
        <v>6</v>
      </c>
      <c r="F1142" s="212" t="s">
        <v>686</v>
      </c>
      <c r="G1142" s="212" t="s">
        <v>5584</v>
      </c>
      <c r="H1142" s="212" t="s">
        <v>7</v>
      </c>
      <c r="I1142" s="212">
        <v>34</v>
      </c>
      <c r="J1142" s="213">
        <v>6.97</v>
      </c>
      <c r="K1142" s="214">
        <v>0</v>
      </c>
      <c r="L1142" s="215">
        <v>619.36</v>
      </c>
      <c r="M1142" s="212">
        <v>3</v>
      </c>
      <c r="N1142" s="216">
        <v>45980</v>
      </c>
      <c r="O1142" s="212">
        <v>0</v>
      </c>
      <c r="P1142" s="216">
        <v>0</v>
      </c>
      <c r="Q1142"/>
    </row>
    <row r="1143" spans="1:17" hidden="1">
      <c r="A1143" s="212">
        <v>3002</v>
      </c>
      <c r="B1143" s="212" t="s">
        <v>693</v>
      </c>
      <c r="C1143" s="212" t="s">
        <v>691</v>
      </c>
      <c r="D1143" s="212" t="s">
        <v>685</v>
      </c>
      <c r="E1143" s="212" t="s">
        <v>6</v>
      </c>
      <c r="F1143" s="212" t="s">
        <v>686</v>
      </c>
      <c r="G1143" s="212" t="s">
        <v>1045</v>
      </c>
      <c r="H1143" s="212" t="s">
        <v>7</v>
      </c>
      <c r="I1143" s="212">
        <v>34</v>
      </c>
      <c r="J1143" s="213">
        <v>6.97</v>
      </c>
      <c r="K1143" s="214">
        <v>0</v>
      </c>
      <c r="L1143" s="215">
        <v>220.3</v>
      </c>
      <c r="M1143" s="212">
        <v>1</v>
      </c>
      <c r="N1143" s="216">
        <v>45980</v>
      </c>
      <c r="O1143" s="212">
        <v>0</v>
      </c>
      <c r="P1143" s="216">
        <v>0</v>
      </c>
      <c r="Q1143"/>
    </row>
    <row r="1144" spans="1:17" hidden="1">
      <c r="A1144" s="212">
        <v>3002</v>
      </c>
      <c r="B1144" s="212" t="s">
        <v>693</v>
      </c>
      <c r="C1144" s="212" t="s">
        <v>692</v>
      </c>
      <c r="D1144" s="212" t="s">
        <v>685</v>
      </c>
      <c r="E1144" s="212" t="s">
        <v>6</v>
      </c>
      <c r="F1144" s="212" t="s">
        <v>686</v>
      </c>
      <c r="G1144" s="212" t="s">
        <v>4733</v>
      </c>
      <c r="H1144" s="212" t="s">
        <v>7</v>
      </c>
      <c r="I1144" s="212">
        <v>34</v>
      </c>
      <c r="J1144" s="213">
        <v>6.97</v>
      </c>
      <c r="K1144" s="214">
        <v>0</v>
      </c>
      <c r="L1144" s="215">
        <v>925.15</v>
      </c>
      <c r="M1144" s="212">
        <v>10</v>
      </c>
      <c r="N1144" s="216">
        <v>45980</v>
      </c>
      <c r="O1144" s="212">
        <v>0</v>
      </c>
      <c r="P1144" s="216">
        <v>0</v>
      </c>
      <c r="Q1144"/>
    </row>
    <row r="1145" spans="1:17" hidden="1">
      <c r="A1145" s="212">
        <v>3002</v>
      </c>
      <c r="B1145" s="212" t="s">
        <v>694</v>
      </c>
      <c r="C1145" s="212" t="s">
        <v>684</v>
      </c>
      <c r="D1145" s="212" t="s">
        <v>685</v>
      </c>
      <c r="E1145" s="212" t="s">
        <v>6</v>
      </c>
      <c r="F1145" s="212" t="s">
        <v>686</v>
      </c>
      <c r="G1145" s="212" t="s">
        <v>5581</v>
      </c>
      <c r="H1145" s="212" t="s">
        <v>8</v>
      </c>
      <c r="I1145" s="212">
        <v>34</v>
      </c>
      <c r="J1145" s="213">
        <v>6.85</v>
      </c>
      <c r="K1145" s="214">
        <v>1.75</v>
      </c>
      <c r="L1145" s="215">
        <v>0</v>
      </c>
      <c r="M1145" s="212">
        <v>1</v>
      </c>
      <c r="N1145" s="216">
        <v>45980</v>
      </c>
      <c r="O1145" s="212">
        <v>0</v>
      </c>
      <c r="P1145" s="216">
        <v>0</v>
      </c>
      <c r="Q1145"/>
    </row>
    <row r="1146" spans="1:17" hidden="1">
      <c r="A1146" s="212">
        <v>3002</v>
      </c>
      <c r="B1146" s="212" t="s">
        <v>694</v>
      </c>
      <c r="C1146" s="212" t="s">
        <v>684</v>
      </c>
      <c r="D1146" s="212" t="s">
        <v>685</v>
      </c>
      <c r="E1146" s="212" t="s">
        <v>6</v>
      </c>
      <c r="F1146" s="212" t="s">
        <v>686</v>
      </c>
      <c r="G1146" s="212" t="s">
        <v>1015</v>
      </c>
      <c r="H1146" s="212" t="s">
        <v>7</v>
      </c>
      <c r="I1146" s="212">
        <v>34</v>
      </c>
      <c r="J1146" s="213">
        <v>6.97</v>
      </c>
      <c r="K1146" s="214">
        <v>0</v>
      </c>
      <c r="L1146" s="215">
        <v>1076.17</v>
      </c>
      <c r="M1146" s="212">
        <v>3</v>
      </c>
      <c r="N1146" s="216">
        <v>45980</v>
      </c>
      <c r="O1146" s="212">
        <v>0</v>
      </c>
      <c r="P1146" s="216">
        <v>0</v>
      </c>
      <c r="Q1146"/>
    </row>
    <row r="1147" spans="1:17" hidden="1">
      <c r="A1147" s="212">
        <v>3002</v>
      </c>
      <c r="B1147" s="212" t="s">
        <v>694</v>
      </c>
      <c r="C1147" s="212" t="s">
        <v>684</v>
      </c>
      <c r="D1147" s="212" t="s">
        <v>685</v>
      </c>
      <c r="E1147" s="212" t="s">
        <v>6</v>
      </c>
      <c r="F1147" s="212" t="s">
        <v>686</v>
      </c>
      <c r="G1147" s="212" t="s">
        <v>5585</v>
      </c>
      <c r="H1147" s="212" t="s">
        <v>7</v>
      </c>
      <c r="I1147" s="212">
        <v>34</v>
      </c>
      <c r="J1147" s="213">
        <v>6.97</v>
      </c>
      <c r="K1147" s="214">
        <v>0</v>
      </c>
      <c r="L1147" s="215">
        <v>883.74</v>
      </c>
      <c r="M1147" s="212">
        <v>4</v>
      </c>
      <c r="N1147" s="216">
        <v>45980</v>
      </c>
      <c r="O1147" s="212">
        <v>0</v>
      </c>
      <c r="P1147" s="216">
        <v>0</v>
      </c>
      <c r="Q1147"/>
    </row>
    <row r="1148" spans="1:17" hidden="1">
      <c r="A1148" s="212">
        <v>3002</v>
      </c>
      <c r="B1148" s="212" t="s">
        <v>694</v>
      </c>
      <c r="C1148" s="212" t="s">
        <v>684</v>
      </c>
      <c r="D1148" s="212" t="s">
        <v>685</v>
      </c>
      <c r="E1148" s="212" t="s">
        <v>6</v>
      </c>
      <c r="F1148" s="212" t="s">
        <v>686</v>
      </c>
      <c r="G1148" s="212" t="s">
        <v>4731</v>
      </c>
      <c r="H1148" s="212" t="s">
        <v>7</v>
      </c>
      <c r="I1148" s="212">
        <v>34</v>
      </c>
      <c r="J1148" s="213">
        <v>6.97</v>
      </c>
      <c r="K1148" s="214">
        <v>0</v>
      </c>
      <c r="L1148" s="215">
        <v>348.38</v>
      </c>
      <c r="M1148" s="212">
        <v>2</v>
      </c>
      <c r="N1148" s="216">
        <v>45980</v>
      </c>
      <c r="O1148" s="212">
        <v>0</v>
      </c>
      <c r="P1148" s="216">
        <v>0</v>
      </c>
      <c r="Q1148"/>
    </row>
    <row r="1149" spans="1:17" hidden="1">
      <c r="A1149" s="212">
        <v>3002</v>
      </c>
      <c r="B1149" s="212" t="s">
        <v>694</v>
      </c>
      <c r="C1149" s="212" t="s">
        <v>684</v>
      </c>
      <c r="D1149" s="212" t="s">
        <v>685</v>
      </c>
      <c r="E1149" s="212" t="s">
        <v>6</v>
      </c>
      <c r="F1149" s="212" t="s">
        <v>686</v>
      </c>
      <c r="G1149" s="212" t="s">
        <v>1014</v>
      </c>
      <c r="H1149" s="212" t="s">
        <v>7</v>
      </c>
      <c r="I1149" s="212">
        <v>34</v>
      </c>
      <c r="J1149" s="213">
        <v>6.97</v>
      </c>
      <c r="K1149" s="214">
        <v>0</v>
      </c>
      <c r="L1149" s="215">
        <v>335.95</v>
      </c>
      <c r="M1149" s="212">
        <v>4</v>
      </c>
      <c r="N1149" s="216">
        <v>45980</v>
      </c>
      <c r="O1149" s="212">
        <v>0</v>
      </c>
      <c r="P1149" s="216">
        <v>0</v>
      </c>
      <c r="Q1149"/>
    </row>
    <row r="1150" spans="1:17" hidden="1">
      <c r="A1150" s="212">
        <v>3002</v>
      </c>
      <c r="B1150" s="212" t="s">
        <v>694</v>
      </c>
      <c r="C1150" s="212" t="s">
        <v>684</v>
      </c>
      <c r="D1150" s="212" t="s">
        <v>685</v>
      </c>
      <c r="E1150" s="212" t="s">
        <v>6</v>
      </c>
      <c r="F1150" s="212" t="s">
        <v>686</v>
      </c>
      <c r="G1150" s="212" t="s">
        <v>1037</v>
      </c>
      <c r="H1150" s="212" t="s">
        <v>7</v>
      </c>
      <c r="I1150" s="212">
        <v>34</v>
      </c>
      <c r="J1150" s="213">
        <v>6.97</v>
      </c>
      <c r="K1150" s="214">
        <v>0</v>
      </c>
      <c r="L1150" s="215">
        <v>267.72000000000003</v>
      </c>
      <c r="M1150" s="212">
        <v>4</v>
      </c>
      <c r="N1150" s="216">
        <v>45980</v>
      </c>
      <c r="O1150" s="212">
        <v>0</v>
      </c>
      <c r="P1150" s="216">
        <v>0</v>
      </c>
      <c r="Q1150"/>
    </row>
    <row r="1151" spans="1:17" hidden="1">
      <c r="A1151" s="212">
        <v>3002</v>
      </c>
      <c r="B1151" s="212" t="s">
        <v>694</v>
      </c>
      <c r="C1151" s="212" t="s">
        <v>684</v>
      </c>
      <c r="D1151" s="212" t="s">
        <v>685</v>
      </c>
      <c r="E1151" s="212" t="s">
        <v>6</v>
      </c>
      <c r="F1151" s="212" t="s">
        <v>686</v>
      </c>
      <c r="G1151" s="212" t="s">
        <v>1035</v>
      </c>
      <c r="H1151" s="212" t="s">
        <v>7</v>
      </c>
      <c r="I1151" s="212">
        <v>34</v>
      </c>
      <c r="J1151" s="213">
        <v>6.97</v>
      </c>
      <c r="K1151" s="214">
        <v>0</v>
      </c>
      <c r="L1151" s="215">
        <v>248.83</v>
      </c>
      <c r="M1151" s="212">
        <v>3</v>
      </c>
      <c r="N1151" s="216">
        <v>45980</v>
      </c>
      <c r="O1151" s="212">
        <v>0</v>
      </c>
      <c r="P1151" s="216">
        <v>0</v>
      </c>
      <c r="Q1151"/>
    </row>
    <row r="1152" spans="1:17" hidden="1">
      <c r="A1152" s="212">
        <v>3002</v>
      </c>
      <c r="B1152" s="212" t="s">
        <v>694</v>
      </c>
      <c r="C1152" s="212" t="s">
        <v>684</v>
      </c>
      <c r="D1152" s="212" t="s">
        <v>685</v>
      </c>
      <c r="E1152" s="212" t="s">
        <v>6</v>
      </c>
      <c r="F1152" s="212" t="s">
        <v>686</v>
      </c>
      <c r="G1152" s="212" t="s">
        <v>1046</v>
      </c>
      <c r="H1152" s="212" t="s">
        <v>7</v>
      </c>
      <c r="I1152" s="212">
        <v>34</v>
      </c>
      <c r="J1152" s="213">
        <v>6.97</v>
      </c>
      <c r="K1152" s="214">
        <v>0</v>
      </c>
      <c r="L1152" s="215">
        <v>202.01</v>
      </c>
      <c r="M1152" s="212">
        <v>2</v>
      </c>
      <c r="N1152" s="216">
        <v>45980</v>
      </c>
      <c r="O1152" s="212">
        <v>0</v>
      </c>
      <c r="P1152" s="216">
        <v>0</v>
      </c>
      <c r="Q1152"/>
    </row>
    <row r="1153" spans="1:17" hidden="1">
      <c r="A1153" s="212">
        <v>3002</v>
      </c>
      <c r="B1153" s="212" t="s">
        <v>694</v>
      </c>
      <c r="C1153" s="212" t="s">
        <v>684</v>
      </c>
      <c r="D1153" s="212" t="s">
        <v>685</v>
      </c>
      <c r="E1153" s="212" t="s">
        <v>6</v>
      </c>
      <c r="F1153" s="212" t="s">
        <v>686</v>
      </c>
      <c r="G1153" s="212" t="s">
        <v>5598</v>
      </c>
      <c r="H1153" s="212" t="s">
        <v>7</v>
      </c>
      <c r="I1153" s="212">
        <v>34</v>
      </c>
      <c r="J1153" s="213">
        <v>6.97</v>
      </c>
      <c r="K1153" s="214">
        <v>0</v>
      </c>
      <c r="L1153" s="215">
        <v>76.52</v>
      </c>
      <c r="M1153" s="212">
        <v>1</v>
      </c>
      <c r="N1153" s="216">
        <v>45980</v>
      </c>
      <c r="O1153" s="212">
        <v>0</v>
      </c>
      <c r="P1153" s="216">
        <v>0</v>
      </c>
      <c r="Q1153"/>
    </row>
    <row r="1154" spans="1:17" hidden="1">
      <c r="A1154" s="212">
        <v>3002</v>
      </c>
      <c r="B1154" s="212" t="s">
        <v>694</v>
      </c>
      <c r="C1154" s="212" t="s">
        <v>684</v>
      </c>
      <c r="D1154" s="212" t="s">
        <v>685</v>
      </c>
      <c r="E1154" s="212" t="s">
        <v>28</v>
      </c>
      <c r="F1154" s="212" t="s">
        <v>686</v>
      </c>
      <c r="G1154" s="212" t="s">
        <v>4732</v>
      </c>
      <c r="H1154" s="212" t="s">
        <v>8</v>
      </c>
      <c r="I1154" s="212">
        <v>34</v>
      </c>
      <c r="J1154" s="213">
        <v>7</v>
      </c>
      <c r="K1154" s="214">
        <v>11533.14</v>
      </c>
      <c r="L1154" s="215">
        <v>0</v>
      </c>
      <c r="M1154" s="212">
        <v>1</v>
      </c>
      <c r="N1154" s="216">
        <v>45980</v>
      </c>
      <c r="O1154" s="212">
        <v>0</v>
      </c>
      <c r="P1154" s="216">
        <v>0</v>
      </c>
      <c r="Q1154"/>
    </row>
    <row r="1155" spans="1:17" hidden="1">
      <c r="A1155" s="212">
        <v>3002</v>
      </c>
      <c r="B1155" s="212" t="s">
        <v>694</v>
      </c>
      <c r="C1155" s="212" t="s">
        <v>689</v>
      </c>
      <c r="D1155" s="212" t="s">
        <v>685</v>
      </c>
      <c r="E1155" s="212" t="s">
        <v>6</v>
      </c>
      <c r="F1155" s="212" t="s">
        <v>686</v>
      </c>
      <c r="G1155" s="212" t="s">
        <v>1013</v>
      </c>
      <c r="H1155" s="212" t="s">
        <v>7</v>
      </c>
      <c r="I1155" s="212">
        <v>34</v>
      </c>
      <c r="J1155" s="213">
        <v>6.97</v>
      </c>
      <c r="K1155" s="214">
        <v>0</v>
      </c>
      <c r="L1155" s="215">
        <v>614.14</v>
      </c>
      <c r="M1155" s="212">
        <v>4</v>
      </c>
      <c r="N1155" s="216">
        <v>45980</v>
      </c>
      <c r="O1155" s="212">
        <v>0</v>
      </c>
      <c r="P1155" s="216">
        <v>0</v>
      </c>
      <c r="Q1155"/>
    </row>
    <row r="1156" spans="1:17" hidden="1">
      <c r="A1156" s="212">
        <v>3002</v>
      </c>
      <c r="B1156" s="212" t="s">
        <v>694</v>
      </c>
      <c r="C1156" s="212" t="s">
        <v>694</v>
      </c>
      <c r="D1156" s="212" t="s">
        <v>685</v>
      </c>
      <c r="E1156" s="212" t="s">
        <v>6</v>
      </c>
      <c r="F1156" s="212" t="s">
        <v>686</v>
      </c>
      <c r="G1156" s="212" t="s">
        <v>4736</v>
      </c>
      <c r="H1156" s="212" t="s">
        <v>7</v>
      </c>
      <c r="I1156" s="212">
        <v>34</v>
      </c>
      <c r="J1156" s="213">
        <v>6.97</v>
      </c>
      <c r="K1156" s="214">
        <v>0</v>
      </c>
      <c r="L1156" s="215">
        <v>83.23</v>
      </c>
      <c r="M1156" s="212">
        <v>1</v>
      </c>
      <c r="N1156" s="216">
        <v>45980</v>
      </c>
      <c r="O1156" s="212">
        <v>0</v>
      </c>
      <c r="P1156" s="216">
        <v>0</v>
      </c>
      <c r="Q1156"/>
    </row>
    <row r="1157" spans="1:17" hidden="1">
      <c r="A1157" s="212">
        <v>3003</v>
      </c>
      <c r="B1157" s="212" t="s">
        <v>694</v>
      </c>
      <c r="C1157" s="212" t="s">
        <v>684</v>
      </c>
      <c r="D1157" s="212" t="s">
        <v>685</v>
      </c>
      <c r="E1157" s="212" t="s">
        <v>6</v>
      </c>
      <c r="F1157" s="212" t="s">
        <v>686</v>
      </c>
      <c r="G1157" s="212" t="s">
        <v>5581</v>
      </c>
      <c r="H1157" s="212" t="s">
        <v>8</v>
      </c>
      <c r="I1157" s="212">
        <v>34</v>
      </c>
      <c r="J1157" s="213">
        <v>6.86</v>
      </c>
      <c r="K1157" s="214">
        <v>1.75</v>
      </c>
      <c r="L1157" s="215">
        <v>0</v>
      </c>
      <c r="M1157" s="212">
        <v>2</v>
      </c>
      <c r="N1157" s="216">
        <v>45980</v>
      </c>
      <c r="O1157" s="212">
        <v>0</v>
      </c>
      <c r="P1157" s="216">
        <v>0</v>
      </c>
      <c r="Q1157"/>
    </row>
    <row r="1158" spans="1:17" hidden="1">
      <c r="A1158" s="212">
        <v>3003</v>
      </c>
      <c r="B1158" s="212" t="s">
        <v>694</v>
      </c>
      <c r="C1158" s="212" t="s">
        <v>684</v>
      </c>
      <c r="D1158" s="212" t="s">
        <v>685</v>
      </c>
      <c r="E1158" s="212" t="s">
        <v>6</v>
      </c>
      <c r="F1158" s="212" t="s">
        <v>686</v>
      </c>
      <c r="G1158" s="212" t="s">
        <v>5585</v>
      </c>
      <c r="H1158" s="212" t="s">
        <v>7</v>
      </c>
      <c r="I1158" s="212">
        <v>34</v>
      </c>
      <c r="J1158" s="213">
        <v>6.97</v>
      </c>
      <c r="K1158" s="214">
        <v>0</v>
      </c>
      <c r="L1158" s="215">
        <v>3486.84</v>
      </c>
      <c r="M1158" s="212">
        <v>7</v>
      </c>
      <c r="N1158" s="216">
        <v>45980</v>
      </c>
      <c r="O1158" s="212">
        <v>0</v>
      </c>
      <c r="P1158" s="216">
        <v>0</v>
      </c>
      <c r="Q1158"/>
    </row>
    <row r="1159" spans="1:17" hidden="1">
      <c r="A1159" s="212">
        <v>3003</v>
      </c>
      <c r="B1159" s="212" t="s">
        <v>694</v>
      </c>
      <c r="C1159" s="212" t="s">
        <v>684</v>
      </c>
      <c r="D1159" s="212" t="s">
        <v>685</v>
      </c>
      <c r="E1159" s="212" t="s">
        <v>6</v>
      </c>
      <c r="F1159" s="212" t="s">
        <v>686</v>
      </c>
      <c r="G1159" s="212" t="s">
        <v>5584</v>
      </c>
      <c r="H1159" s="212" t="s">
        <v>7</v>
      </c>
      <c r="I1159" s="212">
        <v>34</v>
      </c>
      <c r="J1159" s="213">
        <v>6.97</v>
      </c>
      <c r="K1159" s="214">
        <v>0</v>
      </c>
      <c r="L1159" s="215">
        <v>2802.24</v>
      </c>
      <c r="M1159" s="212">
        <v>4</v>
      </c>
      <c r="N1159" s="216">
        <v>45980</v>
      </c>
      <c r="O1159" s="212">
        <v>0</v>
      </c>
      <c r="P1159" s="216">
        <v>0</v>
      </c>
      <c r="Q1159"/>
    </row>
    <row r="1160" spans="1:17" hidden="1">
      <c r="A1160" s="212">
        <v>3003</v>
      </c>
      <c r="B1160" s="212" t="s">
        <v>694</v>
      </c>
      <c r="C1160" s="212" t="s">
        <v>684</v>
      </c>
      <c r="D1160" s="212" t="s">
        <v>685</v>
      </c>
      <c r="E1160" s="212" t="s">
        <v>6</v>
      </c>
      <c r="F1160" s="212" t="s">
        <v>686</v>
      </c>
      <c r="G1160" s="212" t="s">
        <v>1013</v>
      </c>
      <c r="H1160" s="212" t="s">
        <v>7</v>
      </c>
      <c r="I1160" s="212">
        <v>34</v>
      </c>
      <c r="J1160" s="213">
        <v>6.97</v>
      </c>
      <c r="K1160" s="214">
        <v>0</v>
      </c>
      <c r="L1160" s="215">
        <v>1152.31</v>
      </c>
      <c r="M1160" s="212">
        <v>4</v>
      </c>
      <c r="N1160" s="216">
        <v>45980</v>
      </c>
      <c r="O1160" s="212">
        <v>0</v>
      </c>
      <c r="P1160" s="216">
        <v>0</v>
      </c>
      <c r="Q1160"/>
    </row>
    <row r="1161" spans="1:17" hidden="1">
      <c r="A1161" s="212">
        <v>3003</v>
      </c>
      <c r="B1161" s="212" t="s">
        <v>694</v>
      </c>
      <c r="C1161" s="212" t="s">
        <v>684</v>
      </c>
      <c r="D1161" s="212" t="s">
        <v>685</v>
      </c>
      <c r="E1161" s="212" t="s">
        <v>6</v>
      </c>
      <c r="F1161" s="212" t="s">
        <v>686</v>
      </c>
      <c r="G1161" s="212" t="s">
        <v>4731</v>
      </c>
      <c r="H1161" s="212" t="s">
        <v>7</v>
      </c>
      <c r="I1161" s="212">
        <v>34</v>
      </c>
      <c r="J1161" s="213">
        <v>6.97</v>
      </c>
      <c r="K1161" s="214">
        <v>0</v>
      </c>
      <c r="L1161" s="215">
        <v>871</v>
      </c>
      <c r="M1161" s="212">
        <v>3</v>
      </c>
      <c r="N1161" s="216">
        <v>45980</v>
      </c>
      <c r="O1161" s="212">
        <v>0</v>
      </c>
      <c r="P1161" s="216">
        <v>0</v>
      </c>
      <c r="Q1161"/>
    </row>
    <row r="1162" spans="1:17" s="185" customFormat="1" hidden="1">
      <c r="A1162" s="212">
        <v>3003</v>
      </c>
      <c r="B1162" s="212" t="s">
        <v>694</v>
      </c>
      <c r="C1162" s="212" t="s">
        <v>684</v>
      </c>
      <c r="D1162" s="212" t="s">
        <v>685</v>
      </c>
      <c r="E1162" s="212" t="s">
        <v>6</v>
      </c>
      <c r="F1162" s="212" t="s">
        <v>686</v>
      </c>
      <c r="G1162" s="212" t="s">
        <v>1014</v>
      </c>
      <c r="H1162" s="212" t="s">
        <v>7</v>
      </c>
      <c r="I1162" s="212">
        <v>34</v>
      </c>
      <c r="J1162" s="213">
        <v>6.97</v>
      </c>
      <c r="K1162" s="214">
        <v>0</v>
      </c>
      <c r="L1162" s="215">
        <v>377</v>
      </c>
      <c r="M1162" s="212">
        <v>1</v>
      </c>
      <c r="N1162" s="216">
        <v>45980</v>
      </c>
      <c r="O1162" s="212">
        <v>0</v>
      </c>
      <c r="P1162" s="216">
        <v>0</v>
      </c>
    </row>
    <row r="1163" spans="1:17" hidden="1">
      <c r="A1163" s="212">
        <v>3003</v>
      </c>
      <c r="B1163" s="212" t="s">
        <v>694</v>
      </c>
      <c r="C1163" s="212" t="s">
        <v>684</v>
      </c>
      <c r="D1163" s="212" t="s">
        <v>685</v>
      </c>
      <c r="E1163" s="212" t="s">
        <v>6</v>
      </c>
      <c r="F1163" s="212" t="s">
        <v>686</v>
      </c>
      <c r="G1163" s="212" t="s">
        <v>1037</v>
      </c>
      <c r="H1163" s="212" t="s">
        <v>7</v>
      </c>
      <c r="I1163" s="212">
        <v>34</v>
      </c>
      <c r="J1163" s="213">
        <v>6.97</v>
      </c>
      <c r="K1163" s="214">
        <v>0</v>
      </c>
      <c r="L1163" s="215">
        <v>178</v>
      </c>
      <c r="M1163" s="212">
        <v>1</v>
      </c>
      <c r="N1163" s="216">
        <v>45980</v>
      </c>
      <c r="O1163" s="212">
        <v>0</v>
      </c>
      <c r="P1163" s="216">
        <v>0</v>
      </c>
      <c r="Q1163"/>
    </row>
    <row r="1164" spans="1:17" hidden="1">
      <c r="A1164" s="212">
        <v>3003</v>
      </c>
      <c r="B1164" s="212" t="s">
        <v>694</v>
      </c>
      <c r="C1164" s="212" t="s">
        <v>684</v>
      </c>
      <c r="D1164" s="212" t="s">
        <v>685</v>
      </c>
      <c r="E1164" s="212" t="s">
        <v>6</v>
      </c>
      <c r="F1164" s="212" t="s">
        <v>686</v>
      </c>
      <c r="G1164" s="212" t="s">
        <v>1035</v>
      </c>
      <c r="H1164" s="212" t="s">
        <v>7</v>
      </c>
      <c r="I1164" s="212">
        <v>34</v>
      </c>
      <c r="J1164" s="213">
        <v>6.97</v>
      </c>
      <c r="K1164" s="214">
        <v>0</v>
      </c>
      <c r="L1164" s="215">
        <v>155.54</v>
      </c>
      <c r="M1164" s="212">
        <v>2</v>
      </c>
      <c r="N1164" s="216">
        <v>45980</v>
      </c>
      <c r="O1164" s="212">
        <v>0</v>
      </c>
      <c r="P1164" s="216">
        <v>0</v>
      </c>
      <c r="Q1164"/>
    </row>
    <row r="1165" spans="1:17" hidden="1">
      <c r="A1165" s="212">
        <v>3003</v>
      </c>
      <c r="B1165" s="212" t="s">
        <v>694</v>
      </c>
      <c r="C1165" s="212" t="s">
        <v>684</v>
      </c>
      <c r="D1165" s="212" t="s">
        <v>685</v>
      </c>
      <c r="E1165" s="212" t="s">
        <v>28</v>
      </c>
      <c r="F1165" s="212" t="s">
        <v>686</v>
      </c>
      <c r="G1165" s="212" t="s">
        <v>4732</v>
      </c>
      <c r="H1165" s="212" t="s">
        <v>8</v>
      </c>
      <c r="I1165" s="212">
        <v>34</v>
      </c>
      <c r="J1165" s="213">
        <v>6.96</v>
      </c>
      <c r="K1165" s="214">
        <v>21.54</v>
      </c>
      <c r="L1165" s="215">
        <v>0</v>
      </c>
      <c r="M1165" s="212">
        <v>1</v>
      </c>
      <c r="N1165" s="216">
        <v>45980</v>
      </c>
      <c r="O1165" s="212">
        <v>0</v>
      </c>
      <c r="P1165" s="216">
        <v>0</v>
      </c>
      <c r="Q1165"/>
    </row>
    <row r="1166" spans="1:17" hidden="1">
      <c r="A1166" s="212">
        <v>3003</v>
      </c>
      <c r="B1166" s="212" t="s">
        <v>694</v>
      </c>
      <c r="C1166" s="212" t="s">
        <v>684</v>
      </c>
      <c r="D1166" s="212" t="s">
        <v>685</v>
      </c>
      <c r="E1166" s="212" t="s">
        <v>28</v>
      </c>
      <c r="F1166" s="212" t="s">
        <v>686</v>
      </c>
      <c r="G1166" s="212" t="s">
        <v>1015</v>
      </c>
      <c r="H1166" s="212" t="s">
        <v>8</v>
      </c>
      <c r="I1166" s="212">
        <v>34</v>
      </c>
      <c r="J1166" s="213">
        <v>6.96</v>
      </c>
      <c r="K1166" s="214">
        <v>50</v>
      </c>
      <c r="L1166" s="215">
        <v>0</v>
      </c>
      <c r="M1166" s="212">
        <v>1</v>
      </c>
      <c r="N1166" s="216">
        <v>45980</v>
      </c>
      <c r="O1166" s="212">
        <v>0</v>
      </c>
      <c r="P1166" s="216">
        <v>0</v>
      </c>
      <c r="Q1166"/>
    </row>
    <row r="1167" spans="1:17" hidden="1">
      <c r="A1167" s="212">
        <v>3003</v>
      </c>
      <c r="B1167" s="212" t="s">
        <v>694</v>
      </c>
      <c r="C1167" s="212" t="s">
        <v>684</v>
      </c>
      <c r="D1167" s="212" t="s">
        <v>685</v>
      </c>
      <c r="E1167" s="212" t="s">
        <v>28</v>
      </c>
      <c r="F1167" s="212" t="s">
        <v>686</v>
      </c>
      <c r="G1167" s="212" t="s">
        <v>4733</v>
      </c>
      <c r="H1167" s="212" t="s">
        <v>8</v>
      </c>
      <c r="I1167" s="212">
        <v>34</v>
      </c>
      <c r="J1167" s="213">
        <v>6.96</v>
      </c>
      <c r="K1167" s="214">
        <v>1973.5</v>
      </c>
      <c r="L1167" s="215">
        <v>0</v>
      </c>
      <c r="M1167" s="212">
        <v>3</v>
      </c>
      <c r="N1167" s="216">
        <v>45980</v>
      </c>
      <c r="O1167" s="212">
        <v>0</v>
      </c>
      <c r="P1167" s="216">
        <v>0</v>
      </c>
      <c r="Q1167"/>
    </row>
    <row r="1168" spans="1:17" hidden="1">
      <c r="A1168" s="212">
        <v>3004</v>
      </c>
      <c r="B1168" s="212" t="s">
        <v>694</v>
      </c>
      <c r="C1168" s="212" t="s">
        <v>684</v>
      </c>
      <c r="D1168" s="212" t="s">
        <v>685</v>
      </c>
      <c r="E1168" s="212" t="s">
        <v>6</v>
      </c>
      <c r="F1168" s="212" t="s">
        <v>686</v>
      </c>
      <c r="G1168" s="212" t="s">
        <v>5581</v>
      </c>
      <c r="H1168" s="212" t="s">
        <v>7</v>
      </c>
      <c r="I1168" s="212">
        <v>34</v>
      </c>
      <c r="J1168" s="213">
        <v>6.97</v>
      </c>
      <c r="K1168" s="214">
        <v>0</v>
      </c>
      <c r="L1168" s="215">
        <v>430.42</v>
      </c>
      <c r="M1168" s="212">
        <v>1</v>
      </c>
      <c r="N1168" s="216">
        <v>45980</v>
      </c>
      <c r="O1168" s="212">
        <v>0</v>
      </c>
      <c r="P1168" s="216">
        <v>0</v>
      </c>
      <c r="Q1168"/>
    </row>
    <row r="1169" spans="1:17" hidden="1">
      <c r="A1169" s="212">
        <v>3004</v>
      </c>
      <c r="B1169" s="212" t="s">
        <v>694</v>
      </c>
      <c r="C1169" s="212" t="s">
        <v>684</v>
      </c>
      <c r="D1169" s="212" t="s">
        <v>685</v>
      </c>
      <c r="E1169" s="212" t="s">
        <v>6</v>
      </c>
      <c r="F1169" s="212" t="s">
        <v>686</v>
      </c>
      <c r="G1169" s="212" t="s">
        <v>4732</v>
      </c>
      <c r="H1169" s="212" t="s">
        <v>8</v>
      </c>
      <c r="I1169" s="212">
        <v>34</v>
      </c>
      <c r="J1169" s="213">
        <v>6.85</v>
      </c>
      <c r="K1169" s="214">
        <v>16.93</v>
      </c>
      <c r="L1169" s="215">
        <v>0</v>
      </c>
      <c r="M1169" s="212">
        <v>1</v>
      </c>
      <c r="N1169" s="216">
        <v>45980</v>
      </c>
      <c r="O1169" s="212">
        <v>0</v>
      </c>
      <c r="P1169" s="216">
        <v>0</v>
      </c>
      <c r="Q1169"/>
    </row>
    <row r="1170" spans="1:17" hidden="1">
      <c r="A1170" s="212">
        <v>3004</v>
      </c>
      <c r="B1170" s="212" t="s">
        <v>694</v>
      </c>
      <c r="C1170" s="212" t="s">
        <v>684</v>
      </c>
      <c r="D1170" s="212" t="s">
        <v>685</v>
      </c>
      <c r="E1170" s="212" t="s">
        <v>6</v>
      </c>
      <c r="F1170" s="212" t="s">
        <v>686</v>
      </c>
      <c r="G1170" s="212" t="s">
        <v>1015</v>
      </c>
      <c r="H1170" s="212" t="s">
        <v>7</v>
      </c>
      <c r="I1170" s="212">
        <v>34</v>
      </c>
      <c r="J1170" s="213">
        <v>6.97</v>
      </c>
      <c r="K1170" s="214">
        <v>0</v>
      </c>
      <c r="L1170" s="215">
        <v>1606.36</v>
      </c>
      <c r="M1170" s="212">
        <v>2</v>
      </c>
      <c r="N1170" s="216">
        <v>45980</v>
      </c>
      <c r="O1170" s="212">
        <v>0</v>
      </c>
      <c r="P1170" s="216">
        <v>0</v>
      </c>
      <c r="Q1170"/>
    </row>
    <row r="1171" spans="1:17" hidden="1">
      <c r="A1171" s="212">
        <v>3005</v>
      </c>
      <c r="B1171" s="212" t="s">
        <v>690</v>
      </c>
      <c r="C1171" s="212" t="s">
        <v>684</v>
      </c>
      <c r="D1171" s="212" t="s">
        <v>685</v>
      </c>
      <c r="E1171" s="212" t="s">
        <v>6</v>
      </c>
      <c r="F1171" s="212" t="s">
        <v>686</v>
      </c>
      <c r="G1171" s="212" t="s">
        <v>4673</v>
      </c>
      <c r="H1171" s="212" t="s">
        <v>7</v>
      </c>
      <c r="I1171" s="212">
        <v>34</v>
      </c>
      <c r="J1171" s="213">
        <v>6.97</v>
      </c>
      <c r="K1171" s="214">
        <v>0</v>
      </c>
      <c r="L1171" s="215">
        <v>201.29</v>
      </c>
      <c r="M1171" s="212">
        <v>1</v>
      </c>
      <c r="N1171" s="216">
        <v>45980</v>
      </c>
      <c r="O1171" s="212">
        <v>0</v>
      </c>
      <c r="P1171" s="216">
        <v>0</v>
      </c>
      <c r="Q1171"/>
    </row>
    <row r="1172" spans="1:17" hidden="1">
      <c r="A1172" s="212">
        <v>3006</v>
      </c>
      <c r="B1172" s="212" t="s">
        <v>690</v>
      </c>
      <c r="C1172" s="212" t="s">
        <v>684</v>
      </c>
      <c r="D1172" s="212" t="s">
        <v>685</v>
      </c>
      <c r="E1172" s="212" t="s">
        <v>6</v>
      </c>
      <c r="F1172" s="212" t="s">
        <v>686</v>
      </c>
      <c r="G1172" s="212" t="s">
        <v>4673</v>
      </c>
      <c r="H1172" s="212" t="s">
        <v>8</v>
      </c>
      <c r="I1172" s="212">
        <v>34</v>
      </c>
      <c r="J1172" s="213">
        <v>6.92</v>
      </c>
      <c r="K1172" s="214">
        <v>24.99</v>
      </c>
      <c r="L1172" s="215">
        <v>0</v>
      </c>
      <c r="M1172" s="212">
        <v>1</v>
      </c>
      <c r="N1172" s="216">
        <v>45980</v>
      </c>
      <c r="O1172" s="212">
        <v>0</v>
      </c>
      <c r="P1172" s="216">
        <v>0</v>
      </c>
      <c r="Q1172"/>
    </row>
    <row r="1173" spans="1:17" hidden="1">
      <c r="A1173" s="212">
        <v>3006</v>
      </c>
      <c r="B1173" s="212" t="s">
        <v>690</v>
      </c>
      <c r="C1173" s="212" t="s">
        <v>684</v>
      </c>
      <c r="D1173" s="212" t="s">
        <v>685</v>
      </c>
      <c r="E1173" s="212" t="s">
        <v>6</v>
      </c>
      <c r="F1173" s="212" t="s">
        <v>686</v>
      </c>
      <c r="G1173" s="212" t="s">
        <v>1010</v>
      </c>
      <c r="H1173" s="212" t="s">
        <v>7</v>
      </c>
      <c r="I1173" s="212">
        <v>34</v>
      </c>
      <c r="J1173" s="213">
        <v>6.97</v>
      </c>
      <c r="K1173" s="214">
        <v>0</v>
      </c>
      <c r="L1173" s="215">
        <v>253.53</v>
      </c>
      <c r="M1173" s="212">
        <v>1</v>
      </c>
      <c r="N1173" s="216">
        <v>45980</v>
      </c>
      <c r="O1173" s="212">
        <v>0</v>
      </c>
      <c r="P1173" s="216">
        <v>0</v>
      </c>
      <c r="Q1173"/>
    </row>
    <row r="1174" spans="1:17" hidden="1">
      <c r="A1174" s="212">
        <v>3007</v>
      </c>
      <c r="B1174" s="212" t="s">
        <v>693</v>
      </c>
      <c r="C1174" s="212" t="s">
        <v>684</v>
      </c>
      <c r="D1174" s="212" t="s">
        <v>685</v>
      </c>
      <c r="E1174" s="212" t="s">
        <v>6</v>
      </c>
      <c r="F1174" s="212" t="s">
        <v>686</v>
      </c>
      <c r="G1174" s="212" t="s">
        <v>5630</v>
      </c>
      <c r="H1174" s="212" t="s">
        <v>7</v>
      </c>
      <c r="I1174" s="212">
        <v>34</v>
      </c>
      <c r="J1174" s="213">
        <v>6.97</v>
      </c>
      <c r="K1174" s="214">
        <v>0</v>
      </c>
      <c r="L1174" s="215">
        <v>232.22</v>
      </c>
      <c r="M1174" s="212">
        <v>1</v>
      </c>
      <c r="N1174" s="216">
        <v>45980</v>
      </c>
      <c r="O1174" s="212">
        <v>0</v>
      </c>
      <c r="P1174" s="216">
        <v>0</v>
      </c>
      <c r="Q1174"/>
    </row>
    <row r="1175" spans="1:17" hidden="1">
      <c r="A1175" s="212">
        <v>3010</v>
      </c>
      <c r="B1175" s="212" t="s">
        <v>690</v>
      </c>
      <c r="C1175" s="212" t="s">
        <v>684</v>
      </c>
      <c r="D1175" s="212" t="s">
        <v>685</v>
      </c>
      <c r="E1175" s="212" t="s">
        <v>6</v>
      </c>
      <c r="F1175" s="212" t="s">
        <v>686</v>
      </c>
      <c r="G1175" s="212" t="s">
        <v>1010</v>
      </c>
      <c r="H1175" s="212" t="s">
        <v>7</v>
      </c>
      <c r="I1175" s="212">
        <v>34</v>
      </c>
      <c r="J1175" s="213">
        <v>6.97</v>
      </c>
      <c r="K1175" s="214">
        <v>0</v>
      </c>
      <c r="L1175" s="215">
        <v>595.78</v>
      </c>
      <c r="M1175" s="212">
        <v>4</v>
      </c>
      <c r="N1175" s="216">
        <v>45980</v>
      </c>
      <c r="O1175" s="212">
        <v>0</v>
      </c>
      <c r="P1175" s="216">
        <v>0</v>
      </c>
      <c r="Q1175"/>
    </row>
    <row r="1176" spans="1:17" hidden="1">
      <c r="A1176" s="212">
        <v>3010</v>
      </c>
      <c r="B1176" s="212" t="s">
        <v>694</v>
      </c>
      <c r="C1176" s="212" t="s">
        <v>684</v>
      </c>
      <c r="D1176" s="212" t="s">
        <v>685</v>
      </c>
      <c r="E1176" s="212" t="s">
        <v>6</v>
      </c>
      <c r="F1176" s="212" t="s">
        <v>686</v>
      </c>
      <c r="G1176" s="212" t="s">
        <v>4673</v>
      </c>
      <c r="H1176" s="212" t="s">
        <v>7</v>
      </c>
      <c r="I1176" s="212">
        <v>34</v>
      </c>
      <c r="J1176" s="213">
        <v>6.97</v>
      </c>
      <c r="K1176" s="214">
        <v>0</v>
      </c>
      <c r="L1176" s="215">
        <v>1838.16</v>
      </c>
      <c r="M1176" s="212">
        <v>7</v>
      </c>
      <c r="N1176" s="216">
        <v>45980</v>
      </c>
      <c r="O1176" s="212">
        <v>0</v>
      </c>
      <c r="P1176" s="216">
        <v>0</v>
      </c>
      <c r="Q1176"/>
    </row>
    <row r="1177" spans="1:17" hidden="1">
      <c r="A1177" s="212">
        <v>3011</v>
      </c>
      <c r="B1177" s="212" t="s">
        <v>690</v>
      </c>
      <c r="C1177" s="212" t="s">
        <v>684</v>
      </c>
      <c r="D1177" s="212" t="s">
        <v>685</v>
      </c>
      <c r="E1177" s="212" t="s">
        <v>6</v>
      </c>
      <c r="F1177" s="212" t="s">
        <v>686</v>
      </c>
      <c r="G1177" s="212" t="s">
        <v>4673</v>
      </c>
      <c r="H1177" s="212" t="s">
        <v>8</v>
      </c>
      <c r="I1177" s="212">
        <v>34</v>
      </c>
      <c r="J1177" s="213">
        <v>6.86</v>
      </c>
      <c r="K1177" s="214">
        <v>84.78</v>
      </c>
      <c r="L1177" s="215">
        <v>0</v>
      </c>
      <c r="M1177" s="212">
        <v>2</v>
      </c>
      <c r="N1177" s="216">
        <v>45980</v>
      </c>
      <c r="O1177" s="212">
        <v>0</v>
      </c>
      <c r="P1177" s="216">
        <v>0</v>
      </c>
      <c r="Q1177"/>
    </row>
    <row r="1178" spans="1:17" hidden="1">
      <c r="A1178" s="212">
        <v>3016</v>
      </c>
      <c r="B1178" s="212" t="s">
        <v>690</v>
      </c>
      <c r="C1178" s="212" t="s">
        <v>693</v>
      </c>
      <c r="D1178" s="212" t="s">
        <v>685</v>
      </c>
      <c r="E1178" s="212" t="s">
        <v>6</v>
      </c>
      <c r="F1178" s="212" t="s">
        <v>686</v>
      </c>
      <c r="G1178" s="212" t="s">
        <v>4673</v>
      </c>
      <c r="H1178" s="212" t="s">
        <v>8</v>
      </c>
      <c r="I1178" s="212">
        <v>34</v>
      </c>
      <c r="J1178" s="213">
        <v>6.85</v>
      </c>
      <c r="K1178" s="214">
        <v>0.87</v>
      </c>
      <c r="L1178" s="215">
        <v>0</v>
      </c>
      <c r="M1178" s="212">
        <v>1</v>
      </c>
      <c r="N1178" s="216">
        <v>45980</v>
      </c>
      <c r="O1178" s="212">
        <v>0</v>
      </c>
      <c r="P1178" s="216">
        <v>0</v>
      </c>
      <c r="Q1178"/>
    </row>
    <row r="1179" spans="1:17" hidden="1">
      <c r="A1179" s="212">
        <v>3022</v>
      </c>
      <c r="B1179" s="212" t="s">
        <v>694</v>
      </c>
      <c r="C1179" s="212" t="s">
        <v>789</v>
      </c>
      <c r="D1179" s="212" t="s">
        <v>685</v>
      </c>
      <c r="E1179" s="212" t="s">
        <v>6</v>
      </c>
      <c r="F1179" s="212" t="s">
        <v>686</v>
      </c>
      <c r="G1179" s="212" t="s">
        <v>5581</v>
      </c>
      <c r="H1179" s="212" t="s">
        <v>7</v>
      </c>
      <c r="I1179" s="212">
        <v>34</v>
      </c>
      <c r="J1179" s="213">
        <v>6.97</v>
      </c>
      <c r="K1179" s="214">
        <v>0</v>
      </c>
      <c r="L1179" s="215">
        <v>0.14000000000000001</v>
      </c>
      <c r="M1179" s="212">
        <v>1</v>
      </c>
      <c r="N1179" s="216">
        <v>45980</v>
      </c>
      <c r="O1179" s="212">
        <v>0</v>
      </c>
      <c r="P1179" s="216">
        <v>0</v>
      </c>
      <c r="Q1179"/>
    </row>
    <row r="1180" spans="1:17" hidden="1">
      <c r="A1180" s="212">
        <v>3025</v>
      </c>
      <c r="B1180" s="212" t="s">
        <v>694</v>
      </c>
      <c r="C1180" s="212" t="s">
        <v>786</v>
      </c>
      <c r="D1180" s="212" t="s">
        <v>685</v>
      </c>
      <c r="E1180" s="212" t="s">
        <v>6</v>
      </c>
      <c r="F1180" s="212" t="s">
        <v>686</v>
      </c>
      <c r="G1180" s="212" t="s">
        <v>5581</v>
      </c>
      <c r="H1180" s="212" t="s">
        <v>8</v>
      </c>
      <c r="I1180" s="212">
        <v>34</v>
      </c>
      <c r="J1180" s="213">
        <v>6.85</v>
      </c>
      <c r="K1180" s="214">
        <v>160</v>
      </c>
      <c r="L1180" s="215">
        <v>0</v>
      </c>
      <c r="M1180" s="212">
        <v>1</v>
      </c>
      <c r="N1180" s="216">
        <v>45980</v>
      </c>
      <c r="O1180" s="212">
        <v>0</v>
      </c>
      <c r="P1180" s="216">
        <v>0</v>
      </c>
      <c r="Q1180"/>
    </row>
    <row r="1181" spans="1:17" hidden="1">
      <c r="A1181" s="212">
        <v>3026</v>
      </c>
      <c r="B1181" s="212" t="s">
        <v>693</v>
      </c>
      <c r="C1181" s="212" t="s">
        <v>684</v>
      </c>
      <c r="D1181" s="212" t="s">
        <v>685</v>
      </c>
      <c r="E1181" s="212" t="s">
        <v>6</v>
      </c>
      <c r="F1181" s="212" t="s">
        <v>686</v>
      </c>
      <c r="G1181" s="212" t="s">
        <v>1007</v>
      </c>
      <c r="H1181" s="212" t="s">
        <v>7</v>
      </c>
      <c r="I1181" s="212">
        <v>34</v>
      </c>
      <c r="J1181" s="213">
        <v>6.97</v>
      </c>
      <c r="K1181" s="214">
        <v>0</v>
      </c>
      <c r="L1181" s="215">
        <v>1.43</v>
      </c>
      <c r="M1181" s="212">
        <v>1</v>
      </c>
      <c r="N1181" s="216">
        <v>45980</v>
      </c>
      <c r="O1181" s="212">
        <v>0</v>
      </c>
      <c r="P1181" s="216">
        <v>0</v>
      </c>
      <c r="Q1181"/>
    </row>
    <row r="1182" spans="1:17" hidden="1">
      <c r="A1182" s="212">
        <v>3028</v>
      </c>
      <c r="B1182" s="212" t="s">
        <v>693</v>
      </c>
      <c r="C1182" s="212" t="s">
        <v>684</v>
      </c>
      <c r="D1182" s="212" t="s">
        <v>685</v>
      </c>
      <c r="E1182" s="212" t="s">
        <v>6</v>
      </c>
      <c r="F1182" s="212" t="s">
        <v>686</v>
      </c>
      <c r="G1182" s="212" t="s">
        <v>5593</v>
      </c>
      <c r="H1182" s="212" t="s">
        <v>8</v>
      </c>
      <c r="I1182" s="212">
        <v>34</v>
      </c>
      <c r="J1182" s="213">
        <v>6.85</v>
      </c>
      <c r="K1182" s="214">
        <v>11.36</v>
      </c>
      <c r="L1182" s="215">
        <v>0</v>
      </c>
      <c r="M1182" s="212">
        <v>3</v>
      </c>
      <c r="N1182" s="216">
        <v>45980</v>
      </c>
      <c r="O1182" s="212">
        <v>0</v>
      </c>
      <c r="P1182" s="216">
        <v>0</v>
      </c>
      <c r="Q1182"/>
    </row>
    <row r="1183" spans="1:17" hidden="1">
      <c r="A1183" s="212">
        <v>3030</v>
      </c>
      <c r="B1183" s="212" t="s">
        <v>692</v>
      </c>
      <c r="C1183" s="212" t="s">
        <v>684</v>
      </c>
      <c r="D1183" s="212" t="s">
        <v>685</v>
      </c>
      <c r="E1183" s="212" t="s">
        <v>6</v>
      </c>
      <c r="F1183" s="212" t="s">
        <v>983</v>
      </c>
      <c r="G1183" s="212" t="s">
        <v>687</v>
      </c>
      <c r="H1183" s="212" t="s">
        <v>8</v>
      </c>
      <c r="I1183" s="212">
        <v>34</v>
      </c>
      <c r="J1183" s="213">
        <v>6.85</v>
      </c>
      <c r="K1183" s="214">
        <v>4.2300000000000004</v>
      </c>
      <c r="L1183" s="215">
        <v>0</v>
      </c>
      <c r="M1183" s="212">
        <v>1</v>
      </c>
      <c r="N1183" s="216">
        <v>45980</v>
      </c>
      <c r="O1183" s="212">
        <v>0</v>
      </c>
      <c r="P1183" s="216">
        <v>0</v>
      </c>
      <c r="Q1183"/>
    </row>
    <row r="1184" spans="1:17" hidden="1">
      <c r="A1184" s="212">
        <v>3031</v>
      </c>
      <c r="B1184" s="212" t="s">
        <v>692</v>
      </c>
      <c r="C1184" s="212" t="s">
        <v>773</v>
      </c>
      <c r="D1184" s="212" t="s">
        <v>685</v>
      </c>
      <c r="E1184" s="212" t="s">
        <v>6</v>
      </c>
      <c r="F1184" s="212" t="s">
        <v>686</v>
      </c>
      <c r="G1184" s="212" t="s">
        <v>5593</v>
      </c>
      <c r="H1184" s="212" t="s">
        <v>8</v>
      </c>
      <c r="I1184" s="212">
        <v>34</v>
      </c>
      <c r="J1184" s="213">
        <v>6.85</v>
      </c>
      <c r="K1184" s="214">
        <v>600</v>
      </c>
      <c r="L1184" s="215">
        <v>0</v>
      </c>
      <c r="M1184" s="212">
        <v>1</v>
      </c>
      <c r="N1184" s="216">
        <v>45980</v>
      </c>
      <c r="O1184" s="212">
        <v>0</v>
      </c>
      <c r="P1184" s="216">
        <v>0</v>
      </c>
      <c r="Q1184"/>
    </row>
    <row r="1185" spans="1:17" hidden="1">
      <c r="A1185" s="212">
        <v>3031</v>
      </c>
      <c r="B1185" s="212" t="s">
        <v>692</v>
      </c>
      <c r="C1185" s="212" t="s">
        <v>773</v>
      </c>
      <c r="D1185" s="212" t="s">
        <v>685</v>
      </c>
      <c r="E1185" s="212" t="s">
        <v>6</v>
      </c>
      <c r="F1185" s="212" t="s">
        <v>686</v>
      </c>
      <c r="G1185" s="212" t="s">
        <v>4734</v>
      </c>
      <c r="H1185" s="212" t="s">
        <v>7</v>
      </c>
      <c r="I1185" s="212">
        <v>34</v>
      </c>
      <c r="J1185" s="213">
        <v>6.97</v>
      </c>
      <c r="K1185" s="214">
        <v>0</v>
      </c>
      <c r="L1185" s="215">
        <v>10.039999999999999</v>
      </c>
      <c r="M1185" s="212">
        <v>1</v>
      </c>
      <c r="N1185" s="216">
        <v>45980</v>
      </c>
      <c r="O1185" s="212">
        <v>0</v>
      </c>
      <c r="P1185" s="216">
        <v>0</v>
      </c>
      <c r="Q1185"/>
    </row>
    <row r="1186" spans="1:17" hidden="1">
      <c r="A1186" s="212">
        <v>3034</v>
      </c>
      <c r="B1186" s="212" t="s">
        <v>693</v>
      </c>
      <c r="C1186" s="212" t="s">
        <v>684</v>
      </c>
      <c r="D1186" s="212" t="s">
        <v>685</v>
      </c>
      <c r="E1186" s="212" t="s">
        <v>28</v>
      </c>
      <c r="F1186" s="212" t="s">
        <v>686</v>
      </c>
      <c r="G1186" s="212" t="s">
        <v>5593</v>
      </c>
      <c r="H1186" s="212" t="s">
        <v>8</v>
      </c>
      <c r="I1186" s="212">
        <v>34</v>
      </c>
      <c r="J1186" s="213">
        <v>6.86</v>
      </c>
      <c r="K1186" s="214">
        <v>32.15</v>
      </c>
      <c r="L1186" s="215">
        <v>0</v>
      </c>
      <c r="M1186" s="212">
        <v>2</v>
      </c>
      <c r="N1186" s="216">
        <v>45980</v>
      </c>
      <c r="O1186" s="212">
        <v>0</v>
      </c>
      <c r="P1186" s="216">
        <v>0</v>
      </c>
      <c r="Q1186"/>
    </row>
    <row r="1187" spans="1:17" hidden="1">
      <c r="A1187" s="212">
        <v>3036</v>
      </c>
      <c r="B1187" s="212" t="s">
        <v>690</v>
      </c>
      <c r="C1187" s="212" t="s">
        <v>684</v>
      </c>
      <c r="D1187" s="212" t="s">
        <v>685</v>
      </c>
      <c r="E1187" s="212" t="s">
        <v>6</v>
      </c>
      <c r="F1187" s="212" t="s">
        <v>686</v>
      </c>
      <c r="G1187" s="212" t="s">
        <v>4673</v>
      </c>
      <c r="H1187" s="212" t="s">
        <v>8</v>
      </c>
      <c r="I1187" s="212">
        <v>34</v>
      </c>
      <c r="J1187" s="213">
        <v>6.85</v>
      </c>
      <c r="K1187" s="214">
        <v>13.02</v>
      </c>
      <c r="L1187" s="215">
        <v>0</v>
      </c>
      <c r="M1187" s="212">
        <v>1</v>
      </c>
      <c r="N1187" s="216">
        <v>45980</v>
      </c>
      <c r="O1187" s="212">
        <v>0</v>
      </c>
      <c r="P1187" s="216">
        <v>0</v>
      </c>
      <c r="Q1187"/>
    </row>
    <row r="1188" spans="1:17" hidden="1">
      <c r="A1188" s="212">
        <v>3036</v>
      </c>
      <c r="B1188" s="212" t="s">
        <v>690</v>
      </c>
      <c r="C1188" s="212" t="s">
        <v>684</v>
      </c>
      <c r="D1188" s="212" t="s">
        <v>685</v>
      </c>
      <c r="E1188" s="212" t="s">
        <v>6</v>
      </c>
      <c r="F1188" s="212" t="s">
        <v>686</v>
      </c>
      <c r="G1188" s="212" t="s">
        <v>1010</v>
      </c>
      <c r="H1188" s="212" t="s">
        <v>7</v>
      </c>
      <c r="I1188" s="212">
        <v>34</v>
      </c>
      <c r="J1188" s="213">
        <v>6.97</v>
      </c>
      <c r="K1188" s="214">
        <v>0</v>
      </c>
      <c r="L1188" s="215">
        <v>0.72</v>
      </c>
      <c r="M1188" s="212">
        <v>1</v>
      </c>
      <c r="N1188" s="216">
        <v>45980</v>
      </c>
      <c r="O1188" s="212">
        <v>0</v>
      </c>
      <c r="P1188" s="216">
        <v>0</v>
      </c>
      <c r="Q1188"/>
    </row>
    <row r="1189" spans="1:17" hidden="1">
      <c r="A1189" s="212">
        <v>3044</v>
      </c>
      <c r="B1189" s="212" t="s">
        <v>690</v>
      </c>
      <c r="C1189" s="212" t="s">
        <v>684</v>
      </c>
      <c r="D1189" s="212" t="s">
        <v>685</v>
      </c>
      <c r="E1189" s="212" t="s">
        <v>6</v>
      </c>
      <c r="F1189" s="212" t="s">
        <v>686</v>
      </c>
      <c r="G1189" s="212" t="s">
        <v>4673</v>
      </c>
      <c r="H1189" s="212" t="s">
        <v>8</v>
      </c>
      <c r="I1189" s="212">
        <v>34</v>
      </c>
      <c r="J1189" s="213">
        <v>6.85</v>
      </c>
      <c r="K1189" s="214">
        <v>9.99</v>
      </c>
      <c r="L1189" s="215">
        <v>0</v>
      </c>
      <c r="M1189" s="212">
        <v>1</v>
      </c>
      <c r="N1189" s="216">
        <v>45980</v>
      </c>
      <c r="O1189" s="212">
        <v>0</v>
      </c>
      <c r="P1189" s="216">
        <v>0</v>
      </c>
      <c r="Q1189"/>
    </row>
    <row r="1190" spans="1:17" hidden="1">
      <c r="A1190" s="212">
        <v>3047</v>
      </c>
      <c r="B1190" s="212" t="s">
        <v>694</v>
      </c>
      <c r="C1190" s="212" t="s">
        <v>786</v>
      </c>
      <c r="D1190" s="212" t="s">
        <v>685</v>
      </c>
      <c r="E1190" s="212" t="s">
        <v>6</v>
      </c>
      <c r="F1190" s="212" t="s">
        <v>686</v>
      </c>
      <c r="G1190" s="212" t="s">
        <v>5581</v>
      </c>
      <c r="H1190" s="212" t="s">
        <v>8</v>
      </c>
      <c r="I1190" s="212">
        <v>34</v>
      </c>
      <c r="J1190" s="213">
        <v>6.86</v>
      </c>
      <c r="K1190" s="214">
        <v>9.8699999999999992</v>
      </c>
      <c r="L1190" s="215">
        <v>0</v>
      </c>
      <c r="M1190" s="212">
        <v>1</v>
      </c>
      <c r="N1190" s="216">
        <v>45980</v>
      </c>
      <c r="O1190" s="212">
        <v>0</v>
      </c>
      <c r="P1190" s="216">
        <v>0</v>
      </c>
      <c r="Q1190"/>
    </row>
    <row r="1191" spans="1:17" hidden="1">
      <c r="A1191" s="212">
        <v>3048</v>
      </c>
      <c r="B1191" s="212" t="s">
        <v>684</v>
      </c>
      <c r="C1191" s="212" t="s">
        <v>684</v>
      </c>
      <c r="D1191" s="212" t="s">
        <v>685</v>
      </c>
      <c r="E1191" s="212" t="s">
        <v>6</v>
      </c>
      <c r="F1191" s="212" t="s">
        <v>686</v>
      </c>
      <c r="G1191" s="212" t="s">
        <v>1007</v>
      </c>
      <c r="H1191" s="212" t="s">
        <v>8</v>
      </c>
      <c r="I1191" s="212">
        <v>34</v>
      </c>
      <c r="J1191" s="213">
        <v>6.86</v>
      </c>
      <c r="K1191" s="214">
        <v>19.850000000000001</v>
      </c>
      <c r="L1191" s="215">
        <v>0</v>
      </c>
      <c r="M1191" s="212">
        <v>1</v>
      </c>
      <c r="N1191" s="216">
        <v>45980</v>
      </c>
      <c r="O1191" s="212">
        <v>0</v>
      </c>
      <c r="P1191" s="216">
        <v>0</v>
      </c>
      <c r="Q1191"/>
    </row>
    <row r="1192" spans="1:17" hidden="1">
      <c r="A1192" s="212">
        <v>3048</v>
      </c>
      <c r="B1192" s="212" t="s">
        <v>684</v>
      </c>
      <c r="C1192" s="212" t="s">
        <v>684</v>
      </c>
      <c r="D1192" s="212" t="s">
        <v>685</v>
      </c>
      <c r="E1192" s="212" t="s">
        <v>6</v>
      </c>
      <c r="F1192" s="212" t="s">
        <v>686</v>
      </c>
      <c r="G1192" s="212" t="s">
        <v>1047</v>
      </c>
      <c r="H1192" s="212" t="s">
        <v>7</v>
      </c>
      <c r="I1192" s="212">
        <v>34</v>
      </c>
      <c r="J1192" s="213">
        <v>6.97</v>
      </c>
      <c r="K1192" s="214">
        <v>0</v>
      </c>
      <c r="L1192" s="215">
        <v>19.850000000000001</v>
      </c>
      <c r="M1192" s="212">
        <v>1</v>
      </c>
      <c r="N1192" s="216">
        <v>45980</v>
      </c>
      <c r="O1192" s="212">
        <v>0</v>
      </c>
      <c r="P1192" s="216">
        <v>0</v>
      </c>
      <c r="Q1192"/>
    </row>
    <row r="1193" spans="1:17" hidden="1">
      <c r="A1193" s="212">
        <v>3051</v>
      </c>
      <c r="B1193" s="212" t="s">
        <v>690</v>
      </c>
      <c r="C1193" s="212" t="s">
        <v>684</v>
      </c>
      <c r="D1193" s="212" t="s">
        <v>685</v>
      </c>
      <c r="E1193" s="212" t="s">
        <v>6</v>
      </c>
      <c r="F1193" s="212" t="s">
        <v>686</v>
      </c>
      <c r="G1193" s="212" t="s">
        <v>1010</v>
      </c>
      <c r="H1193" s="212" t="s">
        <v>7</v>
      </c>
      <c r="I1193" s="212">
        <v>34</v>
      </c>
      <c r="J1193" s="213">
        <v>6.97</v>
      </c>
      <c r="K1193" s="214">
        <v>0</v>
      </c>
      <c r="L1193" s="215">
        <v>5</v>
      </c>
      <c r="M1193" s="212">
        <v>1</v>
      </c>
      <c r="N1193" s="216">
        <v>45980</v>
      </c>
      <c r="O1193" s="212">
        <v>0</v>
      </c>
      <c r="P1193" s="216">
        <v>0</v>
      </c>
      <c r="Q1193"/>
    </row>
    <row r="1194" spans="1:17" hidden="1">
      <c r="A1194" s="212">
        <v>3051</v>
      </c>
      <c r="B1194" s="212" t="s">
        <v>690</v>
      </c>
      <c r="C1194" s="212" t="s">
        <v>691</v>
      </c>
      <c r="D1194" s="212" t="s">
        <v>685</v>
      </c>
      <c r="E1194" s="212" t="s">
        <v>6</v>
      </c>
      <c r="F1194" s="212" t="s">
        <v>686</v>
      </c>
      <c r="G1194" s="212" t="s">
        <v>4673</v>
      </c>
      <c r="H1194" s="212" t="s">
        <v>8</v>
      </c>
      <c r="I1194" s="212">
        <v>34</v>
      </c>
      <c r="J1194" s="213">
        <v>6.86</v>
      </c>
      <c r="K1194" s="214">
        <v>19.93</v>
      </c>
      <c r="L1194" s="215">
        <v>0</v>
      </c>
      <c r="M1194" s="212">
        <v>1</v>
      </c>
      <c r="N1194" s="216">
        <v>45980</v>
      </c>
      <c r="O1194" s="212">
        <v>0</v>
      </c>
      <c r="P1194" s="216">
        <v>0</v>
      </c>
      <c r="Q1194"/>
    </row>
    <row r="1195" spans="1:17" hidden="1">
      <c r="A1195" s="212">
        <v>3052</v>
      </c>
      <c r="B1195" s="212" t="s">
        <v>692</v>
      </c>
      <c r="C1195" s="212" t="s">
        <v>684</v>
      </c>
      <c r="D1195" s="212" t="s">
        <v>685</v>
      </c>
      <c r="E1195" s="212" t="s">
        <v>6</v>
      </c>
      <c r="F1195" s="212" t="s">
        <v>686</v>
      </c>
      <c r="G1195" s="212" t="s">
        <v>1007</v>
      </c>
      <c r="H1195" s="212" t="s">
        <v>7</v>
      </c>
      <c r="I1195" s="212">
        <v>34</v>
      </c>
      <c r="J1195" s="213">
        <v>6.97</v>
      </c>
      <c r="K1195" s="214">
        <v>0</v>
      </c>
      <c r="L1195" s="215">
        <v>2051.62</v>
      </c>
      <c r="M1195" s="212">
        <v>3</v>
      </c>
      <c r="N1195" s="216">
        <v>45980</v>
      </c>
      <c r="O1195" s="212">
        <v>0</v>
      </c>
      <c r="P1195" s="216">
        <v>0</v>
      </c>
      <c r="Q1195"/>
    </row>
    <row r="1196" spans="1:17" hidden="1">
      <c r="A1196" s="212">
        <v>3053</v>
      </c>
      <c r="B1196" s="212" t="s">
        <v>690</v>
      </c>
      <c r="C1196" s="212" t="s">
        <v>684</v>
      </c>
      <c r="D1196" s="212" t="s">
        <v>685</v>
      </c>
      <c r="E1196" s="212" t="s">
        <v>6</v>
      </c>
      <c r="F1196" s="212" t="s">
        <v>686</v>
      </c>
      <c r="G1196" s="212" t="s">
        <v>4673</v>
      </c>
      <c r="H1196" s="212" t="s">
        <v>7</v>
      </c>
      <c r="I1196" s="212">
        <v>34</v>
      </c>
      <c r="J1196" s="213">
        <v>6.97</v>
      </c>
      <c r="K1196" s="214">
        <v>0</v>
      </c>
      <c r="L1196" s="215">
        <v>563.96</v>
      </c>
      <c r="M1196" s="212">
        <v>2</v>
      </c>
      <c r="N1196" s="216">
        <v>45980</v>
      </c>
      <c r="O1196" s="212">
        <v>0</v>
      </c>
      <c r="P1196" s="216">
        <v>0</v>
      </c>
      <c r="Q1196"/>
    </row>
    <row r="1197" spans="1:17">
      <c r="A1197" s="212">
        <v>10001</v>
      </c>
      <c r="B1197" s="212" t="s">
        <v>689</v>
      </c>
      <c r="C1197" s="212" t="s">
        <v>684</v>
      </c>
      <c r="D1197" s="212" t="s">
        <v>685</v>
      </c>
      <c r="E1197" s="212" t="s">
        <v>29</v>
      </c>
      <c r="F1197" s="212" t="s">
        <v>747</v>
      </c>
      <c r="G1197" s="212" t="s">
        <v>4629</v>
      </c>
      <c r="H1197" s="212" t="s">
        <v>8</v>
      </c>
      <c r="I1197" s="212">
        <v>34</v>
      </c>
      <c r="J1197" s="213">
        <v>6.97</v>
      </c>
      <c r="K1197" s="214">
        <v>1000000</v>
      </c>
      <c r="L1197" s="215">
        <v>0</v>
      </c>
      <c r="M1197" s="212">
        <v>1</v>
      </c>
      <c r="N1197" s="216">
        <v>45980</v>
      </c>
      <c r="O1197" s="212">
        <v>1005</v>
      </c>
      <c r="P1197" s="216">
        <v>1005</v>
      </c>
      <c r="Q1197"/>
    </row>
    <row r="1198" spans="1:17" hidden="1">
      <c r="A1198" s="212">
        <v>27003</v>
      </c>
      <c r="B1198" s="212" t="s">
        <v>694</v>
      </c>
      <c r="C1198" s="212" t="s">
        <v>684</v>
      </c>
      <c r="D1198" s="212" t="s">
        <v>685</v>
      </c>
      <c r="E1198" s="212" t="s">
        <v>6</v>
      </c>
      <c r="F1198" s="212" t="s">
        <v>686</v>
      </c>
      <c r="G1198" s="212" t="s">
        <v>979</v>
      </c>
      <c r="H1198" s="212" t="s">
        <v>8</v>
      </c>
      <c r="I1198" s="212">
        <v>34</v>
      </c>
      <c r="J1198" s="213">
        <v>6.95</v>
      </c>
      <c r="K1198" s="214">
        <v>0.63</v>
      </c>
      <c r="L1198" s="215">
        <v>0</v>
      </c>
      <c r="M1198" s="212">
        <v>1</v>
      </c>
      <c r="N1198" s="216">
        <v>45980</v>
      </c>
      <c r="O1198" s="212">
        <v>0</v>
      </c>
      <c r="P1198" s="216">
        <v>0</v>
      </c>
      <c r="Q1198"/>
    </row>
    <row r="1199" spans="1:17" hidden="1">
      <c r="A1199" s="212">
        <v>27003</v>
      </c>
      <c r="B1199" s="212" t="s">
        <v>694</v>
      </c>
      <c r="C1199" s="212" t="s">
        <v>684</v>
      </c>
      <c r="D1199" s="212" t="s">
        <v>685</v>
      </c>
      <c r="E1199" s="212" t="s">
        <v>6</v>
      </c>
      <c r="F1199" s="212" t="s">
        <v>686</v>
      </c>
      <c r="G1199" s="212" t="s">
        <v>981</v>
      </c>
      <c r="H1199" s="212" t="s">
        <v>7</v>
      </c>
      <c r="I1199" s="212">
        <v>34</v>
      </c>
      <c r="J1199" s="213">
        <v>6.97</v>
      </c>
      <c r="K1199" s="214">
        <v>0</v>
      </c>
      <c r="L1199" s="215">
        <v>67</v>
      </c>
      <c r="M1199" s="212">
        <v>1</v>
      </c>
      <c r="N1199" s="216">
        <v>45980</v>
      </c>
      <c r="O1199" s="212">
        <v>0</v>
      </c>
      <c r="P1199" s="216">
        <v>0</v>
      </c>
      <c r="Q1199"/>
    </row>
    <row r="1200" spans="1:17" hidden="1">
      <c r="A1200" s="212">
        <v>27009</v>
      </c>
      <c r="B1200" s="212" t="s">
        <v>691</v>
      </c>
      <c r="C1200" s="212" t="s">
        <v>690</v>
      </c>
      <c r="D1200" s="212" t="s">
        <v>685</v>
      </c>
      <c r="E1200" s="212" t="s">
        <v>6</v>
      </c>
      <c r="F1200" s="212" t="s">
        <v>686</v>
      </c>
      <c r="G1200" s="212" t="s">
        <v>979</v>
      </c>
      <c r="H1200" s="212" t="s">
        <v>7</v>
      </c>
      <c r="I1200" s="212">
        <v>34</v>
      </c>
      <c r="J1200" s="213">
        <v>6.97</v>
      </c>
      <c r="K1200" s="214">
        <v>0</v>
      </c>
      <c r="L1200" s="215">
        <v>411.05</v>
      </c>
      <c r="M1200" s="212">
        <v>2</v>
      </c>
      <c r="N1200" s="216">
        <v>45980</v>
      </c>
      <c r="O1200" s="212">
        <v>0</v>
      </c>
      <c r="P1200" s="216">
        <v>0</v>
      </c>
      <c r="Q1200"/>
    </row>
    <row r="1201" spans="1:17" hidden="1">
      <c r="A1201" s="212">
        <v>74003</v>
      </c>
      <c r="B1201" s="212" t="s">
        <v>689</v>
      </c>
      <c r="C1201" s="212" t="s">
        <v>684</v>
      </c>
      <c r="D1201" s="212" t="s">
        <v>685</v>
      </c>
      <c r="E1201" s="212" t="s">
        <v>6</v>
      </c>
      <c r="F1201" s="212" t="s">
        <v>686</v>
      </c>
      <c r="G1201" s="212" t="s">
        <v>1011</v>
      </c>
      <c r="H1201" s="212" t="s">
        <v>7</v>
      </c>
      <c r="I1201" s="212">
        <v>34</v>
      </c>
      <c r="J1201" s="213">
        <v>6.97</v>
      </c>
      <c r="K1201" s="214">
        <v>0</v>
      </c>
      <c r="L1201" s="215">
        <v>126.53</v>
      </c>
      <c r="M1201" s="212">
        <v>2</v>
      </c>
      <c r="N1201" s="216">
        <v>45980</v>
      </c>
      <c r="O1201" s="212">
        <v>0</v>
      </c>
      <c r="P1201" s="216">
        <v>0</v>
      </c>
      <c r="Q1201"/>
    </row>
    <row r="1202" spans="1:17" hidden="1">
      <c r="A1202" s="212">
        <v>74003</v>
      </c>
      <c r="B1202" s="212" t="s">
        <v>689</v>
      </c>
      <c r="C1202" s="212" t="s">
        <v>693</v>
      </c>
      <c r="D1202" s="212" t="s">
        <v>685</v>
      </c>
      <c r="E1202" s="212" t="s">
        <v>6</v>
      </c>
      <c r="F1202" s="212" t="s">
        <v>686</v>
      </c>
      <c r="G1202" s="212" t="s">
        <v>4673</v>
      </c>
      <c r="H1202" s="212" t="s">
        <v>7</v>
      </c>
      <c r="I1202" s="212">
        <v>34</v>
      </c>
      <c r="J1202" s="213">
        <v>6.97</v>
      </c>
      <c r="K1202" s="214">
        <v>0</v>
      </c>
      <c r="L1202" s="215">
        <v>1078.9100000000001</v>
      </c>
      <c r="M1202" s="212">
        <v>2</v>
      </c>
      <c r="N1202" s="216">
        <v>45980</v>
      </c>
      <c r="O1202" s="212">
        <v>0</v>
      </c>
      <c r="P1202" s="216">
        <v>0</v>
      </c>
      <c r="Q1202"/>
    </row>
    <row r="1203" spans="1:17" hidden="1">
      <c r="A1203" s="212">
        <v>74003</v>
      </c>
      <c r="B1203" s="212" t="s">
        <v>690</v>
      </c>
      <c r="C1203" s="212" t="s">
        <v>684</v>
      </c>
      <c r="D1203" s="212" t="s">
        <v>685</v>
      </c>
      <c r="E1203" s="212" t="s">
        <v>6</v>
      </c>
      <c r="F1203" s="212" t="s">
        <v>686</v>
      </c>
      <c r="G1203" s="212" t="s">
        <v>1010</v>
      </c>
      <c r="H1203" s="212" t="s">
        <v>7</v>
      </c>
      <c r="I1203" s="212">
        <v>34</v>
      </c>
      <c r="J1203" s="213">
        <v>6.97</v>
      </c>
      <c r="K1203" s="214">
        <v>0</v>
      </c>
      <c r="L1203" s="215">
        <v>632.30999999999995</v>
      </c>
      <c r="M1203" s="212">
        <v>1</v>
      </c>
      <c r="N1203" s="216">
        <v>45980</v>
      </c>
      <c r="O1203" s="212">
        <v>0</v>
      </c>
      <c r="P1203" s="216">
        <v>0</v>
      </c>
      <c r="Q1203"/>
    </row>
    <row r="1204" spans="1:17" hidden="1">
      <c r="A1204" s="212">
        <v>74003</v>
      </c>
      <c r="B1204" s="212" t="s">
        <v>690</v>
      </c>
      <c r="C1204" s="212" t="s">
        <v>684</v>
      </c>
      <c r="D1204" s="212" t="s">
        <v>685</v>
      </c>
      <c r="E1204" s="212" t="s">
        <v>6</v>
      </c>
      <c r="F1204" s="212" t="s">
        <v>686</v>
      </c>
      <c r="G1204" s="212" t="s">
        <v>1009</v>
      </c>
      <c r="H1204" s="212" t="s">
        <v>7</v>
      </c>
      <c r="I1204" s="212">
        <v>34</v>
      </c>
      <c r="J1204" s="213">
        <v>6.97</v>
      </c>
      <c r="K1204" s="214">
        <v>0</v>
      </c>
      <c r="L1204" s="215">
        <v>66</v>
      </c>
      <c r="M1204" s="212">
        <v>1</v>
      </c>
      <c r="N1204" s="216">
        <v>45980</v>
      </c>
      <c r="O1204" s="212">
        <v>0</v>
      </c>
      <c r="P1204" s="216">
        <v>0</v>
      </c>
      <c r="Q1204"/>
    </row>
    <row r="1205" spans="1:17" hidden="1">
      <c r="A1205" s="212">
        <v>75001</v>
      </c>
      <c r="B1205" s="212" t="s">
        <v>684</v>
      </c>
      <c r="C1205" s="212" t="s">
        <v>684</v>
      </c>
      <c r="D1205" s="212" t="s">
        <v>685</v>
      </c>
      <c r="E1205" s="212" t="s">
        <v>6</v>
      </c>
      <c r="F1205" s="212" t="s">
        <v>686</v>
      </c>
      <c r="G1205" s="212" t="s">
        <v>734</v>
      </c>
      <c r="H1205" s="212" t="s">
        <v>8</v>
      </c>
      <c r="I1205" s="212">
        <v>34</v>
      </c>
      <c r="J1205" s="213">
        <v>6.85</v>
      </c>
      <c r="K1205" s="214">
        <v>214.23</v>
      </c>
      <c r="L1205" s="215">
        <v>0</v>
      </c>
      <c r="M1205" s="212">
        <v>2</v>
      </c>
      <c r="N1205" s="216">
        <v>45980</v>
      </c>
      <c r="O1205" s="212">
        <v>0</v>
      </c>
      <c r="P1205" s="216">
        <v>0</v>
      </c>
      <c r="Q1205"/>
    </row>
    <row r="1206" spans="1:17" hidden="1">
      <c r="A1206" s="212">
        <v>75001</v>
      </c>
      <c r="B1206" s="212" t="s">
        <v>689</v>
      </c>
      <c r="C1206" s="212" t="s">
        <v>684</v>
      </c>
      <c r="D1206" s="212" t="s">
        <v>685</v>
      </c>
      <c r="E1206" s="212" t="s">
        <v>6</v>
      </c>
      <c r="F1206" s="212" t="s">
        <v>686</v>
      </c>
      <c r="G1206" s="212" t="s">
        <v>979</v>
      </c>
      <c r="H1206" s="212" t="s">
        <v>8</v>
      </c>
      <c r="I1206" s="212">
        <v>34</v>
      </c>
      <c r="J1206" s="213">
        <v>6.85</v>
      </c>
      <c r="K1206" s="214">
        <v>1</v>
      </c>
      <c r="L1206" s="215">
        <v>0</v>
      </c>
      <c r="M1206" s="212">
        <v>1</v>
      </c>
      <c r="N1206" s="216">
        <v>45980</v>
      </c>
      <c r="O1206" s="212">
        <v>0</v>
      </c>
      <c r="P1206" s="216">
        <v>0</v>
      </c>
      <c r="Q1206"/>
    </row>
    <row r="1207" spans="1:17" hidden="1">
      <c r="A1207" s="212">
        <v>75001</v>
      </c>
      <c r="B1207" s="212" t="s">
        <v>689</v>
      </c>
      <c r="C1207" s="212" t="s">
        <v>684</v>
      </c>
      <c r="D1207" s="212" t="s">
        <v>685</v>
      </c>
      <c r="E1207" s="212" t="s">
        <v>6</v>
      </c>
      <c r="F1207" s="212" t="s">
        <v>686</v>
      </c>
      <c r="G1207" s="212" t="s">
        <v>981</v>
      </c>
      <c r="H1207" s="212" t="s">
        <v>8</v>
      </c>
      <c r="I1207" s="212">
        <v>34</v>
      </c>
      <c r="J1207" s="213">
        <v>6.85</v>
      </c>
      <c r="K1207" s="214">
        <v>1.1000000000000001</v>
      </c>
      <c r="L1207" s="215">
        <v>0</v>
      </c>
      <c r="M1207" s="212">
        <v>2</v>
      </c>
      <c r="N1207" s="216">
        <v>45980</v>
      </c>
      <c r="O1207" s="212">
        <v>0</v>
      </c>
      <c r="P1207" s="216">
        <v>0</v>
      </c>
      <c r="Q1207"/>
    </row>
    <row r="1208" spans="1:17" hidden="1">
      <c r="A1208" s="212">
        <v>75001</v>
      </c>
      <c r="B1208" s="212" t="s">
        <v>689</v>
      </c>
      <c r="C1208" s="212" t="s">
        <v>684</v>
      </c>
      <c r="D1208" s="212" t="s">
        <v>685</v>
      </c>
      <c r="E1208" s="212" t="s">
        <v>6</v>
      </c>
      <c r="F1208" s="212" t="s">
        <v>686</v>
      </c>
      <c r="G1208" s="212" t="s">
        <v>980</v>
      </c>
      <c r="H1208" s="212" t="s">
        <v>8</v>
      </c>
      <c r="I1208" s="212">
        <v>34</v>
      </c>
      <c r="J1208" s="213">
        <v>6.85</v>
      </c>
      <c r="K1208" s="214">
        <v>6</v>
      </c>
      <c r="L1208" s="215">
        <v>0</v>
      </c>
      <c r="M1208" s="212">
        <v>2</v>
      </c>
      <c r="N1208" s="216">
        <v>45980</v>
      </c>
      <c r="O1208" s="212">
        <v>0</v>
      </c>
      <c r="P1208" s="216">
        <v>0</v>
      </c>
      <c r="Q1208"/>
    </row>
    <row r="1209" spans="1:17" hidden="1">
      <c r="A1209" s="212">
        <v>75001</v>
      </c>
      <c r="B1209" s="212" t="s">
        <v>689</v>
      </c>
      <c r="C1209" s="212" t="s">
        <v>684</v>
      </c>
      <c r="D1209" s="212" t="s">
        <v>685</v>
      </c>
      <c r="E1209" s="212" t="s">
        <v>6</v>
      </c>
      <c r="F1209" s="212" t="s">
        <v>686</v>
      </c>
      <c r="G1209" s="212" t="s">
        <v>982</v>
      </c>
      <c r="H1209" s="212" t="s">
        <v>8</v>
      </c>
      <c r="I1209" s="212">
        <v>34</v>
      </c>
      <c r="J1209" s="213">
        <v>6.85</v>
      </c>
      <c r="K1209" s="214">
        <v>9.74</v>
      </c>
      <c r="L1209" s="215">
        <v>0</v>
      </c>
      <c r="M1209" s="212">
        <v>1</v>
      </c>
      <c r="N1209" s="216">
        <v>45980</v>
      </c>
      <c r="O1209" s="212">
        <v>0</v>
      </c>
      <c r="P1209" s="216">
        <v>0</v>
      </c>
      <c r="Q1209"/>
    </row>
    <row r="1210" spans="1:17" hidden="1">
      <c r="A1210" s="212">
        <v>75001</v>
      </c>
      <c r="B1210" s="212" t="s">
        <v>689</v>
      </c>
      <c r="C1210" s="212" t="s">
        <v>684</v>
      </c>
      <c r="D1210" s="212" t="s">
        <v>685</v>
      </c>
      <c r="E1210" s="212" t="s">
        <v>6</v>
      </c>
      <c r="F1210" s="212" t="s">
        <v>686</v>
      </c>
      <c r="G1210" s="212" t="s">
        <v>986</v>
      </c>
      <c r="H1210" s="212" t="s">
        <v>8</v>
      </c>
      <c r="I1210" s="212">
        <v>34</v>
      </c>
      <c r="J1210" s="213">
        <v>6.85</v>
      </c>
      <c r="K1210" s="214">
        <v>19.739999999999998</v>
      </c>
      <c r="L1210" s="215">
        <v>0</v>
      </c>
      <c r="M1210" s="212">
        <v>2</v>
      </c>
      <c r="N1210" s="216">
        <v>45980</v>
      </c>
      <c r="O1210" s="212">
        <v>0</v>
      </c>
      <c r="P1210" s="216">
        <v>0</v>
      </c>
      <c r="Q1210"/>
    </row>
    <row r="1211" spans="1:17" hidden="1">
      <c r="A1211" s="212">
        <v>75001</v>
      </c>
      <c r="B1211" s="212" t="s">
        <v>689</v>
      </c>
      <c r="C1211" s="212" t="s">
        <v>684</v>
      </c>
      <c r="D1211" s="212" t="s">
        <v>685</v>
      </c>
      <c r="E1211" s="212" t="s">
        <v>6</v>
      </c>
      <c r="F1211" s="212" t="s">
        <v>686</v>
      </c>
      <c r="G1211" s="212" t="s">
        <v>1017</v>
      </c>
      <c r="H1211" s="212" t="s">
        <v>8</v>
      </c>
      <c r="I1211" s="212">
        <v>34</v>
      </c>
      <c r="J1211" s="213">
        <v>6.85</v>
      </c>
      <c r="K1211" s="214">
        <v>105</v>
      </c>
      <c r="L1211" s="215">
        <v>0</v>
      </c>
      <c r="M1211" s="212">
        <v>3</v>
      </c>
      <c r="N1211" s="216">
        <v>45980</v>
      </c>
      <c r="O1211" s="212">
        <v>0</v>
      </c>
      <c r="P1211" s="216">
        <v>0</v>
      </c>
      <c r="Q1211"/>
    </row>
    <row r="1212" spans="1:17" hidden="1">
      <c r="A1212" s="212">
        <v>75001</v>
      </c>
      <c r="B1212" s="212" t="s">
        <v>689</v>
      </c>
      <c r="C1212" s="212" t="s">
        <v>684</v>
      </c>
      <c r="D1212" s="212" t="s">
        <v>685</v>
      </c>
      <c r="E1212" s="212" t="s">
        <v>6</v>
      </c>
      <c r="F1212" s="212" t="s">
        <v>686</v>
      </c>
      <c r="G1212" s="212" t="s">
        <v>1024</v>
      </c>
      <c r="H1212" s="212" t="s">
        <v>7</v>
      </c>
      <c r="I1212" s="212">
        <v>34</v>
      </c>
      <c r="J1212" s="213">
        <v>6.97</v>
      </c>
      <c r="K1212" s="214">
        <v>0</v>
      </c>
      <c r="L1212" s="215">
        <v>774.75</v>
      </c>
      <c r="M1212" s="212">
        <v>1</v>
      </c>
      <c r="N1212" s="216">
        <v>45980</v>
      </c>
      <c r="O1212" s="212">
        <v>0</v>
      </c>
      <c r="P1212" s="216">
        <v>0</v>
      </c>
      <c r="Q1212"/>
    </row>
    <row r="1213" spans="1:17" hidden="1">
      <c r="A1213" s="212">
        <v>75001</v>
      </c>
      <c r="B1213" s="212" t="s">
        <v>689</v>
      </c>
      <c r="C1213" s="212" t="s">
        <v>684</v>
      </c>
      <c r="D1213" s="212" t="s">
        <v>685</v>
      </c>
      <c r="E1213" s="212" t="s">
        <v>6</v>
      </c>
      <c r="F1213" s="212" t="s">
        <v>686</v>
      </c>
      <c r="G1213" s="212" t="s">
        <v>1027</v>
      </c>
      <c r="H1213" s="212" t="s">
        <v>7</v>
      </c>
      <c r="I1213" s="212">
        <v>34</v>
      </c>
      <c r="J1213" s="213">
        <v>6.97</v>
      </c>
      <c r="K1213" s="214">
        <v>0</v>
      </c>
      <c r="L1213" s="215">
        <v>406</v>
      </c>
      <c r="M1213" s="212">
        <v>2</v>
      </c>
      <c r="N1213" s="216">
        <v>45980</v>
      </c>
      <c r="O1213" s="212">
        <v>0</v>
      </c>
      <c r="P1213" s="216">
        <v>0</v>
      </c>
      <c r="Q1213"/>
    </row>
    <row r="1214" spans="1:17" hidden="1">
      <c r="A1214" s="212">
        <v>75001</v>
      </c>
      <c r="B1214" s="212" t="s">
        <v>689</v>
      </c>
      <c r="C1214" s="212" t="s">
        <v>684</v>
      </c>
      <c r="D1214" s="212" t="s">
        <v>685</v>
      </c>
      <c r="E1214" s="212" t="s">
        <v>6</v>
      </c>
      <c r="F1214" s="212" t="s">
        <v>686</v>
      </c>
      <c r="G1214" s="212" t="s">
        <v>1019</v>
      </c>
      <c r="H1214" s="212" t="s">
        <v>7</v>
      </c>
      <c r="I1214" s="212">
        <v>34</v>
      </c>
      <c r="J1214" s="213">
        <v>6.97</v>
      </c>
      <c r="K1214" s="214">
        <v>0</v>
      </c>
      <c r="L1214" s="215">
        <v>118.67</v>
      </c>
      <c r="M1214" s="212">
        <v>1</v>
      </c>
      <c r="N1214" s="216">
        <v>45980</v>
      </c>
      <c r="O1214" s="212">
        <v>0</v>
      </c>
      <c r="P1214" s="216">
        <v>0</v>
      </c>
      <c r="Q1214"/>
    </row>
    <row r="1215" spans="1:17" hidden="1">
      <c r="A1215" s="212">
        <v>75001</v>
      </c>
      <c r="B1215" s="212" t="s">
        <v>689</v>
      </c>
      <c r="C1215" s="212" t="s">
        <v>684</v>
      </c>
      <c r="D1215" s="212" t="s">
        <v>685</v>
      </c>
      <c r="E1215" s="212" t="s">
        <v>28</v>
      </c>
      <c r="F1215" s="212" t="s">
        <v>686</v>
      </c>
      <c r="G1215" s="212" t="s">
        <v>1026</v>
      </c>
      <c r="H1215" s="212" t="s">
        <v>8</v>
      </c>
      <c r="I1215" s="212">
        <v>34</v>
      </c>
      <c r="J1215" s="213">
        <v>6.96</v>
      </c>
      <c r="K1215" s="214">
        <v>100</v>
      </c>
      <c r="L1215" s="215">
        <v>0</v>
      </c>
      <c r="M1215" s="212">
        <v>1</v>
      </c>
      <c r="N1215" s="216">
        <v>45980</v>
      </c>
      <c r="O1215" s="212">
        <v>0</v>
      </c>
      <c r="P1215" s="216">
        <v>0</v>
      </c>
      <c r="Q1215"/>
    </row>
    <row r="1216" spans="1:17" hidden="1">
      <c r="A1216" s="212">
        <v>75001</v>
      </c>
      <c r="B1216" s="212" t="s">
        <v>689</v>
      </c>
      <c r="C1216" s="212" t="s">
        <v>684</v>
      </c>
      <c r="D1216" s="212" t="s">
        <v>685</v>
      </c>
      <c r="E1216" s="212" t="s">
        <v>28</v>
      </c>
      <c r="F1216" s="212" t="s">
        <v>686</v>
      </c>
      <c r="G1216" s="212" t="s">
        <v>1018</v>
      </c>
      <c r="H1216" s="212" t="s">
        <v>8</v>
      </c>
      <c r="I1216" s="212">
        <v>34</v>
      </c>
      <c r="J1216" s="213">
        <v>6.96</v>
      </c>
      <c r="K1216" s="214">
        <v>100</v>
      </c>
      <c r="L1216" s="215">
        <v>0</v>
      </c>
      <c r="M1216" s="212">
        <v>1</v>
      </c>
      <c r="N1216" s="216">
        <v>45980</v>
      </c>
      <c r="O1216" s="212">
        <v>0</v>
      </c>
      <c r="P1216" s="216">
        <v>0</v>
      </c>
      <c r="Q1216"/>
    </row>
    <row r="1217" spans="1:17" hidden="1">
      <c r="A1217" s="212">
        <v>75001</v>
      </c>
      <c r="B1217" s="212" t="s">
        <v>689</v>
      </c>
      <c r="C1217" s="212" t="s">
        <v>693</v>
      </c>
      <c r="D1217" s="212" t="s">
        <v>685</v>
      </c>
      <c r="E1217" s="212" t="s">
        <v>6</v>
      </c>
      <c r="F1217" s="212" t="s">
        <v>686</v>
      </c>
      <c r="G1217" s="212" t="s">
        <v>984</v>
      </c>
      <c r="H1217" s="212" t="s">
        <v>8</v>
      </c>
      <c r="I1217" s="212">
        <v>34</v>
      </c>
      <c r="J1217" s="213">
        <v>6.85</v>
      </c>
      <c r="K1217" s="214">
        <v>52.4</v>
      </c>
      <c r="L1217" s="215">
        <v>0</v>
      </c>
      <c r="M1217" s="212">
        <v>1</v>
      </c>
      <c r="N1217" s="216">
        <v>45980</v>
      </c>
      <c r="O1217" s="212">
        <v>0</v>
      </c>
      <c r="P1217" s="216">
        <v>0</v>
      </c>
      <c r="Q1217"/>
    </row>
    <row r="1218" spans="1:17" hidden="1">
      <c r="A1218" s="212">
        <v>75001</v>
      </c>
      <c r="B1218" s="212" t="s">
        <v>689</v>
      </c>
      <c r="C1218" s="212" t="s">
        <v>693</v>
      </c>
      <c r="D1218" s="212" t="s">
        <v>685</v>
      </c>
      <c r="E1218" s="212" t="s">
        <v>6</v>
      </c>
      <c r="F1218" s="212" t="s">
        <v>686</v>
      </c>
      <c r="G1218" s="212" t="s">
        <v>985</v>
      </c>
      <c r="H1218" s="212" t="s">
        <v>8</v>
      </c>
      <c r="I1218" s="212">
        <v>34</v>
      </c>
      <c r="J1218" s="213">
        <v>6.85</v>
      </c>
      <c r="K1218" s="214">
        <v>64.52</v>
      </c>
      <c r="L1218" s="215">
        <v>0</v>
      </c>
      <c r="M1218" s="212">
        <v>2</v>
      </c>
      <c r="N1218" s="216">
        <v>45980</v>
      </c>
      <c r="O1218" s="212">
        <v>0</v>
      </c>
      <c r="P1218" s="216">
        <v>0</v>
      </c>
      <c r="Q1218"/>
    </row>
    <row r="1219" spans="1:17" hidden="1">
      <c r="A1219" s="212">
        <v>75001</v>
      </c>
      <c r="B1219" s="212" t="s">
        <v>689</v>
      </c>
      <c r="C1219" s="212" t="s">
        <v>693</v>
      </c>
      <c r="D1219" s="212" t="s">
        <v>685</v>
      </c>
      <c r="E1219" s="212" t="s">
        <v>6</v>
      </c>
      <c r="F1219" s="212" t="s">
        <v>686</v>
      </c>
      <c r="G1219" s="212" t="s">
        <v>1033</v>
      </c>
      <c r="H1219" s="212" t="s">
        <v>8</v>
      </c>
      <c r="I1219" s="212">
        <v>34</v>
      </c>
      <c r="J1219" s="213">
        <v>6.85</v>
      </c>
      <c r="K1219" s="214">
        <v>79.19</v>
      </c>
      <c r="L1219" s="215">
        <v>0</v>
      </c>
      <c r="M1219" s="212">
        <v>1</v>
      </c>
      <c r="N1219" s="216">
        <v>45980</v>
      </c>
      <c r="O1219" s="212">
        <v>0</v>
      </c>
      <c r="P1219" s="216">
        <v>0</v>
      </c>
      <c r="Q1219"/>
    </row>
    <row r="1220" spans="1:17" hidden="1">
      <c r="A1220" s="212">
        <v>75001</v>
      </c>
      <c r="B1220" s="212" t="s">
        <v>689</v>
      </c>
      <c r="C1220" s="212" t="s">
        <v>693</v>
      </c>
      <c r="D1220" s="212" t="s">
        <v>685</v>
      </c>
      <c r="E1220" s="212" t="s">
        <v>28</v>
      </c>
      <c r="F1220" s="212" t="s">
        <v>686</v>
      </c>
      <c r="G1220" s="212" t="s">
        <v>1016</v>
      </c>
      <c r="H1220" s="212" t="s">
        <v>8</v>
      </c>
      <c r="I1220" s="212">
        <v>34</v>
      </c>
      <c r="J1220" s="213">
        <v>6.96</v>
      </c>
      <c r="K1220" s="214">
        <v>300</v>
      </c>
      <c r="L1220" s="215">
        <v>0</v>
      </c>
      <c r="M1220" s="212">
        <v>1</v>
      </c>
      <c r="N1220" s="216">
        <v>45980</v>
      </c>
      <c r="O1220" s="212">
        <v>0</v>
      </c>
      <c r="P1220" s="216">
        <v>0</v>
      </c>
      <c r="Q1220"/>
    </row>
    <row r="1221" spans="1:17" hidden="1">
      <c r="A1221" s="212">
        <v>75003</v>
      </c>
      <c r="B1221" s="212" t="s">
        <v>690</v>
      </c>
      <c r="C1221" s="212" t="s">
        <v>684</v>
      </c>
      <c r="D1221" s="212" t="s">
        <v>685</v>
      </c>
      <c r="E1221" s="212" t="s">
        <v>6</v>
      </c>
      <c r="F1221" s="212" t="s">
        <v>686</v>
      </c>
      <c r="G1221" s="212" t="s">
        <v>4673</v>
      </c>
      <c r="H1221" s="212" t="s">
        <v>8</v>
      </c>
      <c r="I1221" s="212">
        <v>34</v>
      </c>
      <c r="J1221" s="213">
        <v>6.85</v>
      </c>
      <c r="K1221" s="214">
        <v>259.26</v>
      </c>
      <c r="L1221" s="215">
        <v>0</v>
      </c>
      <c r="M1221" s="212">
        <v>2</v>
      </c>
      <c r="N1221" s="216">
        <v>45980</v>
      </c>
      <c r="O1221" s="212">
        <v>0</v>
      </c>
      <c r="P1221" s="216">
        <v>0</v>
      </c>
      <c r="Q1221"/>
    </row>
    <row r="1222" spans="1:17" hidden="1">
      <c r="A1222" s="212">
        <v>75003</v>
      </c>
      <c r="B1222" s="212" t="s">
        <v>690</v>
      </c>
      <c r="C1222" s="212" t="s">
        <v>684</v>
      </c>
      <c r="D1222" s="212" t="s">
        <v>685</v>
      </c>
      <c r="E1222" s="212" t="s">
        <v>6</v>
      </c>
      <c r="F1222" s="212" t="s">
        <v>686</v>
      </c>
      <c r="G1222" s="212" t="s">
        <v>1010</v>
      </c>
      <c r="H1222" s="212" t="s">
        <v>7</v>
      </c>
      <c r="I1222" s="212">
        <v>34</v>
      </c>
      <c r="J1222" s="213">
        <v>6.97</v>
      </c>
      <c r="K1222" s="214">
        <v>0</v>
      </c>
      <c r="L1222" s="215">
        <v>415.03</v>
      </c>
      <c r="M1222" s="212">
        <v>1</v>
      </c>
      <c r="N1222" s="216">
        <v>45980</v>
      </c>
      <c r="O1222" s="212">
        <v>0</v>
      </c>
      <c r="P1222" s="216">
        <v>0</v>
      </c>
      <c r="Q1222"/>
    </row>
    <row r="1223" spans="1:17" hidden="1">
      <c r="A1223" s="212">
        <v>75003</v>
      </c>
      <c r="B1223" s="212" t="s">
        <v>695</v>
      </c>
      <c r="C1223" s="212" t="s">
        <v>684</v>
      </c>
      <c r="D1223" s="212" t="s">
        <v>685</v>
      </c>
      <c r="E1223" s="212" t="s">
        <v>6</v>
      </c>
      <c r="F1223" s="212" t="s">
        <v>686</v>
      </c>
      <c r="G1223" s="212" t="s">
        <v>1011</v>
      </c>
      <c r="H1223" s="212" t="s">
        <v>7</v>
      </c>
      <c r="I1223" s="212">
        <v>34</v>
      </c>
      <c r="J1223" s="213">
        <v>6.97</v>
      </c>
      <c r="K1223" s="214">
        <v>0</v>
      </c>
      <c r="L1223" s="215">
        <v>210</v>
      </c>
      <c r="M1223" s="212">
        <v>1</v>
      </c>
      <c r="N1223" s="216">
        <v>45980</v>
      </c>
      <c r="O1223" s="212">
        <v>0</v>
      </c>
      <c r="P1223" s="216">
        <v>0</v>
      </c>
      <c r="Q1223"/>
    </row>
    <row r="1224" spans="1:17" hidden="1">
      <c r="A1224" s="212">
        <v>75004</v>
      </c>
      <c r="B1224" s="212" t="s">
        <v>691</v>
      </c>
      <c r="C1224" s="212" t="s">
        <v>684</v>
      </c>
      <c r="D1224" s="212" t="s">
        <v>685</v>
      </c>
      <c r="E1224" s="212" t="s">
        <v>28</v>
      </c>
      <c r="F1224" s="212" t="s">
        <v>686</v>
      </c>
      <c r="G1224" s="212" t="s">
        <v>5586</v>
      </c>
      <c r="H1224" s="212" t="s">
        <v>8</v>
      </c>
      <c r="I1224" s="212">
        <v>34</v>
      </c>
      <c r="J1224" s="213">
        <v>6.96</v>
      </c>
      <c r="K1224" s="214">
        <v>15000</v>
      </c>
      <c r="L1224" s="215">
        <v>0</v>
      </c>
      <c r="M1224" s="212">
        <v>1</v>
      </c>
      <c r="N1224" s="216">
        <v>45980</v>
      </c>
      <c r="O1224" s="212">
        <v>0</v>
      </c>
      <c r="P1224" s="216">
        <v>0</v>
      </c>
      <c r="Q1224"/>
    </row>
    <row r="1225" spans="1:17" hidden="1">
      <c r="A1225" s="212">
        <v>1001</v>
      </c>
      <c r="B1225" s="212" t="s">
        <v>689</v>
      </c>
      <c r="C1225" s="212" t="s">
        <v>684</v>
      </c>
      <c r="D1225" s="212" t="s">
        <v>685</v>
      </c>
      <c r="E1225" s="212" t="s">
        <v>28</v>
      </c>
      <c r="F1225" s="212" t="s">
        <v>686</v>
      </c>
      <c r="G1225" s="212" t="s">
        <v>929</v>
      </c>
      <c r="H1225" s="212" t="s">
        <v>8</v>
      </c>
      <c r="I1225" s="212">
        <v>53</v>
      </c>
      <c r="J1225" s="213">
        <v>7.6070000000000002</v>
      </c>
      <c r="K1225" s="214">
        <v>728</v>
      </c>
      <c r="L1225" s="215">
        <v>0</v>
      </c>
      <c r="M1225" s="212">
        <v>1</v>
      </c>
      <c r="N1225" s="216">
        <v>45980</v>
      </c>
      <c r="O1225" s="212">
        <v>0</v>
      </c>
      <c r="P1225" s="216">
        <v>0</v>
      </c>
      <c r="Q1225"/>
    </row>
    <row r="1226" spans="1:17" hidden="1">
      <c r="A1226" s="212">
        <v>1001</v>
      </c>
      <c r="B1226" s="212" t="s">
        <v>689</v>
      </c>
      <c r="C1226" s="212" t="s">
        <v>684</v>
      </c>
      <c r="D1226" s="212" t="s">
        <v>685</v>
      </c>
      <c r="E1226" s="212" t="s">
        <v>28</v>
      </c>
      <c r="F1226" s="212" t="s">
        <v>686</v>
      </c>
      <c r="G1226" s="212" t="s">
        <v>932</v>
      </c>
      <c r="H1226" s="212" t="s">
        <v>7</v>
      </c>
      <c r="I1226" s="212">
        <v>53</v>
      </c>
      <c r="J1226" s="213">
        <v>8.1150000000000002</v>
      </c>
      <c r="K1226" s="214">
        <v>0</v>
      </c>
      <c r="L1226" s="215">
        <v>19809</v>
      </c>
      <c r="M1226" s="212">
        <v>1</v>
      </c>
      <c r="N1226" s="216">
        <v>45980</v>
      </c>
      <c r="O1226" s="212">
        <v>0</v>
      </c>
      <c r="P1226" s="216">
        <v>0</v>
      </c>
      <c r="Q1226"/>
    </row>
    <row r="1227" spans="1:17" hidden="1">
      <c r="A1227" s="212">
        <v>1001</v>
      </c>
      <c r="B1227" s="212" t="s">
        <v>690</v>
      </c>
      <c r="C1227" s="212" t="s">
        <v>684</v>
      </c>
      <c r="D1227" s="212" t="s">
        <v>685</v>
      </c>
      <c r="E1227" s="212" t="s">
        <v>28</v>
      </c>
      <c r="F1227" s="212" t="s">
        <v>686</v>
      </c>
      <c r="G1227" s="212" t="s">
        <v>939</v>
      </c>
      <c r="H1227" s="212" t="s">
        <v>8</v>
      </c>
      <c r="I1227" s="212">
        <v>53</v>
      </c>
      <c r="J1227" s="213">
        <v>7.6</v>
      </c>
      <c r="K1227" s="214">
        <v>8073.23</v>
      </c>
      <c r="L1227" s="215">
        <v>0</v>
      </c>
      <c r="M1227" s="212">
        <v>2</v>
      </c>
      <c r="N1227" s="216">
        <v>45980</v>
      </c>
      <c r="O1227" s="212">
        <v>0</v>
      </c>
      <c r="P1227" s="216">
        <v>0</v>
      </c>
      <c r="Q1227"/>
    </row>
    <row r="1228" spans="1:17" hidden="1">
      <c r="A1228" s="212">
        <v>1001</v>
      </c>
      <c r="B1228" s="212" t="s">
        <v>693</v>
      </c>
      <c r="C1228" s="212" t="s">
        <v>684</v>
      </c>
      <c r="D1228" s="212" t="s">
        <v>685</v>
      </c>
      <c r="E1228" s="212" t="s">
        <v>28</v>
      </c>
      <c r="F1228" s="212" t="s">
        <v>686</v>
      </c>
      <c r="G1228" s="212" t="s">
        <v>956</v>
      </c>
      <c r="H1228" s="212" t="s">
        <v>7</v>
      </c>
      <c r="I1228" s="212">
        <v>53</v>
      </c>
      <c r="J1228" s="213">
        <v>9.5280000000000005</v>
      </c>
      <c r="K1228" s="214">
        <v>0</v>
      </c>
      <c r="L1228" s="215">
        <v>7940</v>
      </c>
      <c r="M1228" s="212">
        <v>1</v>
      </c>
      <c r="N1228" s="216">
        <v>45980</v>
      </c>
      <c r="O1228" s="212">
        <v>0</v>
      </c>
      <c r="P1228" s="216">
        <v>0</v>
      </c>
      <c r="Q1228"/>
    </row>
    <row r="1229" spans="1:17" hidden="1">
      <c r="A1229" s="212">
        <v>1001</v>
      </c>
      <c r="B1229" s="212" t="s">
        <v>694</v>
      </c>
      <c r="C1229" s="212" t="s">
        <v>684</v>
      </c>
      <c r="D1229" s="212" t="s">
        <v>685</v>
      </c>
      <c r="E1229" s="212" t="s">
        <v>28</v>
      </c>
      <c r="F1229" s="212" t="s">
        <v>686</v>
      </c>
      <c r="G1229" s="212" t="s">
        <v>4768</v>
      </c>
      <c r="H1229" s="212" t="s">
        <v>8</v>
      </c>
      <c r="I1229" s="212">
        <v>53</v>
      </c>
      <c r="J1229" s="213">
        <v>7.6050000000000004</v>
      </c>
      <c r="K1229" s="214">
        <v>48500</v>
      </c>
      <c r="L1229" s="215">
        <v>0</v>
      </c>
      <c r="M1229" s="212">
        <v>1</v>
      </c>
      <c r="N1229" s="216">
        <v>45980</v>
      </c>
      <c r="O1229" s="212">
        <v>0</v>
      </c>
      <c r="P1229" s="216">
        <v>0</v>
      </c>
      <c r="Q1229"/>
    </row>
    <row r="1230" spans="1:17" hidden="1">
      <c r="A1230" s="212">
        <v>1009</v>
      </c>
      <c r="B1230" s="212" t="s">
        <v>684</v>
      </c>
      <c r="C1230" s="212" t="s">
        <v>684</v>
      </c>
      <c r="D1230" s="212" t="s">
        <v>685</v>
      </c>
      <c r="E1230" s="212" t="s">
        <v>28</v>
      </c>
      <c r="F1230" s="212" t="s">
        <v>686</v>
      </c>
      <c r="G1230" s="212" t="s">
        <v>5680</v>
      </c>
      <c r="H1230" s="212" t="s">
        <v>7</v>
      </c>
      <c r="I1230" s="212">
        <v>53</v>
      </c>
      <c r="J1230" s="213">
        <v>11.31</v>
      </c>
      <c r="K1230" s="214">
        <v>0</v>
      </c>
      <c r="L1230" s="215">
        <v>35685.32</v>
      </c>
      <c r="M1230" s="212">
        <v>1</v>
      </c>
      <c r="N1230" s="216">
        <v>45980</v>
      </c>
      <c r="O1230" s="212">
        <v>0</v>
      </c>
      <c r="P1230" s="216">
        <v>0</v>
      </c>
      <c r="Q1230"/>
    </row>
    <row r="1231" spans="1:17" hidden="1">
      <c r="A1231" s="212">
        <v>1009</v>
      </c>
      <c r="B1231" s="212" t="s">
        <v>684</v>
      </c>
      <c r="C1231" s="212" t="s">
        <v>684</v>
      </c>
      <c r="D1231" s="212" t="s">
        <v>685</v>
      </c>
      <c r="E1231" s="212" t="s">
        <v>28</v>
      </c>
      <c r="F1231" s="212" t="s">
        <v>686</v>
      </c>
      <c r="G1231" s="212" t="s">
        <v>5682</v>
      </c>
      <c r="H1231" s="212" t="s">
        <v>8</v>
      </c>
      <c r="I1231" s="212">
        <v>53</v>
      </c>
      <c r="J1231" s="213">
        <v>7.9438000000000004</v>
      </c>
      <c r="K1231" s="214">
        <v>35685.32</v>
      </c>
      <c r="L1231" s="215">
        <v>0</v>
      </c>
      <c r="M1231" s="212">
        <v>1</v>
      </c>
      <c r="N1231" s="216">
        <v>45980</v>
      </c>
      <c r="O1231" s="212">
        <v>0</v>
      </c>
      <c r="P1231" s="216">
        <v>0</v>
      </c>
      <c r="Q1231"/>
    </row>
    <row r="1232" spans="1:17" hidden="1">
      <c r="A1232" s="212">
        <v>1009</v>
      </c>
      <c r="B1232" s="212" t="s">
        <v>689</v>
      </c>
      <c r="C1232" s="212" t="s">
        <v>684</v>
      </c>
      <c r="D1232" s="212" t="s">
        <v>685</v>
      </c>
      <c r="E1232" s="212" t="s">
        <v>6</v>
      </c>
      <c r="F1232" s="212" t="s">
        <v>686</v>
      </c>
      <c r="G1232" s="212" t="s">
        <v>5685</v>
      </c>
      <c r="H1232" s="212" t="s">
        <v>7</v>
      </c>
      <c r="I1232" s="212">
        <v>53</v>
      </c>
      <c r="J1232" s="213">
        <v>8.7411999999999992</v>
      </c>
      <c r="K1232" s="214">
        <v>0</v>
      </c>
      <c r="L1232" s="215">
        <v>0.04</v>
      </c>
      <c r="M1232" s="212">
        <v>1</v>
      </c>
      <c r="N1232" s="216">
        <v>45980</v>
      </c>
      <c r="O1232" s="212">
        <v>0</v>
      </c>
      <c r="P1232" s="216">
        <v>0</v>
      </c>
      <c r="Q1232"/>
    </row>
    <row r="1233" spans="1:17" hidden="1">
      <c r="A1233" s="212">
        <v>1009</v>
      </c>
      <c r="B1233" s="212" t="s">
        <v>689</v>
      </c>
      <c r="C1233" s="212" t="s">
        <v>684</v>
      </c>
      <c r="D1233" s="212" t="s">
        <v>685</v>
      </c>
      <c r="E1233" s="212" t="s">
        <v>6</v>
      </c>
      <c r="F1233" s="212" t="s">
        <v>686</v>
      </c>
      <c r="G1233" s="212" t="s">
        <v>5686</v>
      </c>
      <c r="H1233" s="212" t="s">
        <v>8</v>
      </c>
      <c r="I1233" s="212">
        <v>53</v>
      </c>
      <c r="J1233" s="213">
        <v>7.7876000000000003</v>
      </c>
      <c r="K1233" s="214">
        <v>212.41</v>
      </c>
      <c r="L1233" s="215">
        <v>0</v>
      </c>
      <c r="M1233" s="212">
        <v>2</v>
      </c>
      <c r="N1233" s="216">
        <v>45980</v>
      </c>
      <c r="O1233" s="212">
        <v>0</v>
      </c>
      <c r="P1233" s="216">
        <v>0</v>
      </c>
      <c r="Q1233"/>
    </row>
    <row r="1234" spans="1:17" hidden="1">
      <c r="A1234" s="212">
        <v>1009</v>
      </c>
      <c r="B1234" s="212" t="s">
        <v>689</v>
      </c>
      <c r="C1234" s="212" t="s">
        <v>684</v>
      </c>
      <c r="D1234" s="212" t="s">
        <v>685</v>
      </c>
      <c r="E1234" s="212" t="s">
        <v>28</v>
      </c>
      <c r="F1234" s="212" t="s">
        <v>686</v>
      </c>
      <c r="G1234" s="212" t="s">
        <v>5707</v>
      </c>
      <c r="H1234" s="212" t="s">
        <v>8</v>
      </c>
      <c r="I1234" s="212">
        <v>53</v>
      </c>
      <c r="J1234" s="213">
        <v>9.93</v>
      </c>
      <c r="K1234" s="214">
        <v>3476.88</v>
      </c>
      <c r="L1234" s="215">
        <v>0</v>
      </c>
      <c r="M1234" s="212">
        <v>1</v>
      </c>
      <c r="N1234" s="216">
        <v>45980</v>
      </c>
      <c r="O1234" s="212">
        <v>0</v>
      </c>
      <c r="P1234" s="216">
        <v>0</v>
      </c>
      <c r="Q1234"/>
    </row>
    <row r="1235" spans="1:17" hidden="1">
      <c r="A1235" s="212">
        <v>1009</v>
      </c>
      <c r="B1235" s="212" t="s">
        <v>689</v>
      </c>
      <c r="C1235" s="212" t="s">
        <v>684</v>
      </c>
      <c r="D1235" s="212" t="s">
        <v>685</v>
      </c>
      <c r="E1235" s="212" t="s">
        <v>28</v>
      </c>
      <c r="F1235" s="212" t="s">
        <v>686</v>
      </c>
      <c r="G1235" s="212" t="s">
        <v>5713</v>
      </c>
      <c r="H1235" s="212" t="s">
        <v>8</v>
      </c>
      <c r="I1235" s="212">
        <v>53</v>
      </c>
      <c r="J1235" s="213">
        <v>8</v>
      </c>
      <c r="K1235" s="214">
        <v>444</v>
      </c>
      <c r="L1235" s="215">
        <v>0</v>
      </c>
      <c r="M1235" s="212">
        <v>1</v>
      </c>
      <c r="N1235" s="216">
        <v>45980</v>
      </c>
      <c r="O1235" s="212">
        <v>0</v>
      </c>
      <c r="P1235" s="216">
        <v>0</v>
      </c>
      <c r="Q1235"/>
    </row>
    <row r="1236" spans="1:17" hidden="1">
      <c r="A1236" s="212">
        <v>1009</v>
      </c>
      <c r="B1236" s="212" t="s">
        <v>689</v>
      </c>
      <c r="C1236" s="212" t="s">
        <v>684</v>
      </c>
      <c r="D1236" s="212" t="s">
        <v>685</v>
      </c>
      <c r="E1236" s="212" t="s">
        <v>28</v>
      </c>
      <c r="F1236" s="212" t="s">
        <v>686</v>
      </c>
      <c r="G1236" s="212" t="s">
        <v>5721</v>
      </c>
      <c r="H1236" s="212" t="s">
        <v>7</v>
      </c>
      <c r="I1236" s="212">
        <v>53</v>
      </c>
      <c r="J1236" s="213">
        <v>11.31</v>
      </c>
      <c r="K1236" s="214">
        <v>0</v>
      </c>
      <c r="L1236" s="215">
        <v>41599.269999999997</v>
      </c>
      <c r="M1236" s="212">
        <v>1</v>
      </c>
      <c r="N1236" s="216">
        <v>45980</v>
      </c>
      <c r="O1236" s="212">
        <v>0</v>
      </c>
      <c r="P1236" s="216">
        <v>0</v>
      </c>
      <c r="Q1236"/>
    </row>
    <row r="1237" spans="1:17" hidden="1">
      <c r="A1237" s="212">
        <v>1009</v>
      </c>
      <c r="B1237" s="212" t="s">
        <v>689</v>
      </c>
      <c r="C1237" s="212" t="s">
        <v>684</v>
      </c>
      <c r="D1237" s="212" t="s">
        <v>685</v>
      </c>
      <c r="E1237" s="212" t="s">
        <v>28</v>
      </c>
      <c r="F1237" s="212" t="s">
        <v>686</v>
      </c>
      <c r="G1237" s="212" t="s">
        <v>5723</v>
      </c>
      <c r="H1237" s="212" t="s">
        <v>8</v>
      </c>
      <c r="I1237" s="212">
        <v>53</v>
      </c>
      <c r="J1237" s="213">
        <v>7.9438000000000004</v>
      </c>
      <c r="K1237" s="214">
        <v>9767.09</v>
      </c>
      <c r="L1237" s="215">
        <v>0</v>
      </c>
      <c r="M1237" s="212">
        <v>1</v>
      </c>
      <c r="N1237" s="216">
        <v>45980</v>
      </c>
      <c r="O1237" s="212">
        <v>0</v>
      </c>
      <c r="P1237" s="216">
        <v>0</v>
      </c>
      <c r="Q1237"/>
    </row>
    <row r="1238" spans="1:17" hidden="1">
      <c r="A1238" s="212">
        <v>1009</v>
      </c>
      <c r="B1238" s="212" t="s">
        <v>689</v>
      </c>
      <c r="C1238" s="212" t="s">
        <v>684</v>
      </c>
      <c r="D1238" s="212" t="s">
        <v>685</v>
      </c>
      <c r="E1238" s="212" t="s">
        <v>28</v>
      </c>
      <c r="F1238" s="212" t="s">
        <v>686</v>
      </c>
      <c r="G1238" s="212" t="s">
        <v>5725</v>
      </c>
      <c r="H1238" s="212" t="s">
        <v>8</v>
      </c>
      <c r="I1238" s="212">
        <v>53</v>
      </c>
      <c r="J1238" s="213">
        <v>7.9438000000000004</v>
      </c>
      <c r="K1238" s="214">
        <v>13205.37</v>
      </c>
      <c r="L1238" s="215">
        <v>0</v>
      </c>
      <c r="M1238" s="212">
        <v>1</v>
      </c>
      <c r="N1238" s="216">
        <v>45980</v>
      </c>
      <c r="O1238" s="212">
        <v>0</v>
      </c>
      <c r="P1238" s="216">
        <v>0</v>
      </c>
      <c r="Q1238"/>
    </row>
    <row r="1239" spans="1:17" hidden="1">
      <c r="A1239" s="212">
        <v>1009</v>
      </c>
      <c r="B1239" s="212" t="s">
        <v>689</v>
      </c>
      <c r="C1239" s="212" t="s">
        <v>684</v>
      </c>
      <c r="D1239" s="212" t="s">
        <v>685</v>
      </c>
      <c r="E1239" s="212" t="s">
        <v>28</v>
      </c>
      <c r="F1239" s="212" t="s">
        <v>686</v>
      </c>
      <c r="G1239" s="212" t="s">
        <v>5727</v>
      </c>
      <c r="H1239" s="212" t="s">
        <v>8</v>
      </c>
      <c r="I1239" s="212">
        <v>53</v>
      </c>
      <c r="J1239" s="213">
        <v>7.9438000000000004</v>
      </c>
      <c r="K1239" s="214">
        <v>18626.849999999999</v>
      </c>
      <c r="L1239" s="215">
        <v>0</v>
      </c>
      <c r="M1239" s="212">
        <v>1</v>
      </c>
      <c r="N1239" s="216">
        <v>45980</v>
      </c>
      <c r="O1239" s="212">
        <v>0</v>
      </c>
      <c r="P1239" s="216">
        <v>0</v>
      </c>
      <c r="Q1239"/>
    </row>
    <row r="1240" spans="1:17" hidden="1">
      <c r="A1240" s="212">
        <v>1009</v>
      </c>
      <c r="B1240" s="212" t="s">
        <v>689</v>
      </c>
      <c r="C1240" s="212" t="s">
        <v>684</v>
      </c>
      <c r="D1240" s="212" t="s">
        <v>685</v>
      </c>
      <c r="E1240" s="212" t="s">
        <v>28</v>
      </c>
      <c r="F1240" s="212" t="s">
        <v>686</v>
      </c>
      <c r="G1240" s="212" t="s">
        <v>5732</v>
      </c>
      <c r="H1240" s="212" t="s">
        <v>7</v>
      </c>
      <c r="I1240" s="212">
        <v>53</v>
      </c>
      <c r="J1240" s="213">
        <v>11.31</v>
      </c>
      <c r="K1240" s="214">
        <v>0</v>
      </c>
      <c r="L1240" s="215">
        <v>2545.7600000000002</v>
      </c>
      <c r="M1240" s="212">
        <v>1</v>
      </c>
      <c r="N1240" s="216">
        <v>45980</v>
      </c>
      <c r="O1240" s="212">
        <v>0</v>
      </c>
      <c r="P1240" s="216">
        <v>0</v>
      </c>
      <c r="Q1240"/>
    </row>
    <row r="1241" spans="1:17" hidden="1">
      <c r="A1241" s="212">
        <v>1009</v>
      </c>
      <c r="B1241" s="212" t="s">
        <v>689</v>
      </c>
      <c r="C1241" s="212" t="s">
        <v>684</v>
      </c>
      <c r="D1241" s="212" t="s">
        <v>685</v>
      </c>
      <c r="E1241" s="212" t="s">
        <v>28</v>
      </c>
      <c r="F1241" s="212" t="s">
        <v>686</v>
      </c>
      <c r="G1241" s="212" t="s">
        <v>5734</v>
      </c>
      <c r="H1241" s="212" t="s">
        <v>7</v>
      </c>
      <c r="I1241" s="212">
        <v>53</v>
      </c>
      <c r="J1241" s="213">
        <v>11.31</v>
      </c>
      <c r="K1241" s="214">
        <v>0</v>
      </c>
      <c r="L1241" s="215">
        <v>8921.33</v>
      </c>
      <c r="M1241" s="212">
        <v>1</v>
      </c>
      <c r="N1241" s="216">
        <v>45980</v>
      </c>
      <c r="O1241" s="212">
        <v>0</v>
      </c>
      <c r="P1241" s="216">
        <v>0</v>
      </c>
      <c r="Q1241"/>
    </row>
    <row r="1242" spans="1:17" hidden="1">
      <c r="A1242" s="212">
        <v>1009</v>
      </c>
      <c r="B1242" s="212" t="s">
        <v>689</v>
      </c>
      <c r="C1242" s="212" t="s">
        <v>684</v>
      </c>
      <c r="D1242" s="212" t="s">
        <v>685</v>
      </c>
      <c r="E1242" s="212" t="s">
        <v>28</v>
      </c>
      <c r="F1242" s="212" t="s">
        <v>686</v>
      </c>
      <c r="G1242" s="212" t="s">
        <v>5736</v>
      </c>
      <c r="H1242" s="212" t="s">
        <v>8</v>
      </c>
      <c r="I1242" s="212">
        <v>53</v>
      </c>
      <c r="J1242" s="213">
        <v>7.9438000000000004</v>
      </c>
      <c r="K1242" s="214">
        <v>8921.33</v>
      </c>
      <c r="L1242" s="215">
        <v>0</v>
      </c>
      <c r="M1242" s="212">
        <v>1</v>
      </c>
      <c r="N1242" s="216">
        <v>45980</v>
      </c>
      <c r="O1242" s="212">
        <v>0</v>
      </c>
      <c r="P1242" s="216">
        <v>0</v>
      </c>
      <c r="Q1242"/>
    </row>
    <row r="1243" spans="1:17" s="186" customFormat="1" hidden="1">
      <c r="A1243" s="212">
        <v>1009</v>
      </c>
      <c r="B1243" s="212" t="s">
        <v>689</v>
      </c>
      <c r="C1243" s="212" t="s">
        <v>684</v>
      </c>
      <c r="D1243" s="212" t="s">
        <v>685</v>
      </c>
      <c r="E1243" s="212" t="s">
        <v>28</v>
      </c>
      <c r="F1243" s="212" t="s">
        <v>686</v>
      </c>
      <c r="G1243" s="212" t="s">
        <v>5737</v>
      </c>
      <c r="H1243" s="212" t="s">
        <v>7</v>
      </c>
      <c r="I1243" s="212">
        <v>53</v>
      </c>
      <c r="J1243" s="213">
        <v>11.31</v>
      </c>
      <c r="K1243" s="214">
        <v>0</v>
      </c>
      <c r="L1243" s="215">
        <v>8921.33</v>
      </c>
      <c r="M1243" s="212">
        <v>1</v>
      </c>
      <c r="N1243" s="216">
        <v>45980</v>
      </c>
      <c r="O1243" s="212">
        <v>0</v>
      </c>
      <c r="P1243" s="216">
        <v>0</v>
      </c>
    </row>
    <row r="1244" spans="1:17" hidden="1">
      <c r="A1244" s="212">
        <v>1009</v>
      </c>
      <c r="B1244" s="212" t="s">
        <v>689</v>
      </c>
      <c r="C1244" s="212" t="s">
        <v>684</v>
      </c>
      <c r="D1244" s="212" t="s">
        <v>685</v>
      </c>
      <c r="E1244" s="212" t="s">
        <v>28</v>
      </c>
      <c r="F1244" s="212" t="s">
        <v>686</v>
      </c>
      <c r="G1244" s="212" t="s">
        <v>5739</v>
      </c>
      <c r="H1244" s="212" t="s">
        <v>8</v>
      </c>
      <c r="I1244" s="212">
        <v>53</v>
      </c>
      <c r="J1244" s="213">
        <v>7.9438000000000004</v>
      </c>
      <c r="K1244" s="214">
        <v>8921.33</v>
      </c>
      <c r="L1244" s="215">
        <v>0</v>
      </c>
      <c r="M1244" s="212">
        <v>1</v>
      </c>
      <c r="N1244" s="216">
        <v>45980</v>
      </c>
      <c r="O1244" s="212">
        <v>0</v>
      </c>
      <c r="P1244" s="216">
        <v>0</v>
      </c>
      <c r="Q1244"/>
    </row>
    <row r="1245" spans="1:17" hidden="1">
      <c r="A1245" s="212">
        <v>1009</v>
      </c>
      <c r="B1245" s="212" t="s">
        <v>689</v>
      </c>
      <c r="C1245" s="212" t="s">
        <v>684</v>
      </c>
      <c r="D1245" s="212" t="s">
        <v>685</v>
      </c>
      <c r="E1245" s="212" t="s">
        <v>28</v>
      </c>
      <c r="F1245" s="212" t="s">
        <v>686</v>
      </c>
      <c r="G1245" s="212" t="s">
        <v>5741</v>
      </c>
      <c r="H1245" s="212" t="s">
        <v>8</v>
      </c>
      <c r="I1245" s="212">
        <v>53</v>
      </c>
      <c r="J1245" s="213">
        <v>7.9438000000000004</v>
      </c>
      <c r="K1245" s="214">
        <v>5337.64</v>
      </c>
      <c r="L1245" s="215">
        <v>0</v>
      </c>
      <c r="M1245" s="212">
        <v>1</v>
      </c>
      <c r="N1245" s="216">
        <v>45980</v>
      </c>
      <c r="O1245" s="212">
        <v>0</v>
      </c>
      <c r="P1245" s="216">
        <v>0</v>
      </c>
      <c r="Q1245"/>
    </row>
    <row r="1246" spans="1:17" hidden="1">
      <c r="A1246" s="212">
        <v>1009</v>
      </c>
      <c r="B1246" s="212" t="s">
        <v>689</v>
      </c>
      <c r="C1246" s="212" t="s">
        <v>684</v>
      </c>
      <c r="D1246" s="212" t="s">
        <v>685</v>
      </c>
      <c r="E1246" s="212" t="s">
        <v>28</v>
      </c>
      <c r="F1246" s="212" t="s">
        <v>686</v>
      </c>
      <c r="G1246" s="212" t="s">
        <v>5742</v>
      </c>
      <c r="H1246" s="212" t="s">
        <v>7</v>
      </c>
      <c r="I1246" s="212">
        <v>53</v>
      </c>
      <c r="J1246" s="213">
        <v>11.31</v>
      </c>
      <c r="K1246" s="214">
        <v>0</v>
      </c>
      <c r="L1246" s="215">
        <v>5337.64</v>
      </c>
      <c r="M1246" s="212">
        <v>1</v>
      </c>
      <c r="N1246" s="216">
        <v>45980</v>
      </c>
      <c r="O1246" s="212">
        <v>0</v>
      </c>
      <c r="P1246" s="216">
        <v>0</v>
      </c>
      <c r="Q1246"/>
    </row>
    <row r="1247" spans="1:17" hidden="1">
      <c r="A1247" s="212">
        <v>1009</v>
      </c>
      <c r="B1247" s="212" t="s">
        <v>690</v>
      </c>
      <c r="C1247" s="212" t="s">
        <v>684</v>
      </c>
      <c r="D1247" s="212" t="s">
        <v>685</v>
      </c>
      <c r="E1247" s="212" t="s">
        <v>6</v>
      </c>
      <c r="F1247" s="212" t="s">
        <v>686</v>
      </c>
      <c r="G1247" s="212" t="s">
        <v>5787</v>
      </c>
      <c r="H1247" s="212" t="s">
        <v>7</v>
      </c>
      <c r="I1247" s="212">
        <v>53</v>
      </c>
      <c r="J1247" s="213">
        <v>8.7411999999999992</v>
      </c>
      <c r="K1247" s="214">
        <v>0</v>
      </c>
      <c r="L1247" s="215">
        <v>0.04</v>
      </c>
      <c r="M1247" s="212">
        <v>3</v>
      </c>
      <c r="N1247" s="216">
        <v>45980</v>
      </c>
      <c r="O1247" s="212">
        <v>0</v>
      </c>
      <c r="P1247" s="216">
        <v>0</v>
      </c>
      <c r="Q1247"/>
    </row>
    <row r="1248" spans="1:17" hidden="1">
      <c r="A1248" s="212">
        <v>1009</v>
      </c>
      <c r="B1248" s="212" t="s">
        <v>690</v>
      </c>
      <c r="C1248" s="212" t="s">
        <v>684</v>
      </c>
      <c r="D1248" s="212" t="s">
        <v>685</v>
      </c>
      <c r="E1248" s="212" t="s">
        <v>28</v>
      </c>
      <c r="F1248" s="212" t="s">
        <v>686</v>
      </c>
      <c r="G1248" s="212" t="s">
        <v>5790</v>
      </c>
      <c r="H1248" s="212" t="s">
        <v>8</v>
      </c>
      <c r="I1248" s="212">
        <v>53</v>
      </c>
      <c r="J1248" s="213">
        <v>7.9438000000000004</v>
      </c>
      <c r="K1248" s="214">
        <v>5625.77</v>
      </c>
      <c r="L1248" s="215">
        <v>0</v>
      </c>
      <c r="M1248" s="212">
        <v>1</v>
      </c>
      <c r="N1248" s="216">
        <v>45980</v>
      </c>
      <c r="O1248" s="212">
        <v>0</v>
      </c>
      <c r="P1248" s="216">
        <v>0</v>
      </c>
      <c r="Q1248"/>
    </row>
    <row r="1249" spans="1:17" hidden="1">
      <c r="A1249" s="212">
        <v>1009</v>
      </c>
      <c r="B1249" s="212" t="s">
        <v>690</v>
      </c>
      <c r="C1249" s="212" t="s">
        <v>684</v>
      </c>
      <c r="D1249" s="212" t="s">
        <v>685</v>
      </c>
      <c r="E1249" s="212" t="s">
        <v>28</v>
      </c>
      <c r="F1249" s="212" t="s">
        <v>686</v>
      </c>
      <c r="G1249" s="212" t="s">
        <v>5792</v>
      </c>
      <c r="H1249" s="212" t="s">
        <v>8</v>
      </c>
      <c r="I1249" s="212">
        <v>53</v>
      </c>
      <c r="J1249" s="213">
        <v>7.9438000000000004</v>
      </c>
      <c r="K1249" s="214">
        <v>6667.1</v>
      </c>
      <c r="L1249" s="215">
        <v>0</v>
      </c>
      <c r="M1249" s="212">
        <v>1</v>
      </c>
      <c r="N1249" s="216">
        <v>45980</v>
      </c>
      <c r="O1249" s="212">
        <v>0</v>
      </c>
      <c r="P1249" s="216">
        <v>0</v>
      </c>
      <c r="Q1249"/>
    </row>
    <row r="1250" spans="1:17" hidden="1">
      <c r="A1250" s="212">
        <v>1009</v>
      </c>
      <c r="B1250" s="212" t="s">
        <v>690</v>
      </c>
      <c r="C1250" s="212" t="s">
        <v>684</v>
      </c>
      <c r="D1250" s="212" t="s">
        <v>685</v>
      </c>
      <c r="E1250" s="212" t="s">
        <v>28</v>
      </c>
      <c r="F1250" s="212" t="s">
        <v>686</v>
      </c>
      <c r="G1250" s="212" t="s">
        <v>5794</v>
      </c>
      <c r="H1250" s="212" t="s">
        <v>8</v>
      </c>
      <c r="I1250" s="212">
        <v>53</v>
      </c>
      <c r="J1250" s="213">
        <v>7.9438000000000004</v>
      </c>
      <c r="K1250" s="214">
        <v>6531.11</v>
      </c>
      <c r="L1250" s="215">
        <v>0</v>
      </c>
      <c r="M1250" s="212">
        <v>1</v>
      </c>
      <c r="N1250" s="216">
        <v>45980</v>
      </c>
      <c r="O1250" s="212">
        <v>0</v>
      </c>
      <c r="P1250" s="216">
        <v>0</v>
      </c>
      <c r="Q1250"/>
    </row>
    <row r="1251" spans="1:17" hidden="1">
      <c r="A1251" s="212">
        <v>1009</v>
      </c>
      <c r="B1251" s="212" t="s">
        <v>690</v>
      </c>
      <c r="C1251" s="212" t="s">
        <v>684</v>
      </c>
      <c r="D1251" s="212" t="s">
        <v>685</v>
      </c>
      <c r="E1251" s="212" t="s">
        <v>28</v>
      </c>
      <c r="F1251" s="212" t="s">
        <v>686</v>
      </c>
      <c r="G1251" s="212" t="s">
        <v>5795</v>
      </c>
      <c r="H1251" s="212" t="s">
        <v>7</v>
      </c>
      <c r="I1251" s="212">
        <v>53</v>
      </c>
      <c r="J1251" s="213">
        <v>11.31</v>
      </c>
      <c r="K1251" s="214">
        <v>0</v>
      </c>
      <c r="L1251" s="215">
        <v>18823.97</v>
      </c>
      <c r="M1251" s="212">
        <v>1</v>
      </c>
      <c r="N1251" s="216">
        <v>45980</v>
      </c>
      <c r="O1251" s="212">
        <v>0</v>
      </c>
      <c r="P1251" s="216">
        <v>0</v>
      </c>
      <c r="Q1251"/>
    </row>
    <row r="1252" spans="1:17" hidden="1">
      <c r="A1252" s="212">
        <v>1009</v>
      </c>
      <c r="B1252" s="212" t="s">
        <v>690</v>
      </c>
      <c r="C1252" s="212" t="s">
        <v>684</v>
      </c>
      <c r="D1252" s="212" t="s">
        <v>685</v>
      </c>
      <c r="E1252" s="212" t="s">
        <v>28</v>
      </c>
      <c r="F1252" s="212" t="s">
        <v>686</v>
      </c>
      <c r="G1252" s="212" t="s">
        <v>5797</v>
      </c>
      <c r="H1252" s="212" t="s">
        <v>8</v>
      </c>
      <c r="I1252" s="212">
        <v>53</v>
      </c>
      <c r="J1252" s="213">
        <v>7.9438000000000004</v>
      </c>
      <c r="K1252" s="214">
        <v>26763.99</v>
      </c>
      <c r="L1252" s="215">
        <v>0</v>
      </c>
      <c r="M1252" s="212">
        <v>1</v>
      </c>
      <c r="N1252" s="216">
        <v>45980</v>
      </c>
      <c r="O1252" s="212">
        <v>0</v>
      </c>
      <c r="P1252" s="216">
        <v>0</v>
      </c>
      <c r="Q1252"/>
    </row>
    <row r="1253" spans="1:17" hidden="1">
      <c r="A1253" s="212">
        <v>1009</v>
      </c>
      <c r="B1253" s="212" t="s">
        <v>690</v>
      </c>
      <c r="C1253" s="212" t="s">
        <v>684</v>
      </c>
      <c r="D1253" s="212" t="s">
        <v>685</v>
      </c>
      <c r="E1253" s="212" t="s">
        <v>28</v>
      </c>
      <c r="F1253" s="212" t="s">
        <v>686</v>
      </c>
      <c r="G1253" s="212" t="s">
        <v>5798</v>
      </c>
      <c r="H1253" s="212" t="s">
        <v>7</v>
      </c>
      <c r="I1253" s="212">
        <v>53</v>
      </c>
      <c r="J1253" s="213">
        <v>11.31</v>
      </c>
      <c r="K1253" s="214">
        <v>0</v>
      </c>
      <c r="L1253" s="215">
        <v>26763.99</v>
      </c>
      <c r="M1253" s="212">
        <v>1</v>
      </c>
      <c r="N1253" s="216">
        <v>45980</v>
      </c>
      <c r="O1253" s="212">
        <v>0</v>
      </c>
      <c r="P1253" s="216">
        <v>0</v>
      </c>
      <c r="Q1253"/>
    </row>
    <row r="1254" spans="1:17" hidden="1">
      <c r="A1254" s="212">
        <v>1009</v>
      </c>
      <c r="B1254" s="212" t="s">
        <v>690</v>
      </c>
      <c r="C1254" s="212" t="s">
        <v>684</v>
      </c>
      <c r="D1254" s="212" t="s">
        <v>685</v>
      </c>
      <c r="E1254" s="212" t="s">
        <v>28</v>
      </c>
      <c r="F1254" s="212" t="s">
        <v>686</v>
      </c>
      <c r="G1254" s="212" t="s">
        <v>5799</v>
      </c>
      <c r="H1254" s="212" t="s">
        <v>7</v>
      </c>
      <c r="I1254" s="212">
        <v>53</v>
      </c>
      <c r="J1254" s="213">
        <v>11.31</v>
      </c>
      <c r="K1254" s="214">
        <v>0</v>
      </c>
      <c r="L1254" s="215">
        <v>50171.78</v>
      </c>
      <c r="M1254" s="212">
        <v>1</v>
      </c>
      <c r="N1254" s="216">
        <v>45980</v>
      </c>
      <c r="O1254" s="212">
        <v>0</v>
      </c>
      <c r="P1254" s="216">
        <v>0</v>
      </c>
      <c r="Q1254"/>
    </row>
    <row r="1255" spans="1:17" hidden="1">
      <c r="A1255" s="212">
        <v>1009</v>
      </c>
      <c r="B1255" s="212" t="s">
        <v>690</v>
      </c>
      <c r="C1255" s="212" t="s">
        <v>684</v>
      </c>
      <c r="D1255" s="212" t="s">
        <v>685</v>
      </c>
      <c r="E1255" s="212" t="s">
        <v>28</v>
      </c>
      <c r="F1255" s="212" t="s">
        <v>686</v>
      </c>
      <c r="G1255" s="212" t="s">
        <v>5801</v>
      </c>
      <c r="H1255" s="212" t="s">
        <v>8</v>
      </c>
      <c r="I1255" s="212">
        <v>53</v>
      </c>
      <c r="J1255" s="213">
        <v>7.9438000000000004</v>
      </c>
      <c r="K1255" s="214">
        <v>10662.79</v>
      </c>
      <c r="L1255" s="215">
        <v>0</v>
      </c>
      <c r="M1255" s="212">
        <v>1</v>
      </c>
      <c r="N1255" s="216">
        <v>45980</v>
      </c>
      <c r="O1255" s="212">
        <v>0</v>
      </c>
      <c r="P1255" s="216">
        <v>0</v>
      </c>
      <c r="Q1255"/>
    </row>
    <row r="1256" spans="1:17" hidden="1">
      <c r="A1256" s="212">
        <v>1009</v>
      </c>
      <c r="B1256" s="212" t="s">
        <v>690</v>
      </c>
      <c r="C1256" s="212" t="s">
        <v>684</v>
      </c>
      <c r="D1256" s="212" t="s">
        <v>685</v>
      </c>
      <c r="E1256" s="212" t="s">
        <v>28</v>
      </c>
      <c r="F1256" s="212" t="s">
        <v>686</v>
      </c>
      <c r="G1256" s="212" t="s">
        <v>5803</v>
      </c>
      <c r="H1256" s="212" t="s">
        <v>8</v>
      </c>
      <c r="I1256" s="212">
        <v>53</v>
      </c>
      <c r="J1256" s="213">
        <v>7.9438000000000004</v>
      </c>
      <c r="K1256" s="214">
        <v>6610.72</v>
      </c>
      <c r="L1256" s="215">
        <v>0</v>
      </c>
      <c r="M1256" s="212">
        <v>1</v>
      </c>
      <c r="N1256" s="216">
        <v>45980</v>
      </c>
      <c r="O1256" s="212">
        <v>0</v>
      </c>
      <c r="P1256" s="216">
        <v>0</v>
      </c>
      <c r="Q1256"/>
    </row>
    <row r="1257" spans="1:17" hidden="1">
      <c r="A1257" s="212">
        <v>1009</v>
      </c>
      <c r="B1257" s="212" t="s">
        <v>690</v>
      </c>
      <c r="C1257" s="212" t="s">
        <v>684</v>
      </c>
      <c r="D1257" s="212" t="s">
        <v>685</v>
      </c>
      <c r="E1257" s="212" t="s">
        <v>28</v>
      </c>
      <c r="F1257" s="212" t="s">
        <v>686</v>
      </c>
      <c r="G1257" s="212" t="s">
        <v>5805</v>
      </c>
      <c r="H1257" s="212" t="s">
        <v>8</v>
      </c>
      <c r="I1257" s="212">
        <v>53</v>
      </c>
      <c r="J1257" s="213">
        <v>7.9438000000000004</v>
      </c>
      <c r="K1257" s="214">
        <v>32898.300000000003</v>
      </c>
      <c r="L1257" s="215">
        <v>0</v>
      </c>
      <c r="M1257" s="212">
        <v>1</v>
      </c>
      <c r="N1257" s="216">
        <v>45980</v>
      </c>
      <c r="O1257" s="212">
        <v>0</v>
      </c>
      <c r="P1257" s="216">
        <v>0</v>
      </c>
      <c r="Q1257"/>
    </row>
    <row r="1258" spans="1:17" hidden="1">
      <c r="A1258" s="212">
        <v>1009</v>
      </c>
      <c r="B1258" s="212" t="s">
        <v>693</v>
      </c>
      <c r="C1258" s="212" t="s">
        <v>684</v>
      </c>
      <c r="D1258" s="212" t="s">
        <v>685</v>
      </c>
      <c r="E1258" s="212" t="s">
        <v>6</v>
      </c>
      <c r="F1258" s="212" t="s">
        <v>686</v>
      </c>
      <c r="G1258" s="212" t="s">
        <v>5840</v>
      </c>
      <c r="H1258" s="212" t="s">
        <v>7</v>
      </c>
      <c r="I1258" s="212">
        <v>53</v>
      </c>
      <c r="J1258" s="213">
        <v>8.7411999999999992</v>
      </c>
      <c r="K1258" s="214">
        <v>0</v>
      </c>
      <c r="L1258" s="215">
        <v>0.05</v>
      </c>
      <c r="M1258" s="212">
        <v>2</v>
      </c>
      <c r="N1258" s="216">
        <v>45980</v>
      </c>
      <c r="O1258" s="212">
        <v>0</v>
      </c>
      <c r="P1258" s="216">
        <v>0</v>
      </c>
      <c r="Q1258"/>
    </row>
    <row r="1259" spans="1:17" hidden="1">
      <c r="A1259" s="212">
        <v>1009</v>
      </c>
      <c r="B1259" s="212" t="s">
        <v>693</v>
      </c>
      <c r="C1259" s="212" t="s">
        <v>684</v>
      </c>
      <c r="D1259" s="212" t="s">
        <v>685</v>
      </c>
      <c r="E1259" s="212" t="s">
        <v>28</v>
      </c>
      <c r="F1259" s="212" t="s">
        <v>686</v>
      </c>
      <c r="G1259" s="212" t="s">
        <v>5842</v>
      </c>
      <c r="H1259" s="212" t="s">
        <v>7</v>
      </c>
      <c r="I1259" s="212">
        <v>53</v>
      </c>
      <c r="J1259" s="213">
        <v>11.31</v>
      </c>
      <c r="K1259" s="214">
        <v>0</v>
      </c>
      <c r="L1259" s="215">
        <v>6531.63</v>
      </c>
      <c r="M1259" s="212">
        <v>1</v>
      </c>
      <c r="N1259" s="216">
        <v>45980</v>
      </c>
      <c r="O1259" s="212">
        <v>0</v>
      </c>
      <c r="P1259" s="216">
        <v>0</v>
      </c>
      <c r="Q1259"/>
    </row>
    <row r="1260" spans="1:17" hidden="1">
      <c r="A1260" s="212">
        <v>1009</v>
      </c>
      <c r="B1260" s="212" t="s">
        <v>693</v>
      </c>
      <c r="C1260" s="212" t="s">
        <v>684</v>
      </c>
      <c r="D1260" s="212" t="s">
        <v>685</v>
      </c>
      <c r="E1260" s="212" t="s">
        <v>28</v>
      </c>
      <c r="F1260" s="212" t="s">
        <v>686</v>
      </c>
      <c r="G1260" s="212" t="s">
        <v>5844</v>
      </c>
      <c r="H1260" s="212" t="s">
        <v>8</v>
      </c>
      <c r="I1260" s="212">
        <v>53</v>
      </c>
      <c r="J1260" s="213">
        <v>7.9438000000000004</v>
      </c>
      <c r="K1260" s="214">
        <v>6531.64</v>
      </c>
      <c r="L1260" s="215">
        <v>0</v>
      </c>
      <c r="M1260" s="212">
        <v>1</v>
      </c>
      <c r="N1260" s="216">
        <v>45980</v>
      </c>
      <c r="O1260" s="212">
        <v>0</v>
      </c>
      <c r="P1260" s="216">
        <v>0</v>
      </c>
      <c r="Q1260"/>
    </row>
    <row r="1261" spans="1:17" hidden="1">
      <c r="A1261" s="212">
        <v>1009</v>
      </c>
      <c r="B1261" s="212" t="s">
        <v>693</v>
      </c>
      <c r="C1261" s="212" t="s">
        <v>684</v>
      </c>
      <c r="D1261" s="212" t="s">
        <v>685</v>
      </c>
      <c r="E1261" s="212" t="s">
        <v>28</v>
      </c>
      <c r="F1261" s="212" t="s">
        <v>686</v>
      </c>
      <c r="G1261" s="212" t="s">
        <v>5846</v>
      </c>
      <c r="H1261" s="212" t="s">
        <v>8</v>
      </c>
      <c r="I1261" s="212">
        <v>53</v>
      </c>
      <c r="J1261" s="213">
        <v>7.9438000000000004</v>
      </c>
      <c r="K1261" s="214">
        <v>2459.02</v>
      </c>
      <c r="L1261" s="215">
        <v>0</v>
      </c>
      <c r="M1261" s="212">
        <v>1</v>
      </c>
      <c r="N1261" s="216">
        <v>45980</v>
      </c>
      <c r="O1261" s="212">
        <v>0</v>
      </c>
      <c r="P1261" s="216">
        <v>0</v>
      </c>
      <c r="Q1261"/>
    </row>
    <row r="1262" spans="1:17" hidden="1">
      <c r="A1262" s="212">
        <v>1009</v>
      </c>
      <c r="B1262" s="212" t="s">
        <v>693</v>
      </c>
      <c r="C1262" s="212" t="s">
        <v>684</v>
      </c>
      <c r="D1262" s="212" t="s">
        <v>685</v>
      </c>
      <c r="E1262" s="212" t="s">
        <v>28</v>
      </c>
      <c r="F1262" s="212" t="s">
        <v>686</v>
      </c>
      <c r="G1262" s="212" t="s">
        <v>5848</v>
      </c>
      <c r="H1262" s="212" t="s">
        <v>8</v>
      </c>
      <c r="I1262" s="212">
        <v>53</v>
      </c>
      <c r="J1262" s="213">
        <v>7.9438000000000004</v>
      </c>
      <c r="K1262" s="214">
        <v>4574.6000000000004</v>
      </c>
      <c r="L1262" s="215">
        <v>0</v>
      </c>
      <c r="M1262" s="212">
        <v>1</v>
      </c>
      <c r="N1262" s="216">
        <v>45980</v>
      </c>
      <c r="O1262" s="212">
        <v>0</v>
      </c>
      <c r="P1262" s="216">
        <v>0</v>
      </c>
      <c r="Q1262"/>
    </row>
    <row r="1263" spans="1:17" hidden="1">
      <c r="A1263" s="212">
        <v>1009</v>
      </c>
      <c r="B1263" s="212" t="s">
        <v>693</v>
      </c>
      <c r="C1263" s="212" t="s">
        <v>684</v>
      </c>
      <c r="D1263" s="212" t="s">
        <v>685</v>
      </c>
      <c r="E1263" s="212" t="s">
        <v>28</v>
      </c>
      <c r="F1263" s="212" t="s">
        <v>686</v>
      </c>
      <c r="G1263" s="212" t="s">
        <v>5850</v>
      </c>
      <c r="H1263" s="212" t="s">
        <v>8</v>
      </c>
      <c r="I1263" s="212">
        <v>53</v>
      </c>
      <c r="J1263" s="213">
        <v>7.9438000000000004</v>
      </c>
      <c r="K1263" s="214">
        <v>1391.43</v>
      </c>
      <c r="L1263" s="215">
        <v>0</v>
      </c>
      <c r="M1263" s="212">
        <v>1</v>
      </c>
      <c r="N1263" s="216">
        <v>45980</v>
      </c>
      <c r="O1263" s="212">
        <v>0</v>
      </c>
      <c r="P1263" s="216">
        <v>0</v>
      </c>
      <c r="Q1263"/>
    </row>
    <row r="1264" spans="1:17" hidden="1">
      <c r="A1264" s="212">
        <v>1009</v>
      </c>
      <c r="B1264" s="212" t="s">
        <v>693</v>
      </c>
      <c r="C1264" s="212" t="s">
        <v>684</v>
      </c>
      <c r="D1264" s="212" t="s">
        <v>685</v>
      </c>
      <c r="E1264" s="212" t="s">
        <v>28</v>
      </c>
      <c r="F1264" s="212" t="s">
        <v>686</v>
      </c>
      <c r="G1264" s="212" t="s">
        <v>5852</v>
      </c>
      <c r="H1264" s="212" t="s">
        <v>8</v>
      </c>
      <c r="I1264" s="212">
        <v>53</v>
      </c>
      <c r="J1264" s="213">
        <v>7.9438000000000004</v>
      </c>
      <c r="K1264" s="214">
        <v>34397.370000000003</v>
      </c>
      <c r="L1264" s="215">
        <v>0</v>
      </c>
      <c r="M1264" s="212">
        <v>1</v>
      </c>
      <c r="N1264" s="216">
        <v>45980</v>
      </c>
      <c r="O1264" s="212">
        <v>0</v>
      </c>
      <c r="P1264" s="216">
        <v>0</v>
      </c>
      <c r="Q1264"/>
    </row>
    <row r="1265" spans="1:17" hidden="1">
      <c r="A1265" s="212">
        <v>1009</v>
      </c>
      <c r="B1265" s="212" t="s">
        <v>693</v>
      </c>
      <c r="C1265" s="212" t="s">
        <v>684</v>
      </c>
      <c r="D1265" s="212" t="s">
        <v>685</v>
      </c>
      <c r="E1265" s="212" t="s">
        <v>28</v>
      </c>
      <c r="F1265" s="212" t="s">
        <v>686</v>
      </c>
      <c r="G1265" s="212" t="s">
        <v>5853</v>
      </c>
      <c r="H1265" s="212" t="s">
        <v>7</v>
      </c>
      <c r="I1265" s="212">
        <v>53</v>
      </c>
      <c r="J1265" s="213">
        <v>11.31</v>
      </c>
      <c r="K1265" s="214">
        <v>0</v>
      </c>
      <c r="L1265" s="215">
        <v>42822.38</v>
      </c>
      <c r="M1265" s="212">
        <v>1</v>
      </c>
      <c r="N1265" s="216">
        <v>45980</v>
      </c>
      <c r="O1265" s="212">
        <v>0</v>
      </c>
      <c r="P1265" s="216">
        <v>0</v>
      </c>
      <c r="Q1265"/>
    </row>
    <row r="1266" spans="1:17" hidden="1">
      <c r="A1266" s="212">
        <v>1009</v>
      </c>
      <c r="B1266" s="212" t="s">
        <v>694</v>
      </c>
      <c r="C1266" s="212" t="s">
        <v>684</v>
      </c>
      <c r="D1266" s="212" t="s">
        <v>685</v>
      </c>
      <c r="E1266" s="212" t="s">
        <v>28</v>
      </c>
      <c r="F1266" s="212" t="s">
        <v>686</v>
      </c>
      <c r="G1266" s="212" t="s">
        <v>5857</v>
      </c>
      <c r="H1266" s="212" t="s">
        <v>7</v>
      </c>
      <c r="I1266" s="212">
        <v>53</v>
      </c>
      <c r="J1266" s="213">
        <v>11.31</v>
      </c>
      <c r="K1266" s="214">
        <v>0</v>
      </c>
      <c r="L1266" s="215">
        <v>3099.27</v>
      </c>
      <c r="M1266" s="212">
        <v>1</v>
      </c>
      <c r="N1266" s="216">
        <v>45980</v>
      </c>
      <c r="O1266" s="212">
        <v>0</v>
      </c>
      <c r="P1266" s="216">
        <v>0</v>
      </c>
      <c r="Q1266"/>
    </row>
    <row r="1267" spans="1:17" hidden="1">
      <c r="A1267" s="212">
        <v>1009</v>
      </c>
      <c r="B1267" s="212" t="s">
        <v>694</v>
      </c>
      <c r="C1267" s="212" t="s">
        <v>684</v>
      </c>
      <c r="D1267" s="212" t="s">
        <v>685</v>
      </c>
      <c r="E1267" s="212" t="s">
        <v>28</v>
      </c>
      <c r="F1267" s="212" t="s">
        <v>686</v>
      </c>
      <c r="G1267" s="212" t="s">
        <v>5871</v>
      </c>
      <c r="H1267" s="212" t="s">
        <v>8</v>
      </c>
      <c r="I1267" s="212">
        <v>53</v>
      </c>
      <c r="J1267" s="213">
        <v>8</v>
      </c>
      <c r="K1267" s="214">
        <v>329.46</v>
      </c>
      <c r="L1267" s="215">
        <v>0</v>
      </c>
      <c r="M1267" s="212">
        <v>1</v>
      </c>
      <c r="N1267" s="216">
        <v>45980</v>
      </c>
      <c r="O1267" s="212">
        <v>0</v>
      </c>
      <c r="P1267" s="216">
        <v>0</v>
      </c>
      <c r="Q1267"/>
    </row>
    <row r="1268" spans="1:17">
      <c r="J1268" s="48"/>
      <c r="K1268" s="57">
        <f>SUBTOTAL(109,Tabla_Consulta_desde_SAIF6[pri_deb])</f>
        <v>1000000</v>
      </c>
      <c r="L1268" s="57">
        <f>SUBTOTAL(109,Tabla_Consulta_desde_SAIF6[pri_hab])</f>
        <v>1000000</v>
      </c>
      <c r="N1268" s="1"/>
      <c r="Q1268"/>
    </row>
    <row r="1269" spans="1:17">
      <c r="Q1269"/>
    </row>
    <row r="1270" spans="1:17">
      <c r="K1270" s="57"/>
      <c r="L1270" s="64"/>
      <c r="Q1270"/>
    </row>
    <row r="1271" spans="1:17">
      <c r="K1271" s="57">
        <f>K1268-L1268</f>
        <v>0</v>
      </c>
      <c r="Q1271"/>
    </row>
    <row r="1272" spans="1:17">
      <c r="L1272" s="57"/>
      <c r="Q1272"/>
    </row>
    <row r="1273" spans="1:17">
      <c r="Q1273"/>
    </row>
    <row r="1274" spans="1:17">
      <c r="L1274" s="57"/>
      <c r="Q1274"/>
    </row>
    <row r="1275" spans="1:17">
      <c r="Q1275"/>
    </row>
    <row r="1276" spans="1:17">
      <c r="Q1276"/>
    </row>
    <row r="1277" spans="1:17">
      <c r="Q1277"/>
    </row>
    <row r="1278" spans="1:17">
      <c r="Q1278"/>
    </row>
    <row r="1279" spans="1:17">
      <c r="Q1279"/>
    </row>
    <row r="1280" spans="1:17">
      <c r="Q1280"/>
    </row>
    <row r="1281" spans="17:17">
      <c r="Q1281"/>
    </row>
    <row r="1282" spans="17:17">
      <c r="Q1282"/>
    </row>
    <row r="1283" spans="17:17">
      <c r="Q1283"/>
    </row>
    <row r="1284" spans="17:17">
      <c r="Q1284"/>
    </row>
    <row r="1285" spans="17:17">
      <c r="Q1285"/>
    </row>
    <row r="1286" spans="17:17">
      <c r="Q1286"/>
    </row>
    <row r="1287" spans="17:17">
      <c r="Q1287"/>
    </row>
    <row r="1288" spans="17:17">
      <c r="Q1288"/>
    </row>
    <row r="1289" spans="17:17">
      <c r="Q1289"/>
    </row>
    <row r="1290" spans="17:17">
      <c r="Q1290"/>
    </row>
    <row r="1291" spans="17:17">
      <c r="Q1291"/>
    </row>
    <row r="1292" spans="17:17">
      <c r="Q1292"/>
    </row>
    <row r="1293" spans="17:17">
      <c r="Q1293"/>
    </row>
    <row r="1294" spans="17:17">
      <c r="Q1294"/>
    </row>
    <row r="1295" spans="17:17">
      <c r="Q1295"/>
    </row>
    <row r="1296" spans="17:17">
      <c r="Q1296"/>
    </row>
    <row r="1297" spans="17:17">
      <c r="Q1297"/>
    </row>
    <row r="1298" spans="17:17">
      <c r="Q1298"/>
    </row>
    <row r="1299" spans="17:17">
      <c r="Q1299"/>
    </row>
    <row r="1300" spans="17:17">
      <c r="Q1300"/>
    </row>
    <row r="1301" spans="17:17">
      <c r="Q1301"/>
    </row>
    <row r="1302" spans="17:17">
      <c r="Q1302"/>
    </row>
    <row r="1303" spans="17:17">
      <c r="Q1303"/>
    </row>
    <row r="1304" spans="17:17">
      <c r="Q1304"/>
    </row>
    <row r="1305" spans="17:17">
      <c r="Q1305"/>
    </row>
    <row r="1306" spans="17:17">
      <c r="Q1306"/>
    </row>
    <row r="1307" spans="17:17">
      <c r="Q1307"/>
    </row>
    <row r="1308" spans="17:17">
      <c r="Q1308"/>
    </row>
    <row r="1309" spans="17:17">
      <c r="Q1309"/>
    </row>
    <row r="1310" spans="17:17">
      <c r="Q1310"/>
    </row>
    <row r="1311" spans="17:17">
      <c r="Q1311"/>
    </row>
    <row r="1312" spans="17:17">
      <c r="Q1312"/>
    </row>
    <row r="1313" spans="17:17">
      <c r="Q1313"/>
    </row>
    <row r="1314" spans="17:17">
      <c r="Q1314"/>
    </row>
    <row r="1315" spans="17:17">
      <c r="Q1315"/>
    </row>
    <row r="1316" spans="17:17">
      <c r="Q1316"/>
    </row>
    <row r="1317" spans="17:17">
      <c r="Q1317"/>
    </row>
    <row r="1318" spans="17:17">
      <c r="Q1318"/>
    </row>
    <row r="1319" spans="17:17">
      <c r="Q1319"/>
    </row>
    <row r="1320" spans="17:17">
      <c r="Q1320"/>
    </row>
    <row r="1321" spans="17:17">
      <c r="Q1321"/>
    </row>
    <row r="1322" spans="17:17">
      <c r="Q1322"/>
    </row>
    <row r="1323" spans="17:17">
      <c r="Q1323"/>
    </row>
    <row r="1324" spans="17:17">
      <c r="Q1324"/>
    </row>
    <row r="1325" spans="17:17">
      <c r="Q1325"/>
    </row>
    <row r="1326" spans="17:17">
      <c r="Q1326"/>
    </row>
    <row r="1327" spans="17:17">
      <c r="Q1327"/>
    </row>
    <row r="1328" spans="17:17">
      <c r="Q1328"/>
    </row>
    <row r="1329" spans="17:17">
      <c r="Q1329"/>
    </row>
    <row r="1330" spans="17:17">
      <c r="Q1330"/>
    </row>
    <row r="1331" spans="17:17">
      <c r="Q1331"/>
    </row>
    <row r="1332" spans="17:17">
      <c r="Q1332"/>
    </row>
    <row r="1333" spans="17:17">
      <c r="Q1333"/>
    </row>
    <row r="1334" spans="17:17">
      <c r="Q1334"/>
    </row>
    <row r="1335" spans="17:17">
      <c r="Q1335"/>
    </row>
    <row r="1336" spans="17:17">
      <c r="Q1336"/>
    </row>
    <row r="1337" spans="17:17">
      <c r="Q1337"/>
    </row>
    <row r="1338" spans="17:17">
      <c r="Q1338"/>
    </row>
    <row r="1339" spans="17:17">
      <c r="Q1339"/>
    </row>
    <row r="1340" spans="17:17">
      <c r="Q1340"/>
    </row>
    <row r="1341" spans="17:17">
      <c r="Q1341"/>
    </row>
    <row r="1342" spans="17:17">
      <c r="Q1342"/>
    </row>
    <row r="1343" spans="17:17">
      <c r="Q1343"/>
    </row>
    <row r="1344" spans="17:17">
      <c r="Q1344"/>
    </row>
    <row r="1345" spans="17:17">
      <c r="Q1345"/>
    </row>
    <row r="1346" spans="17:17">
      <c r="Q1346"/>
    </row>
    <row r="1347" spans="17:17">
      <c r="Q1347"/>
    </row>
    <row r="1348" spans="17:17">
      <c r="Q1348"/>
    </row>
    <row r="1349" spans="17:17">
      <c r="Q1349"/>
    </row>
    <row r="1350" spans="17:17">
      <c r="Q1350"/>
    </row>
    <row r="1351" spans="17:17">
      <c r="Q1351"/>
    </row>
    <row r="1352" spans="17:17">
      <c r="Q1352"/>
    </row>
    <row r="1353" spans="17:17">
      <c r="Q1353"/>
    </row>
    <row r="1354" spans="17:17">
      <c r="Q1354"/>
    </row>
    <row r="1355" spans="17:17">
      <c r="Q1355"/>
    </row>
    <row r="1356" spans="17:17">
      <c r="Q1356"/>
    </row>
    <row r="1357" spans="17:17">
      <c r="Q1357"/>
    </row>
    <row r="1358" spans="17:17">
      <c r="Q1358"/>
    </row>
    <row r="1359" spans="17:17">
      <c r="Q1359"/>
    </row>
    <row r="1360" spans="17:17">
      <c r="Q1360"/>
    </row>
    <row r="1361" spans="17:17">
      <c r="Q1361"/>
    </row>
    <row r="1362" spans="17:17">
      <c r="Q1362"/>
    </row>
    <row r="1363" spans="17:17">
      <c r="Q1363"/>
    </row>
    <row r="1364" spans="17:17">
      <c r="Q1364"/>
    </row>
    <row r="1365" spans="17:17">
      <c r="Q1365"/>
    </row>
    <row r="1366" spans="17:17">
      <c r="Q1366"/>
    </row>
    <row r="1367" spans="17:17">
      <c r="Q1367"/>
    </row>
    <row r="1368" spans="17:17">
      <c r="Q1368"/>
    </row>
    <row r="1369" spans="17:17">
      <c r="Q1369"/>
    </row>
    <row r="1370" spans="17:17">
      <c r="Q1370"/>
    </row>
    <row r="1371" spans="17:17">
      <c r="Q1371"/>
    </row>
    <row r="1372" spans="17:17">
      <c r="Q1372"/>
    </row>
    <row r="1373" spans="17:17">
      <c r="Q1373"/>
    </row>
    <row r="1374" spans="17:17">
      <c r="Q1374"/>
    </row>
    <row r="1375" spans="17:17">
      <c r="Q1375"/>
    </row>
    <row r="1376" spans="17:17">
      <c r="Q1376"/>
    </row>
    <row r="1377" spans="1:17">
      <c r="Q1377"/>
    </row>
    <row r="1378" spans="1:17">
      <c r="Q1378"/>
    </row>
    <row r="1379" spans="1:17">
      <c r="Q1379"/>
    </row>
    <row r="1380" spans="1:17">
      <c r="Q1380"/>
    </row>
    <row r="1381" spans="1:17">
      <c r="Q1381"/>
    </row>
    <row r="1382" spans="1:17">
      <c r="Q1382"/>
    </row>
    <row r="1383" spans="1:17">
      <c r="Q1383"/>
    </row>
    <row r="1384" spans="1:17">
      <c r="Q1384"/>
    </row>
    <row r="1385" spans="1:17">
      <c r="Q1385"/>
    </row>
    <row r="1386" spans="1:17">
      <c r="Q1386"/>
    </row>
    <row r="1387" spans="1:17">
      <c r="Q1387"/>
    </row>
    <row r="1388" spans="1:17">
      <c r="Q1388"/>
    </row>
    <row r="1389" spans="1:17">
      <c r="Q1389"/>
    </row>
    <row r="1390" spans="1:17">
      <c r="Q1390"/>
    </row>
    <row r="1391" spans="1:17">
      <c r="Q1391"/>
    </row>
    <row r="1392" spans="1:17" s="185" customFormat="1">
      <c r="A1392"/>
      <c r="B1392"/>
      <c r="C1392"/>
      <c r="D1392"/>
      <c r="E1392"/>
      <c r="F1392"/>
      <c r="G1392"/>
      <c r="H1392"/>
      <c r="I1392"/>
      <c r="J1392" s="67"/>
      <c r="K1392"/>
      <c r="L1392"/>
      <c r="M1392"/>
      <c r="N1392"/>
      <c r="O1392"/>
      <c r="P1392" s="57"/>
    </row>
    <row r="1393" spans="17:17">
      <c r="Q1393"/>
    </row>
    <row r="1394" spans="17:17">
      <c r="Q1394"/>
    </row>
    <row r="1395" spans="17:17">
      <c r="Q1395"/>
    </row>
    <row r="1396" spans="17:17">
      <c r="Q1396"/>
    </row>
    <row r="1397" spans="17:17">
      <c r="Q1397"/>
    </row>
    <row r="1398" spans="17:17">
      <c r="Q1398"/>
    </row>
    <row r="1399" spans="17:17">
      <c r="Q1399"/>
    </row>
    <row r="1400" spans="17:17">
      <c r="Q1400"/>
    </row>
    <row r="1401" spans="17:17">
      <c r="Q1401"/>
    </row>
    <row r="1402" spans="17:17">
      <c r="Q1402"/>
    </row>
    <row r="1403" spans="17:17">
      <c r="Q1403"/>
    </row>
    <row r="1404" spans="17:17">
      <c r="Q1404"/>
    </row>
    <row r="1405" spans="17:17">
      <c r="Q1405"/>
    </row>
    <row r="1406" spans="17:17">
      <c r="Q1406"/>
    </row>
    <row r="1407" spans="17:17">
      <c r="Q1407"/>
    </row>
    <row r="1408" spans="17:17">
      <c r="Q1408"/>
    </row>
    <row r="1409" spans="17:17">
      <c r="Q1409"/>
    </row>
    <row r="1410" spans="17:17">
      <c r="Q1410"/>
    </row>
    <row r="1411" spans="17:17">
      <c r="Q1411"/>
    </row>
    <row r="1412" spans="17:17">
      <c r="Q1412"/>
    </row>
    <row r="1413" spans="17:17">
      <c r="Q1413"/>
    </row>
    <row r="1414" spans="17:17">
      <c r="Q1414"/>
    </row>
    <row r="1415" spans="17:17">
      <c r="Q1415"/>
    </row>
    <row r="1416" spans="17:17">
      <c r="Q1416"/>
    </row>
    <row r="1417" spans="17:17">
      <c r="Q1417"/>
    </row>
    <row r="1418" spans="17:17">
      <c r="Q1418"/>
    </row>
    <row r="1419" spans="17:17">
      <c r="Q1419"/>
    </row>
    <row r="1420" spans="17:17">
      <c r="Q1420"/>
    </row>
    <row r="1421" spans="17:17">
      <c r="Q1421"/>
    </row>
    <row r="1422" spans="17:17">
      <c r="Q1422"/>
    </row>
    <row r="1423" spans="17:17">
      <c r="Q1423"/>
    </row>
    <row r="1424" spans="17:17">
      <c r="Q1424"/>
    </row>
    <row r="1425" spans="17:17">
      <c r="Q1425"/>
    </row>
    <row r="1426" spans="17:17">
      <c r="Q1426"/>
    </row>
    <row r="1427" spans="17:17">
      <c r="Q1427"/>
    </row>
    <row r="1428" spans="17:17">
      <c r="Q1428"/>
    </row>
    <row r="1429" spans="17:17">
      <c r="Q1429"/>
    </row>
    <row r="1430" spans="17:17">
      <c r="Q1430"/>
    </row>
    <row r="1431" spans="17:17">
      <c r="Q1431"/>
    </row>
    <row r="1432" spans="17:17">
      <c r="Q1432"/>
    </row>
    <row r="1433" spans="17:17">
      <c r="Q1433"/>
    </row>
    <row r="1434" spans="17:17">
      <c r="Q1434"/>
    </row>
    <row r="1435" spans="17:17">
      <c r="Q1435"/>
    </row>
    <row r="1436" spans="17:17">
      <c r="Q1436"/>
    </row>
    <row r="1437" spans="17:17">
      <c r="Q1437"/>
    </row>
    <row r="1438" spans="17:17">
      <c r="Q1438"/>
    </row>
    <row r="1439" spans="17:17">
      <c r="Q1439"/>
    </row>
    <row r="1440" spans="17:17">
      <c r="Q1440"/>
    </row>
    <row r="1441" spans="17:17">
      <c r="Q1441"/>
    </row>
    <row r="1442" spans="17:17">
      <c r="Q1442"/>
    </row>
    <row r="1443" spans="17:17">
      <c r="Q1443"/>
    </row>
    <row r="1444" spans="17:17">
      <c r="Q1444"/>
    </row>
    <row r="1445" spans="17:17">
      <c r="Q1445"/>
    </row>
    <row r="1446" spans="17:17">
      <c r="Q1446"/>
    </row>
    <row r="1447" spans="17:17">
      <c r="Q1447"/>
    </row>
    <row r="1448" spans="17:17">
      <c r="Q1448"/>
    </row>
    <row r="1449" spans="17:17">
      <c r="Q1449"/>
    </row>
    <row r="1450" spans="17:17">
      <c r="Q1450"/>
    </row>
    <row r="1451" spans="17:17">
      <c r="Q1451"/>
    </row>
    <row r="1452" spans="17:17">
      <c r="Q1452"/>
    </row>
    <row r="1453" spans="17:17">
      <c r="Q1453"/>
    </row>
    <row r="1454" spans="17:17">
      <c r="Q1454"/>
    </row>
    <row r="1455" spans="17:17">
      <c r="Q1455"/>
    </row>
    <row r="1456" spans="17:17">
      <c r="Q1456"/>
    </row>
    <row r="1457" spans="17:17">
      <c r="Q1457"/>
    </row>
    <row r="1458" spans="17:17">
      <c r="Q1458"/>
    </row>
    <row r="1459" spans="17:17">
      <c r="Q1459"/>
    </row>
    <row r="1460" spans="17:17">
      <c r="Q1460"/>
    </row>
    <row r="1461" spans="17:17">
      <c r="Q1461"/>
    </row>
    <row r="1462" spans="17:17">
      <c r="Q1462"/>
    </row>
    <row r="1463" spans="17:17">
      <c r="Q1463"/>
    </row>
    <row r="1464" spans="17:17">
      <c r="Q1464"/>
    </row>
    <row r="1465" spans="17:17">
      <c r="Q1465"/>
    </row>
    <row r="1466" spans="17:17">
      <c r="Q1466"/>
    </row>
    <row r="1467" spans="17:17">
      <c r="Q1467"/>
    </row>
    <row r="1468" spans="17:17">
      <c r="Q1468"/>
    </row>
    <row r="1469" spans="17:17">
      <c r="Q1469"/>
    </row>
    <row r="1470" spans="17:17">
      <c r="Q1470"/>
    </row>
    <row r="1471" spans="17:17">
      <c r="Q1471"/>
    </row>
    <row r="1472" spans="17:17">
      <c r="Q1472"/>
    </row>
    <row r="1473" spans="17:17">
      <c r="Q1473"/>
    </row>
    <row r="1474" spans="17:17">
      <c r="Q1474"/>
    </row>
    <row r="1475" spans="17:17">
      <c r="Q1475"/>
    </row>
    <row r="1476" spans="17:17">
      <c r="Q1476"/>
    </row>
    <row r="1477" spans="17:17">
      <c r="Q1477"/>
    </row>
    <row r="1478" spans="17:17">
      <c r="Q1478"/>
    </row>
    <row r="1479" spans="17:17">
      <c r="Q1479"/>
    </row>
    <row r="1480" spans="17:17">
      <c r="Q1480"/>
    </row>
    <row r="1481" spans="17:17">
      <c r="Q1481"/>
    </row>
    <row r="1482" spans="17:17">
      <c r="Q1482"/>
    </row>
    <row r="1483" spans="17:17">
      <c r="Q1483"/>
    </row>
    <row r="1484" spans="17:17">
      <c r="Q1484"/>
    </row>
    <row r="1485" spans="17:17">
      <c r="Q1485"/>
    </row>
    <row r="1486" spans="17:17">
      <c r="Q1486"/>
    </row>
    <row r="1487" spans="17:17">
      <c r="Q1487"/>
    </row>
    <row r="1488" spans="17:17">
      <c r="Q1488"/>
    </row>
    <row r="1489" spans="17:17">
      <c r="Q1489"/>
    </row>
    <row r="1490" spans="17:17">
      <c r="Q1490"/>
    </row>
    <row r="1491" spans="17:17">
      <c r="Q1491"/>
    </row>
    <row r="1492" spans="17:17">
      <c r="Q1492"/>
    </row>
    <row r="1493" spans="17:17">
      <c r="Q1493"/>
    </row>
    <row r="1494" spans="17:17">
      <c r="Q1494"/>
    </row>
    <row r="1495" spans="17:17">
      <c r="Q1495"/>
    </row>
    <row r="1496" spans="17:17">
      <c r="Q1496"/>
    </row>
    <row r="1497" spans="17:17">
      <c r="Q1497"/>
    </row>
    <row r="1498" spans="17:17">
      <c r="Q1498"/>
    </row>
    <row r="1499" spans="17:17">
      <c r="Q1499"/>
    </row>
    <row r="1500" spans="17:17">
      <c r="Q1500"/>
    </row>
    <row r="1501" spans="17:17">
      <c r="Q1501"/>
    </row>
    <row r="1502" spans="17:17">
      <c r="Q1502"/>
    </row>
    <row r="1503" spans="17:17">
      <c r="Q1503"/>
    </row>
    <row r="1504" spans="17:17">
      <c r="Q1504"/>
    </row>
    <row r="1505" spans="17:17">
      <c r="Q1505"/>
    </row>
    <row r="1506" spans="17:17">
      <c r="Q1506"/>
    </row>
    <row r="1507" spans="17:17">
      <c r="Q1507"/>
    </row>
    <row r="1508" spans="17:17">
      <c r="Q1508"/>
    </row>
    <row r="1509" spans="17:17">
      <c r="Q1509"/>
    </row>
    <row r="1510" spans="17:17">
      <c r="Q1510"/>
    </row>
    <row r="1511" spans="17:17">
      <c r="Q1511"/>
    </row>
    <row r="1512" spans="17:17">
      <c r="Q1512"/>
    </row>
    <row r="1513" spans="17:17">
      <c r="Q1513"/>
    </row>
    <row r="1514" spans="17:17">
      <c r="Q1514"/>
    </row>
    <row r="1515" spans="17:17">
      <c r="Q1515"/>
    </row>
    <row r="1516" spans="17:17">
      <c r="Q1516"/>
    </row>
    <row r="1517" spans="17:17">
      <c r="Q1517"/>
    </row>
    <row r="1518" spans="17:17">
      <c r="Q1518"/>
    </row>
    <row r="1519" spans="17:17">
      <c r="Q1519"/>
    </row>
    <row r="1520" spans="17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66" customFormat="1">
      <c r="A1743"/>
      <c r="B1743"/>
      <c r="C1743"/>
      <c r="D1743"/>
      <c r="E1743"/>
      <c r="F1743"/>
      <c r="G1743"/>
      <c r="H1743"/>
      <c r="I1743"/>
      <c r="J1743" s="67"/>
      <c r="K1743"/>
      <c r="L1743"/>
      <c r="M1743"/>
      <c r="N1743"/>
      <c r="O1743"/>
      <c r="P1743" s="57"/>
      <c r="Q1743" s="67"/>
      <c r="R1743" s="67"/>
      <c r="S1743" s="67"/>
      <c r="T1743" s="67"/>
      <c r="U1743" s="67"/>
      <c r="V1743" s="67"/>
      <c r="W1743" s="67"/>
      <c r="X1743" s="67"/>
      <c r="Y1743" s="67"/>
      <c r="Z1743" s="67"/>
      <c r="AA1743" s="67"/>
      <c r="AB1743" s="67"/>
      <c r="AC1743" s="67"/>
      <c r="AD1743" s="67"/>
      <c r="AE1743" s="67"/>
      <c r="AF1743" s="67"/>
      <c r="AG1743" s="67"/>
      <c r="AH1743" s="67"/>
      <c r="AI1743" s="67"/>
      <c r="AJ1743" s="67"/>
      <c r="AK1743" s="67"/>
      <c r="AL1743" s="67"/>
      <c r="AM1743" s="67"/>
      <c r="AN1743" s="67"/>
      <c r="AO1743" s="67"/>
      <c r="AP1743" s="67"/>
      <c r="AQ1743" s="67"/>
      <c r="AR1743" s="67"/>
      <c r="AS1743" s="67"/>
      <c r="AT1743" s="67"/>
      <c r="AU1743" s="67"/>
      <c r="AV1743" s="67"/>
      <c r="AW1743" s="67"/>
      <c r="AX1743" s="67"/>
      <c r="AY1743" s="67"/>
      <c r="AZ1743" s="67"/>
      <c r="BA1743" s="67"/>
      <c r="BB1743" s="67"/>
      <c r="BC1743" s="67"/>
      <c r="BD1743" s="67"/>
      <c r="BE1743" s="67"/>
      <c r="BF1743" s="67"/>
      <c r="BG1743" s="67"/>
      <c r="BH1743" s="67"/>
      <c r="BI1743" s="67"/>
      <c r="BJ1743" s="67"/>
      <c r="BK1743" s="67"/>
      <c r="BL1743" s="67"/>
      <c r="BM1743" s="67"/>
      <c r="BN1743" s="67"/>
      <c r="BO1743" s="67"/>
      <c r="BP1743" s="67"/>
      <c r="BQ1743" s="67"/>
      <c r="BR1743" s="67"/>
      <c r="BS1743" s="67"/>
      <c r="BT1743" s="67"/>
      <c r="BU1743" s="67"/>
      <c r="BV1743" s="67"/>
      <c r="BW1743" s="67"/>
      <c r="BX1743" s="67"/>
      <c r="BY1743" s="67"/>
      <c r="BZ1743" s="67"/>
      <c r="CA1743" s="67"/>
      <c r="CB1743" s="67"/>
      <c r="CC1743" s="67"/>
      <c r="CD1743" s="67"/>
      <c r="CE1743" s="67"/>
      <c r="CF1743" s="67"/>
      <c r="CG1743" s="67"/>
      <c r="CH1743" s="67"/>
      <c r="CI1743" s="67"/>
      <c r="CJ1743" s="67"/>
      <c r="CK1743" s="67"/>
      <c r="CL1743" s="67"/>
      <c r="CM1743" s="67"/>
      <c r="CN1743" s="67"/>
      <c r="CO1743" s="67"/>
      <c r="CP1743" s="67"/>
      <c r="CQ1743" s="67"/>
      <c r="CR1743" s="67"/>
      <c r="CS1743" s="67"/>
      <c r="CT1743" s="67"/>
      <c r="CU1743" s="67"/>
      <c r="CV1743" s="67"/>
      <c r="CW1743" s="67"/>
      <c r="CX1743" s="67"/>
      <c r="CY1743" s="67"/>
      <c r="CZ1743" s="67"/>
      <c r="DA1743" s="67"/>
      <c r="DB1743" s="67"/>
      <c r="DC1743" s="67"/>
      <c r="DD1743" s="67"/>
      <c r="DE1743" s="67"/>
      <c r="DF1743" s="67"/>
      <c r="DG1743" s="67"/>
      <c r="DH1743" s="67"/>
      <c r="DI1743" s="67"/>
      <c r="DJ1743" s="67"/>
      <c r="DK1743" s="67"/>
      <c r="DL1743" s="67"/>
      <c r="DM1743" s="67"/>
      <c r="DN1743" s="67"/>
      <c r="DO1743" s="67"/>
      <c r="DP1743" s="67"/>
      <c r="DQ1743" s="67"/>
      <c r="DR1743" s="67"/>
      <c r="DS1743" s="67"/>
      <c r="DT1743" s="67"/>
      <c r="DU1743" s="67"/>
      <c r="DV1743" s="67"/>
      <c r="DW1743" s="67"/>
      <c r="DX1743" s="67"/>
      <c r="DY1743" s="67"/>
      <c r="DZ1743" s="67"/>
      <c r="EA1743" s="67"/>
      <c r="EB1743" s="67"/>
      <c r="EC1743" s="67"/>
      <c r="ED1743" s="67"/>
      <c r="EE1743" s="67"/>
      <c r="EF1743" s="67"/>
      <c r="EG1743" s="67"/>
      <c r="EH1743" s="67"/>
      <c r="EI1743" s="67"/>
      <c r="EJ1743" s="67"/>
      <c r="EK1743" s="67"/>
      <c r="EL1743" s="67"/>
      <c r="EM1743" s="67"/>
      <c r="EN1743" s="67"/>
      <c r="EO1743" s="67"/>
      <c r="EP1743" s="67"/>
      <c r="EQ1743" s="67"/>
      <c r="ER1743" s="67"/>
      <c r="ES1743" s="67"/>
      <c r="ET1743" s="67"/>
      <c r="EU1743" s="67"/>
      <c r="EV1743" s="67"/>
      <c r="EW1743" s="67"/>
      <c r="EX1743" s="67"/>
      <c r="EY1743" s="67"/>
      <c r="EZ1743" s="67"/>
      <c r="FA1743" s="67"/>
      <c r="FB1743" s="67"/>
      <c r="FC1743" s="67"/>
      <c r="FD1743" s="67"/>
      <c r="FE1743" s="67"/>
      <c r="FF1743" s="67"/>
      <c r="FG1743" s="67"/>
      <c r="FH1743" s="67"/>
      <c r="FI1743" s="67"/>
      <c r="FJ1743" s="67"/>
      <c r="FK1743" s="67"/>
      <c r="FL1743" s="67"/>
      <c r="FM1743" s="67"/>
      <c r="FN1743" s="67"/>
      <c r="FO1743" s="67"/>
      <c r="FP1743" s="67"/>
      <c r="FQ1743" s="67"/>
      <c r="FR1743" s="67"/>
      <c r="FS1743" s="67"/>
      <c r="FT1743" s="67"/>
      <c r="FU1743" s="67"/>
      <c r="FV1743" s="67"/>
      <c r="FW1743" s="67"/>
      <c r="FX1743" s="67"/>
      <c r="FY1743" s="67"/>
      <c r="FZ1743" s="67"/>
      <c r="GA1743" s="67"/>
      <c r="GB1743" s="67"/>
      <c r="GC1743" s="67"/>
      <c r="GD1743" s="67"/>
      <c r="GE1743" s="67"/>
      <c r="GF1743" s="67"/>
      <c r="GG1743" s="67"/>
      <c r="GH1743" s="67"/>
      <c r="GI1743" s="67"/>
      <c r="GJ1743" s="67"/>
      <c r="GK1743" s="67"/>
      <c r="GL1743" s="67"/>
      <c r="GM1743" s="67"/>
      <c r="GN1743" s="67"/>
      <c r="GO1743" s="67"/>
      <c r="GP1743" s="67"/>
      <c r="GQ1743" s="67"/>
      <c r="GR1743" s="67"/>
      <c r="GS1743" s="67"/>
      <c r="GT1743" s="67"/>
      <c r="GU1743" s="67"/>
      <c r="GV1743" s="67"/>
      <c r="GW1743" s="67"/>
      <c r="GX1743" s="67"/>
      <c r="GY1743" s="67"/>
      <c r="GZ1743" s="67"/>
      <c r="HA1743" s="67"/>
      <c r="HB1743" s="67"/>
      <c r="HC1743" s="67"/>
      <c r="HD1743" s="67"/>
      <c r="HE1743" s="67"/>
      <c r="HF1743" s="67"/>
      <c r="HG1743" s="67"/>
      <c r="HH1743" s="67"/>
      <c r="HI1743" s="67"/>
      <c r="HJ1743" s="67"/>
      <c r="HK1743" s="67"/>
      <c r="HL1743" s="67"/>
      <c r="HM1743" s="67"/>
      <c r="HN1743" s="67"/>
      <c r="HO1743" s="67"/>
      <c r="HP1743" s="67"/>
      <c r="HQ1743" s="67"/>
      <c r="HR1743" s="67"/>
      <c r="HS1743" s="67"/>
      <c r="HT1743" s="67"/>
      <c r="HU1743" s="67"/>
      <c r="HV1743" s="67"/>
      <c r="HW1743" s="67"/>
      <c r="HX1743" s="67"/>
      <c r="HY1743" s="67"/>
      <c r="HZ1743" s="67"/>
      <c r="IA1743" s="67"/>
      <c r="IB1743" s="67"/>
      <c r="IC1743" s="67"/>
      <c r="ID1743" s="67"/>
      <c r="IE1743" s="67"/>
      <c r="IF1743" s="67"/>
      <c r="IG1743" s="67"/>
      <c r="IH1743" s="67"/>
      <c r="II1743" s="67"/>
      <c r="IJ1743" s="67"/>
      <c r="IK1743" s="67"/>
      <c r="IL1743" s="67"/>
      <c r="IM1743" s="67"/>
      <c r="IN1743" s="67"/>
      <c r="IO1743" s="67"/>
      <c r="IP1743" s="67"/>
      <c r="IQ1743" s="67"/>
      <c r="IR1743" s="67"/>
      <c r="IS1743" s="67"/>
      <c r="IT1743" s="67"/>
      <c r="IU1743" s="67"/>
      <c r="IV1743" s="67"/>
      <c r="IW1743" s="67"/>
      <c r="IX1743" s="67"/>
      <c r="IY1743" s="67"/>
      <c r="IZ1743" s="67"/>
      <c r="JA1743" s="67"/>
      <c r="JB1743" s="67"/>
      <c r="JC1743" s="67"/>
      <c r="JD1743" s="67"/>
      <c r="JE1743" s="67"/>
      <c r="JF1743" s="67"/>
      <c r="JG1743" s="67"/>
      <c r="JH1743" s="67"/>
      <c r="JI1743" s="67"/>
      <c r="JJ1743" s="67"/>
      <c r="JK1743" s="67"/>
      <c r="JL1743" s="67"/>
      <c r="JM1743" s="67"/>
      <c r="JN1743" s="67"/>
      <c r="JO1743" s="67"/>
      <c r="JP1743" s="67"/>
      <c r="JQ1743" s="67"/>
      <c r="JR1743" s="67"/>
      <c r="JS1743" s="67"/>
      <c r="JT1743" s="67"/>
      <c r="JU1743" s="67"/>
      <c r="JV1743" s="67"/>
      <c r="JW1743" s="67"/>
      <c r="JX1743" s="67"/>
      <c r="JY1743" s="67"/>
      <c r="JZ1743" s="67"/>
      <c r="KA1743" s="67"/>
      <c r="KB1743" s="67"/>
      <c r="KC1743" s="67"/>
      <c r="KD1743" s="67"/>
      <c r="KE1743" s="67"/>
      <c r="KF1743" s="67"/>
      <c r="KG1743" s="67"/>
      <c r="KH1743" s="67"/>
      <c r="KI1743" s="67"/>
      <c r="KJ1743" s="67"/>
      <c r="KK1743" s="67"/>
      <c r="KL1743" s="67"/>
      <c r="KM1743" s="67"/>
      <c r="KN1743" s="67"/>
      <c r="KO1743" s="67"/>
      <c r="KP1743" s="67"/>
      <c r="KQ1743" s="67"/>
      <c r="KR1743" s="67"/>
      <c r="KS1743" s="67"/>
      <c r="KT1743" s="67"/>
      <c r="KU1743" s="67"/>
      <c r="KV1743" s="67"/>
      <c r="KW1743" s="67"/>
      <c r="KX1743" s="67"/>
      <c r="KY1743" s="67"/>
      <c r="KZ1743" s="67"/>
      <c r="LA1743" s="67"/>
      <c r="LB1743" s="67"/>
      <c r="LC1743" s="67"/>
      <c r="LD1743" s="67"/>
      <c r="LE1743" s="67"/>
      <c r="LF1743" s="67"/>
      <c r="LG1743" s="67"/>
      <c r="LH1743" s="67"/>
      <c r="LI1743" s="67"/>
      <c r="LJ1743" s="67"/>
      <c r="LK1743" s="67"/>
      <c r="LL1743" s="67"/>
      <c r="LM1743" s="67"/>
      <c r="LN1743" s="67"/>
      <c r="LO1743" s="67"/>
      <c r="LP1743" s="67"/>
      <c r="LQ1743" s="67"/>
      <c r="LR1743" s="67"/>
      <c r="LS1743" s="67"/>
      <c r="LT1743" s="67"/>
      <c r="LU1743" s="67"/>
      <c r="LV1743" s="67"/>
      <c r="LW1743" s="67"/>
      <c r="LX1743" s="67"/>
      <c r="LY1743" s="67"/>
      <c r="LZ1743" s="67"/>
      <c r="MA1743" s="67"/>
      <c r="MB1743" s="67"/>
      <c r="MC1743" s="67"/>
      <c r="MD1743" s="67"/>
      <c r="ME1743" s="67"/>
      <c r="MF1743" s="67"/>
      <c r="MG1743" s="67"/>
      <c r="MH1743" s="67"/>
      <c r="MI1743" s="67"/>
      <c r="MJ1743" s="67"/>
      <c r="MK1743" s="67"/>
      <c r="ML1743" s="67"/>
      <c r="MM1743" s="67"/>
      <c r="MN1743" s="67"/>
      <c r="MO1743" s="67"/>
      <c r="MP1743" s="67"/>
      <c r="MQ1743" s="67"/>
      <c r="MR1743" s="67"/>
      <c r="MS1743" s="67"/>
      <c r="MT1743" s="67"/>
      <c r="MU1743" s="67"/>
      <c r="MV1743" s="67"/>
      <c r="MW1743" s="67"/>
      <c r="MX1743" s="67"/>
      <c r="MY1743" s="67"/>
      <c r="MZ1743" s="67"/>
      <c r="NA1743" s="67"/>
      <c r="NB1743" s="67"/>
      <c r="NC1743" s="67"/>
      <c r="ND1743" s="67"/>
      <c r="NE1743" s="67"/>
      <c r="NF1743" s="67"/>
      <c r="NG1743" s="67"/>
      <c r="NH1743" s="67"/>
      <c r="NI1743" s="67"/>
      <c r="NJ1743" s="67"/>
      <c r="NK1743" s="67"/>
      <c r="NL1743" s="67"/>
      <c r="NM1743" s="67"/>
      <c r="NN1743" s="67"/>
      <c r="NO1743" s="67"/>
      <c r="NP1743" s="67"/>
      <c r="NQ1743" s="67"/>
      <c r="NR1743" s="67"/>
      <c r="NS1743" s="67"/>
      <c r="NT1743" s="67"/>
      <c r="NU1743" s="67"/>
      <c r="NV1743" s="67"/>
      <c r="NW1743" s="67"/>
      <c r="NX1743" s="67"/>
      <c r="NY1743" s="67"/>
      <c r="NZ1743" s="67"/>
      <c r="OA1743" s="67"/>
      <c r="OB1743" s="67"/>
      <c r="OC1743" s="67"/>
      <c r="OD1743" s="67"/>
      <c r="OE1743" s="67"/>
      <c r="OF1743" s="67"/>
      <c r="OG1743" s="67"/>
      <c r="OH1743" s="67"/>
      <c r="OI1743" s="67"/>
      <c r="OJ1743" s="67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65"/>
      <c r="R1962" s="65"/>
    </row>
    <row r="1963" spans="17:18">
      <c r="R1963" s="57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C000"/>
  </sheetPr>
  <dimension ref="A1:P160"/>
  <sheetViews>
    <sheetView zoomScale="96" zoomScaleNormal="96" workbookViewId="0">
      <selection activeCell="B27" sqref="B27"/>
    </sheetView>
  </sheetViews>
  <sheetFormatPr baseColWidth="10" defaultRowHeight="14.4"/>
  <cols>
    <col min="1" max="1" width="41.5546875" customWidth="1"/>
    <col min="2" max="2" width="11" customWidth="1"/>
    <col min="3" max="3" width="6.21875" customWidth="1"/>
    <col min="4" max="4" width="10.88671875" customWidth="1"/>
    <col min="5" max="5" width="10.109375" customWidth="1"/>
    <col min="6" max="6" width="11.6640625" customWidth="1"/>
    <col min="7" max="8" width="17.77734375" style="40" customWidth="1"/>
    <col min="9" max="9" width="10.77734375" customWidth="1"/>
    <col min="10" max="10" width="6.77734375" style="41" customWidth="1"/>
    <col min="12" max="12" width="14.109375" bestFit="1" customWidth="1"/>
    <col min="13" max="13" width="11.44140625" bestFit="1" customWidth="1"/>
    <col min="14" max="14" width="5.5546875" bestFit="1" customWidth="1"/>
    <col min="15" max="15" width="6" bestFit="1" customWidth="1"/>
    <col min="16" max="16" width="19.5546875" customWidth="1"/>
  </cols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s="69" t="s">
        <v>5</v>
      </c>
      <c r="G1" s="40" t="s">
        <v>1058</v>
      </c>
      <c r="H1" s="40" t="s">
        <v>1059</v>
      </c>
      <c r="I1" t="s">
        <v>46</v>
      </c>
      <c r="J1" s="41" t="s">
        <v>47</v>
      </c>
      <c r="L1" s="1"/>
      <c r="M1" s="114">
        <v>45980</v>
      </c>
    </row>
    <row r="2" spans="1:16">
      <c r="A2" t="s">
        <v>698</v>
      </c>
      <c r="B2" s="1">
        <v>45980</v>
      </c>
      <c r="C2" s="185">
        <v>1003</v>
      </c>
      <c r="D2" t="s">
        <v>6</v>
      </c>
      <c r="E2" t="s">
        <v>7</v>
      </c>
      <c r="F2">
        <v>34</v>
      </c>
      <c r="G2" s="170">
        <v>2870023.67</v>
      </c>
      <c r="H2" s="40">
        <v>20004064.979899999</v>
      </c>
      <c r="I2">
        <v>0</v>
      </c>
      <c r="J2" s="41">
        <f>Tabla_Consulta_desde_saif[[#This Row],[Columna2]]/Tabla_Consulta_desde_saif[[#This Row],[Columna1]]</f>
        <v>6.97</v>
      </c>
      <c r="K2" s="38" t="s">
        <v>58</v>
      </c>
      <c r="L2" s="38"/>
      <c r="M2" s="38"/>
      <c r="P2" s="39" t="e">
        <f>(+#REF!*#REF!)/#REF!</f>
        <v>#REF!</v>
      </c>
    </row>
    <row r="3" spans="1:16">
      <c r="A3" t="s">
        <v>698</v>
      </c>
      <c r="B3" s="1">
        <v>45980</v>
      </c>
      <c r="C3" s="198">
        <v>1018</v>
      </c>
      <c r="D3" t="s">
        <v>6</v>
      </c>
      <c r="E3" t="s">
        <v>8</v>
      </c>
      <c r="F3">
        <v>34</v>
      </c>
      <c r="G3" s="203">
        <v>12470.4</v>
      </c>
      <c r="H3" s="204">
        <v>85422.24</v>
      </c>
      <c r="I3">
        <v>0</v>
      </c>
      <c r="J3" s="41">
        <f>Tabla_Consulta_desde_saif[[#This Row],[Columna2]]/Tabla_Consulta_desde_saif[[#This Row],[Columna1]]</f>
        <v>6.8500000000000005</v>
      </c>
      <c r="K3" s="38" t="s">
        <v>57</v>
      </c>
      <c r="L3" s="38"/>
      <c r="P3" s="39" t="e">
        <f>(+#REF!*#REF!)/#REF!</f>
        <v>#REF!</v>
      </c>
    </row>
    <row r="4" spans="1:16">
      <c r="A4" t="s">
        <v>699</v>
      </c>
      <c r="B4" s="1">
        <v>45980</v>
      </c>
      <c r="C4" s="198">
        <v>1036</v>
      </c>
      <c r="D4" t="s">
        <v>6</v>
      </c>
      <c r="E4" t="s">
        <v>7</v>
      </c>
      <c r="F4">
        <v>34</v>
      </c>
      <c r="G4" s="203">
        <v>1894.99</v>
      </c>
      <c r="H4" s="204">
        <v>13208.0803</v>
      </c>
      <c r="I4">
        <v>0</v>
      </c>
      <c r="J4" s="41">
        <f>Tabla_Consulta_desde_saif[[#This Row],[Columna2]]/Tabla_Consulta_desde_saif[[#This Row],[Columna1]]</f>
        <v>6.97</v>
      </c>
      <c r="P4" s="39" t="e">
        <f>(+#REF!*#REF!)/#REF!</f>
        <v>#REF!</v>
      </c>
    </row>
    <row r="5" spans="1:16">
      <c r="A5" t="s">
        <v>9</v>
      </c>
      <c r="B5" s="1">
        <v>45980</v>
      </c>
      <c r="C5" s="198">
        <v>3002</v>
      </c>
      <c r="D5" t="s">
        <v>6</v>
      </c>
      <c r="E5" t="s">
        <v>7</v>
      </c>
      <c r="F5">
        <v>34</v>
      </c>
      <c r="G5" s="203">
        <v>5923.02</v>
      </c>
      <c r="H5" s="204">
        <v>41283.449399999998</v>
      </c>
      <c r="I5">
        <v>0</v>
      </c>
      <c r="J5" s="41">
        <f>Tabla_Consulta_desde_saif[[#This Row],[Columna2]]/Tabla_Consulta_desde_saif[[#This Row],[Columna1]]</f>
        <v>6.9699999999999989</v>
      </c>
      <c r="P5" s="39" t="e">
        <f>(+#REF!*#REF!)/#REF!</f>
        <v>#REF!</v>
      </c>
    </row>
    <row r="6" spans="1:16">
      <c r="A6" t="s">
        <v>9</v>
      </c>
      <c r="B6" s="1">
        <v>45980</v>
      </c>
      <c r="C6" s="198">
        <v>3053</v>
      </c>
      <c r="D6" t="s">
        <v>6</v>
      </c>
      <c r="E6" t="s">
        <v>7</v>
      </c>
      <c r="F6">
        <v>34</v>
      </c>
      <c r="G6" s="203">
        <v>563.96</v>
      </c>
      <c r="H6" s="204">
        <v>3930.8011999999999</v>
      </c>
      <c r="I6">
        <v>0</v>
      </c>
      <c r="J6" s="41">
        <f>Tabla_Consulta_desde_saif[[#This Row],[Columna2]]/Tabla_Consulta_desde_saif[[#This Row],[Columna1]]</f>
        <v>6.97</v>
      </c>
      <c r="P6" s="39" t="e">
        <f>(+#REF!*#REF!)/#REF!</f>
        <v>#REF!</v>
      </c>
    </row>
    <row r="7" spans="1:16">
      <c r="A7" t="s">
        <v>697</v>
      </c>
      <c r="B7" s="1">
        <v>45980</v>
      </c>
      <c r="C7" s="198">
        <v>74003</v>
      </c>
      <c r="D7" t="s">
        <v>6</v>
      </c>
      <c r="E7" t="s">
        <v>7</v>
      </c>
      <c r="F7">
        <v>34</v>
      </c>
      <c r="G7" s="203">
        <v>1903.75</v>
      </c>
      <c r="H7" s="204">
        <v>13269.137500000001</v>
      </c>
      <c r="I7">
        <v>0</v>
      </c>
      <c r="J7" s="41">
        <f>Tabla_Consulta_desde_saif[[#This Row],[Columna2]]/Tabla_Consulta_desde_saif[[#This Row],[Columna1]]</f>
        <v>6.9700000000000006</v>
      </c>
      <c r="P7" s="39" t="e">
        <f>(+#REF!*#REF!)/#REF!</f>
        <v>#REF!</v>
      </c>
    </row>
    <row r="8" spans="1:16">
      <c r="A8" t="s">
        <v>682</v>
      </c>
      <c r="B8" s="1">
        <v>45980</v>
      </c>
      <c r="C8" s="198">
        <v>75001</v>
      </c>
      <c r="D8" t="s">
        <v>28</v>
      </c>
      <c r="E8" t="s">
        <v>8</v>
      </c>
      <c r="F8">
        <v>34</v>
      </c>
      <c r="G8" s="203">
        <v>500</v>
      </c>
      <c r="H8" s="204">
        <v>3480</v>
      </c>
      <c r="I8">
        <v>0</v>
      </c>
      <c r="J8" s="41">
        <f>Tabla_Consulta_desde_saif[[#This Row],[Columna2]]/Tabla_Consulta_desde_saif[[#This Row],[Columna1]]</f>
        <v>6.96</v>
      </c>
      <c r="P8" s="39" t="e">
        <f>(+#REF!*#REF!)/#REF!</f>
        <v>#REF!</v>
      </c>
    </row>
    <row r="9" spans="1:16">
      <c r="A9" t="s">
        <v>682</v>
      </c>
      <c r="B9" s="1">
        <v>45980</v>
      </c>
      <c r="C9" s="198">
        <v>75003</v>
      </c>
      <c r="D9" t="s">
        <v>6</v>
      </c>
      <c r="E9" t="s">
        <v>8</v>
      </c>
      <c r="F9">
        <v>34</v>
      </c>
      <c r="G9" s="203">
        <v>259.26</v>
      </c>
      <c r="H9" s="204">
        <v>1775.931</v>
      </c>
      <c r="I9">
        <v>0</v>
      </c>
      <c r="J9" s="41">
        <f>Tabla_Consulta_desde_saif[[#This Row],[Columna2]]/Tabla_Consulta_desde_saif[[#This Row],[Columna1]]</f>
        <v>6.8500000000000005</v>
      </c>
      <c r="P9" s="39" t="e">
        <f>(+#REF!*#REF!)/#REF!</f>
        <v>#REF!</v>
      </c>
    </row>
    <row r="10" spans="1:16">
      <c r="A10" t="s">
        <v>682</v>
      </c>
      <c r="B10" s="1">
        <v>45980</v>
      </c>
      <c r="C10" s="198">
        <v>75004</v>
      </c>
      <c r="D10" t="s">
        <v>28</v>
      </c>
      <c r="E10" t="s">
        <v>8</v>
      </c>
      <c r="F10">
        <v>34</v>
      </c>
      <c r="G10" s="203">
        <v>15000</v>
      </c>
      <c r="H10" s="204">
        <v>104400</v>
      </c>
      <c r="I10">
        <v>0</v>
      </c>
      <c r="J10" s="41">
        <f>Tabla_Consulta_desde_saif[[#This Row],[Columna2]]/Tabla_Consulta_desde_saif[[#This Row],[Columna1]]</f>
        <v>6.96</v>
      </c>
      <c r="P10" s="39" t="e">
        <f>(+#REF!*#REF!)/#REF!</f>
        <v>#REF!</v>
      </c>
    </row>
    <row r="11" spans="1:16">
      <c r="A11" t="s">
        <v>698</v>
      </c>
      <c r="B11" s="1">
        <v>45980</v>
      </c>
      <c r="C11" s="198">
        <v>1005</v>
      </c>
      <c r="D11" t="s">
        <v>6</v>
      </c>
      <c r="E11" t="s">
        <v>8</v>
      </c>
      <c r="F11">
        <v>34</v>
      </c>
      <c r="G11" s="203">
        <v>25081.42</v>
      </c>
      <c r="H11" s="204">
        <v>171807.72700000001</v>
      </c>
      <c r="I11">
        <v>0</v>
      </c>
      <c r="J11" s="41">
        <f>Tabla_Consulta_desde_saif[[#This Row],[Columna2]]/Tabla_Consulta_desde_saif[[#This Row],[Columna1]]</f>
        <v>6.8500000000000014</v>
      </c>
      <c r="P11" s="39" t="e">
        <f>(+#REF!*#REF!)/#REF!</f>
        <v>#REF!</v>
      </c>
    </row>
    <row r="12" spans="1:16">
      <c r="A12" t="s">
        <v>698</v>
      </c>
      <c r="B12" s="1">
        <v>45980</v>
      </c>
      <c r="C12" s="198">
        <v>1007</v>
      </c>
      <c r="D12" t="s">
        <v>6</v>
      </c>
      <c r="E12" t="s">
        <v>8</v>
      </c>
      <c r="F12">
        <v>34</v>
      </c>
      <c r="G12" s="203">
        <v>1456.96</v>
      </c>
      <c r="H12" s="204">
        <v>9980.1759999999995</v>
      </c>
      <c r="I12">
        <v>0</v>
      </c>
      <c r="J12" s="41">
        <f>Tabla_Consulta_desde_saif[[#This Row],[Columna2]]/Tabla_Consulta_desde_saif[[#This Row],[Columna1]]</f>
        <v>6.85</v>
      </c>
      <c r="P12" s="39" t="e">
        <f>(+#REF!*#REF!)/#REF!</f>
        <v>#REF!</v>
      </c>
    </row>
    <row r="13" spans="1:16">
      <c r="A13" t="s">
        <v>698</v>
      </c>
      <c r="B13" s="1">
        <v>45980</v>
      </c>
      <c r="C13" s="198">
        <v>1009</v>
      </c>
      <c r="D13" t="s">
        <v>6</v>
      </c>
      <c r="E13" t="s">
        <v>7</v>
      </c>
      <c r="F13">
        <v>34</v>
      </c>
      <c r="G13" s="203">
        <v>10523980.550000001</v>
      </c>
      <c r="H13" s="204">
        <v>73352144.433500007</v>
      </c>
      <c r="I13">
        <v>0</v>
      </c>
      <c r="J13" s="41">
        <f>Tabla_Consulta_desde_saif[[#This Row],[Columna2]]/Tabla_Consulta_desde_saif[[#This Row],[Columna1]]</f>
        <v>6.97</v>
      </c>
      <c r="P13" s="39" t="e">
        <f>(+#REF!*#REF!)/#REF!</f>
        <v>#REF!</v>
      </c>
    </row>
    <row r="14" spans="1:16">
      <c r="A14" t="s">
        <v>9</v>
      </c>
      <c r="B14" s="1">
        <v>45980</v>
      </c>
      <c r="C14" s="198">
        <v>3004</v>
      </c>
      <c r="D14" t="s">
        <v>6</v>
      </c>
      <c r="E14" t="s">
        <v>7</v>
      </c>
      <c r="F14">
        <v>34</v>
      </c>
      <c r="G14" s="203">
        <v>2036.78</v>
      </c>
      <c r="H14" s="204">
        <v>14196.356599999999</v>
      </c>
      <c r="I14">
        <v>0</v>
      </c>
      <c r="J14" s="41">
        <f>Tabla_Consulta_desde_saif[[#This Row],[Columna2]]/Tabla_Consulta_desde_saif[[#This Row],[Columna1]]</f>
        <v>6.97</v>
      </c>
      <c r="P14" s="39" t="e">
        <f>(+#REF!*#REF!)/#REF!</f>
        <v>#REF!</v>
      </c>
    </row>
    <row r="15" spans="1:16">
      <c r="A15" t="s">
        <v>9</v>
      </c>
      <c r="B15" s="1">
        <v>45980</v>
      </c>
      <c r="C15" s="198">
        <v>3004</v>
      </c>
      <c r="D15" t="s">
        <v>6</v>
      </c>
      <c r="E15" t="s">
        <v>8</v>
      </c>
      <c r="F15">
        <v>34</v>
      </c>
      <c r="G15" s="203">
        <v>16.93</v>
      </c>
      <c r="H15" s="204">
        <v>115.9705</v>
      </c>
      <c r="I15">
        <v>0</v>
      </c>
      <c r="J15" s="41">
        <f>Tabla_Consulta_desde_saif[[#This Row],[Columna2]]/Tabla_Consulta_desde_saif[[#This Row],[Columna1]]</f>
        <v>6.8500000000000005</v>
      </c>
      <c r="P15" s="39" t="e">
        <f>(+#REF!*#REF!)/#REF!</f>
        <v>#REF!</v>
      </c>
    </row>
    <row r="16" spans="1:16">
      <c r="A16" t="s">
        <v>9</v>
      </c>
      <c r="B16" s="1">
        <v>45980</v>
      </c>
      <c r="C16" s="198">
        <v>3011</v>
      </c>
      <c r="D16" t="s">
        <v>6</v>
      </c>
      <c r="E16" t="s">
        <v>8</v>
      </c>
      <c r="F16">
        <v>34</v>
      </c>
      <c r="G16" s="203">
        <v>84.78</v>
      </c>
      <c r="H16" s="204">
        <v>581.59079999999994</v>
      </c>
      <c r="I16">
        <v>0</v>
      </c>
      <c r="J16" s="41">
        <f>Tabla_Consulta_desde_saif[[#This Row],[Columna2]]/Tabla_Consulta_desde_saif[[#This Row],[Columna1]]</f>
        <v>6.8599999999999994</v>
      </c>
      <c r="P16" s="39" t="e">
        <f>(+#REF!*#REF!)/#REF!</f>
        <v>#REF!</v>
      </c>
    </row>
    <row r="17" spans="1:16">
      <c r="A17" t="s">
        <v>9</v>
      </c>
      <c r="B17" s="1">
        <v>45980</v>
      </c>
      <c r="C17" s="198">
        <v>3028</v>
      </c>
      <c r="D17" t="s">
        <v>6</v>
      </c>
      <c r="E17" t="s">
        <v>8</v>
      </c>
      <c r="F17">
        <v>34</v>
      </c>
      <c r="G17" s="203">
        <v>11.36</v>
      </c>
      <c r="H17" s="204">
        <v>77.816000000000003</v>
      </c>
      <c r="I17">
        <v>0</v>
      </c>
      <c r="J17" s="41">
        <f>Tabla_Consulta_desde_saif[[#This Row],[Columna2]]/Tabla_Consulta_desde_saif[[#This Row],[Columna1]]</f>
        <v>6.8500000000000005</v>
      </c>
      <c r="P17" s="39" t="e">
        <f>(+#REF!*#REF!)/#REF!</f>
        <v>#REF!</v>
      </c>
    </row>
    <row r="18" spans="1:16">
      <c r="A18" t="s">
        <v>9</v>
      </c>
      <c r="B18" s="1">
        <v>45980</v>
      </c>
      <c r="C18" s="198">
        <v>3036</v>
      </c>
      <c r="D18" t="s">
        <v>6</v>
      </c>
      <c r="E18" t="s">
        <v>8</v>
      </c>
      <c r="F18">
        <v>34</v>
      </c>
      <c r="G18" s="203">
        <v>13.02</v>
      </c>
      <c r="H18" s="204">
        <v>89.186999999999998</v>
      </c>
      <c r="I18">
        <v>0</v>
      </c>
      <c r="J18" s="41">
        <f>Tabla_Consulta_desde_saif[[#This Row],[Columna2]]/Tabla_Consulta_desde_saif[[#This Row],[Columna1]]</f>
        <v>6.85</v>
      </c>
      <c r="P18" s="39" t="e">
        <f>(+#REF!*#REF!)/#REF!</f>
        <v>#REF!</v>
      </c>
    </row>
    <row r="19" spans="1:16">
      <c r="A19" t="s">
        <v>9</v>
      </c>
      <c r="B19" s="1">
        <v>45980</v>
      </c>
      <c r="C19" s="198">
        <v>3005</v>
      </c>
      <c r="D19" t="s">
        <v>6</v>
      </c>
      <c r="E19" t="s">
        <v>7</v>
      </c>
      <c r="F19">
        <v>34</v>
      </c>
      <c r="G19" s="203">
        <v>201.29</v>
      </c>
      <c r="H19" s="204">
        <v>1402.9912999999999</v>
      </c>
      <c r="I19">
        <v>0</v>
      </c>
      <c r="J19" s="41">
        <f>Tabla_Consulta_desde_saif[[#This Row],[Columna2]]/Tabla_Consulta_desde_saif[[#This Row],[Columna1]]</f>
        <v>6.97</v>
      </c>
      <c r="P19" s="39" t="e">
        <f>(+#REF!*#REF!)/#REF!</f>
        <v>#REF!</v>
      </c>
    </row>
    <row r="20" spans="1:16">
      <c r="A20" t="s">
        <v>9</v>
      </c>
      <c r="B20" s="1">
        <v>45980</v>
      </c>
      <c r="C20" s="198">
        <v>3052</v>
      </c>
      <c r="D20" t="s">
        <v>6</v>
      </c>
      <c r="E20" t="s">
        <v>7</v>
      </c>
      <c r="F20">
        <v>34</v>
      </c>
      <c r="G20" s="203">
        <v>2051.62</v>
      </c>
      <c r="H20" s="204">
        <v>14299.7914</v>
      </c>
      <c r="I20">
        <v>0</v>
      </c>
      <c r="J20" s="41">
        <f>Tabla_Consulta_desde_saif[[#This Row],[Columna2]]/Tabla_Consulta_desde_saif[[#This Row],[Columna1]]</f>
        <v>6.9700000000000006</v>
      </c>
      <c r="P20" s="39" t="e">
        <f>(+#REF!*#REF!)/#REF!</f>
        <v>#REF!</v>
      </c>
    </row>
    <row r="21" spans="1:16">
      <c r="A21" t="s">
        <v>698</v>
      </c>
      <c r="B21" s="1">
        <v>45980</v>
      </c>
      <c r="C21" s="198">
        <v>1005</v>
      </c>
      <c r="D21" t="s">
        <v>28</v>
      </c>
      <c r="E21" t="s">
        <v>8</v>
      </c>
      <c r="F21">
        <v>34</v>
      </c>
      <c r="G21" s="203">
        <v>408075.46</v>
      </c>
      <c r="H21" s="204">
        <v>3697799.2</v>
      </c>
      <c r="I21">
        <v>0</v>
      </c>
      <c r="J21" s="41">
        <f>Tabla_Consulta_desde_saif[[#This Row],[Columna2]]/Tabla_Consulta_desde_saif[[#This Row],[Columna1]]</f>
        <v>9.0615573894102823</v>
      </c>
      <c r="P21" s="39" t="e">
        <f>(+#REF!*#REF!)/#REF!</f>
        <v>#REF!</v>
      </c>
    </row>
    <row r="22" spans="1:16">
      <c r="A22" t="s">
        <v>698</v>
      </c>
      <c r="B22" s="1">
        <v>45980</v>
      </c>
      <c r="C22" s="198">
        <v>1007</v>
      </c>
      <c r="D22" t="s">
        <v>28</v>
      </c>
      <c r="E22" t="s">
        <v>8</v>
      </c>
      <c r="F22">
        <v>34</v>
      </c>
      <c r="G22" s="203">
        <v>6190</v>
      </c>
      <c r="H22" s="204">
        <v>61322.400000000001</v>
      </c>
      <c r="I22">
        <v>0</v>
      </c>
      <c r="J22" s="41">
        <f>Tabla_Consulta_desde_saif[[#This Row],[Columna2]]/Tabla_Consulta_desde_saif[[#This Row],[Columna1]]</f>
        <v>9.9066882067851374</v>
      </c>
      <c r="P22" s="39" t="e">
        <f>(+#REF!*#REF!)/#REF!</f>
        <v>#REF!</v>
      </c>
    </row>
    <row r="23" spans="1:16">
      <c r="A23" t="s">
        <v>699</v>
      </c>
      <c r="B23" s="1">
        <v>45980</v>
      </c>
      <c r="C23" s="198">
        <v>1033</v>
      </c>
      <c r="D23" t="s">
        <v>6</v>
      </c>
      <c r="E23" t="s">
        <v>8</v>
      </c>
      <c r="F23">
        <v>34</v>
      </c>
      <c r="G23" s="203">
        <v>1994.88</v>
      </c>
      <c r="H23" s="204">
        <v>13664.928</v>
      </c>
      <c r="I23">
        <v>0</v>
      </c>
      <c r="J23" s="41">
        <f>Tabla_Consulta_desde_saif[[#This Row],[Columna2]]/Tabla_Consulta_desde_saif[[#This Row],[Columna1]]</f>
        <v>6.85</v>
      </c>
      <c r="P23" s="39" t="e">
        <f>(+#REF!*#REF!)/#REF!</f>
        <v>#REF!</v>
      </c>
    </row>
    <row r="24" spans="1:16">
      <c r="A24" t="s">
        <v>9</v>
      </c>
      <c r="B24" s="1">
        <v>45980</v>
      </c>
      <c r="C24" s="198">
        <v>3002</v>
      </c>
      <c r="D24" t="s">
        <v>6</v>
      </c>
      <c r="E24" t="s">
        <v>8</v>
      </c>
      <c r="F24">
        <v>34</v>
      </c>
      <c r="G24" s="203">
        <v>1.75</v>
      </c>
      <c r="H24" s="204">
        <v>11.987500000000001</v>
      </c>
      <c r="I24">
        <v>0</v>
      </c>
      <c r="J24" s="41">
        <f>Tabla_Consulta_desde_saif[[#This Row],[Columna2]]/Tabla_Consulta_desde_saif[[#This Row],[Columna1]]</f>
        <v>6.8500000000000005</v>
      </c>
      <c r="P24" s="39" t="e">
        <f>(+#REF!*#REF!)/#REF!</f>
        <v>#REF!</v>
      </c>
    </row>
    <row r="25" spans="1:16">
      <c r="A25" t="s">
        <v>9</v>
      </c>
      <c r="B25" s="1">
        <v>45980</v>
      </c>
      <c r="C25" s="198">
        <v>3002</v>
      </c>
      <c r="D25" t="s">
        <v>28</v>
      </c>
      <c r="E25" t="s">
        <v>8</v>
      </c>
      <c r="F25">
        <v>34</v>
      </c>
      <c r="G25" s="203">
        <v>11533.14</v>
      </c>
      <c r="H25" s="204">
        <v>80731.98</v>
      </c>
      <c r="I25">
        <v>0</v>
      </c>
      <c r="J25" s="41">
        <f>Tabla_Consulta_desde_saif[[#This Row],[Columna2]]/Tabla_Consulta_desde_saif[[#This Row],[Columna1]]</f>
        <v>7</v>
      </c>
      <c r="P25" s="39" t="e">
        <f>(+#REF!*#REF!)/#REF!</f>
        <v>#REF!</v>
      </c>
    </row>
    <row r="26" spans="1:16">
      <c r="A26" t="s">
        <v>9</v>
      </c>
      <c r="B26" s="1">
        <v>45980</v>
      </c>
      <c r="C26" s="198">
        <v>3003</v>
      </c>
      <c r="D26" t="s">
        <v>28</v>
      </c>
      <c r="E26" t="s">
        <v>8</v>
      </c>
      <c r="F26">
        <v>34</v>
      </c>
      <c r="G26" s="203">
        <v>2045.04</v>
      </c>
      <c r="H26" s="204">
        <v>14233.4784</v>
      </c>
      <c r="I26">
        <v>0</v>
      </c>
      <c r="J26" s="41">
        <f>Tabla_Consulta_desde_saif[[#This Row],[Columna2]]/Tabla_Consulta_desde_saif[[#This Row],[Columna1]]</f>
        <v>6.96</v>
      </c>
      <c r="P26" s="39" t="e">
        <f>(+#REF!*#REF!)/#REF!</f>
        <v>#REF!</v>
      </c>
    </row>
    <row r="27" spans="1:16">
      <c r="A27" t="s">
        <v>9</v>
      </c>
      <c r="B27" s="1">
        <v>45980</v>
      </c>
      <c r="C27" s="198">
        <v>3007</v>
      </c>
      <c r="D27" t="s">
        <v>6</v>
      </c>
      <c r="E27" t="s">
        <v>7</v>
      </c>
      <c r="F27">
        <v>34</v>
      </c>
      <c r="G27" s="203">
        <v>232.22</v>
      </c>
      <c r="H27" s="204">
        <v>1618.5734</v>
      </c>
      <c r="I27">
        <v>0</v>
      </c>
      <c r="J27" s="41">
        <f>Tabla_Consulta_desde_saif[[#This Row],[Columna2]]/Tabla_Consulta_desde_saif[[#This Row],[Columna1]]</f>
        <v>6.97</v>
      </c>
      <c r="P27" s="39" t="e">
        <f>(+#REF!*#REF!)/#REF!</f>
        <v>#REF!</v>
      </c>
    </row>
    <row r="28" spans="1:16">
      <c r="A28" t="s">
        <v>9</v>
      </c>
      <c r="B28" s="1">
        <v>45980</v>
      </c>
      <c r="C28" s="185">
        <v>3031</v>
      </c>
      <c r="D28" t="s">
        <v>6</v>
      </c>
      <c r="E28" t="s">
        <v>7</v>
      </c>
      <c r="F28">
        <v>34</v>
      </c>
      <c r="G28" s="170">
        <v>10.039999999999999</v>
      </c>
      <c r="H28" s="40">
        <v>69.978800000000007</v>
      </c>
      <c r="I28">
        <v>0</v>
      </c>
      <c r="J28" s="41">
        <f>Tabla_Consulta_desde_saif[[#This Row],[Columna2]]/Tabla_Consulta_desde_saif[[#This Row],[Columna1]]</f>
        <v>6.9700000000000015</v>
      </c>
      <c r="P28" s="39" t="e">
        <f>(+#REF!*#REF!)/#REF!</f>
        <v>#REF!</v>
      </c>
    </row>
    <row r="29" spans="1:16">
      <c r="A29" t="s">
        <v>9</v>
      </c>
      <c r="B29" s="1">
        <v>45980</v>
      </c>
      <c r="C29" s="185">
        <v>3048</v>
      </c>
      <c r="D29" t="s">
        <v>6</v>
      </c>
      <c r="E29" t="s">
        <v>8</v>
      </c>
      <c r="F29">
        <v>34</v>
      </c>
      <c r="G29" s="170">
        <v>19.850000000000001</v>
      </c>
      <c r="H29" s="40">
        <v>136.17099999999999</v>
      </c>
      <c r="I29">
        <v>0</v>
      </c>
      <c r="J29" s="41">
        <f>Tabla_Consulta_desde_saif[[#This Row],[Columna2]]/Tabla_Consulta_desde_saif[[#This Row],[Columna1]]</f>
        <v>6.8599999999999994</v>
      </c>
      <c r="P29" s="39" t="e">
        <f>(+#REF!*#REF!)/#REF!</f>
        <v>#REF!</v>
      </c>
    </row>
    <row r="30" spans="1:16">
      <c r="A30" t="s">
        <v>682</v>
      </c>
      <c r="B30" s="1">
        <v>45980</v>
      </c>
      <c r="C30" s="185">
        <v>75001</v>
      </c>
      <c r="D30" t="s">
        <v>6</v>
      </c>
      <c r="E30" t="s">
        <v>7</v>
      </c>
      <c r="F30">
        <v>34</v>
      </c>
      <c r="G30" s="170">
        <v>1299.42</v>
      </c>
      <c r="H30" s="40">
        <v>9056.9573999999993</v>
      </c>
      <c r="I30">
        <v>0</v>
      </c>
      <c r="J30" s="41">
        <f>Tabla_Consulta_desde_saif[[#This Row],[Columna2]]/Tabla_Consulta_desde_saif[[#This Row],[Columna1]]</f>
        <v>6.9699999999999989</v>
      </c>
      <c r="P30" s="39" t="e">
        <f>(+#REF!*#REF!)/#REF!</f>
        <v>#REF!</v>
      </c>
    </row>
    <row r="31" spans="1:16">
      <c r="A31" t="s">
        <v>698</v>
      </c>
      <c r="B31" s="1">
        <v>45980</v>
      </c>
      <c r="C31" s="185">
        <v>1003</v>
      </c>
      <c r="D31" t="s">
        <v>28</v>
      </c>
      <c r="E31" t="s">
        <v>8</v>
      </c>
      <c r="F31">
        <v>34</v>
      </c>
      <c r="G31" s="170">
        <v>1985789.09</v>
      </c>
      <c r="H31" s="40">
        <v>15660013.1894</v>
      </c>
      <c r="I31">
        <v>0</v>
      </c>
      <c r="J31" s="41">
        <f>Tabla_Consulta_desde_saif[[#This Row],[Columna2]]/Tabla_Consulta_desde_saif[[#This Row],[Columna1]]</f>
        <v>7.8860405006052279</v>
      </c>
      <c r="P31" s="39" t="e">
        <f>(+#REF!*#REF!)/#REF!</f>
        <v>#REF!</v>
      </c>
    </row>
    <row r="32" spans="1:16" s="66" customFormat="1">
      <c r="A32" t="s">
        <v>698</v>
      </c>
      <c r="B32" s="1">
        <v>45980</v>
      </c>
      <c r="C32" s="185">
        <v>1003</v>
      </c>
      <c r="D32" t="s">
        <v>28</v>
      </c>
      <c r="E32" t="s">
        <v>7</v>
      </c>
      <c r="F32">
        <v>34</v>
      </c>
      <c r="G32" s="170">
        <v>8984.18</v>
      </c>
      <c r="H32" s="40">
        <v>61631.501400000001</v>
      </c>
      <c r="I32">
        <v>0</v>
      </c>
      <c r="J32" s="41">
        <f>Tabla_Consulta_desde_saif[[#This Row],[Columna2]]/Tabla_Consulta_desde_saif[[#This Row],[Columna1]]</f>
        <v>6.8600029607599131</v>
      </c>
      <c r="P32" s="39" t="e">
        <f>(+#REF!*#REF!)/#REF!</f>
        <v>#REF!</v>
      </c>
    </row>
    <row r="33" spans="1:16">
      <c r="A33" t="s">
        <v>698</v>
      </c>
      <c r="B33" s="1">
        <v>45980</v>
      </c>
      <c r="C33" s="185">
        <v>1005</v>
      </c>
      <c r="D33" t="s">
        <v>29</v>
      </c>
      <c r="E33" t="s">
        <v>7</v>
      </c>
      <c r="F33">
        <v>34</v>
      </c>
      <c r="G33" s="170">
        <v>1000000</v>
      </c>
      <c r="H33" s="40">
        <v>6970000</v>
      </c>
      <c r="I33">
        <v>10001</v>
      </c>
      <c r="J33" s="41">
        <f>Tabla_Consulta_desde_saif[[#This Row],[Columna2]]/Tabla_Consulta_desde_saif[[#This Row],[Columna1]]</f>
        <v>6.97</v>
      </c>
      <c r="P33" s="39" t="e">
        <f>(+#REF!*#REF!)/#REF!</f>
        <v>#REF!</v>
      </c>
    </row>
    <row r="34" spans="1:16">
      <c r="A34" t="s">
        <v>698</v>
      </c>
      <c r="B34" s="1">
        <v>45980</v>
      </c>
      <c r="C34" s="185">
        <v>1009</v>
      </c>
      <c r="D34" t="s">
        <v>6</v>
      </c>
      <c r="E34" t="s">
        <v>8</v>
      </c>
      <c r="F34">
        <v>34</v>
      </c>
      <c r="G34" s="170">
        <v>170472.17</v>
      </c>
      <c r="H34" s="40">
        <v>1167734.3644999999</v>
      </c>
      <c r="I34">
        <v>0</v>
      </c>
      <c r="J34" s="41">
        <f>Tabla_Consulta_desde_saif[[#This Row],[Columna2]]/Tabla_Consulta_desde_saif[[#This Row],[Columna1]]</f>
        <v>6.8499999999999988</v>
      </c>
      <c r="P34" s="39" t="e">
        <f>(+#REF!*#REF!)/#REF!</f>
        <v>#REF!</v>
      </c>
    </row>
    <row r="35" spans="1:16">
      <c r="A35" t="s">
        <v>698</v>
      </c>
      <c r="B35" s="1">
        <v>45980</v>
      </c>
      <c r="C35" s="185">
        <v>1016</v>
      </c>
      <c r="D35" t="s">
        <v>28</v>
      </c>
      <c r="E35" t="s">
        <v>8</v>
      </c>
      <c r="F35">
        <v>34</v>
      </c>
      <c r="G35" s="170">
        <v>1432812.06</v>
      </c>
      <c r="H35" s="40">
        <v>12460955.7588</v>
      </c>
      <c r="I35">
        <v>0</v>
      </c>
      <c r="J35" s="41">
        <f>Tabla_Consulta_desde_saif[[#This Row],[Columna2]]/Tabla_Consulta_desde_saif[[#This Row],[Columna1]]</f>
        <v>8.6968529276617055</v>
      </c>
      <c r="P35" s="39" t="e">
        <f>(+#REF!*#REF!)/#REF!</f>
        <v>#REF!</v>
      </c>
    </row>
    <row r="36" spans="1:16">
      <c r="A36" t="s">
        <v>699</v>
      </c>
      <c r="B36" s="1">
        <v>45980</v>
      </c>
      <c r="C36" s="185">
        <v>1033</v>
      </c>
      <c r="D36" t="s">
        <v>28</v>
      </c>
      <c r="E36" t="s">
        <v>8</v>
      </c>
      <c r="F36">
        <v>34</v>
      </c>
      <c r="G36" s="170">
        <v>100000</v>
      </c>
      <c r="H36" s="40">
        <v>750000</v>
      </c>
      <c r="I36">
        <v>0</v>
      </c>
      <c r="J36" s="41">
        <f>Tabla_Consulta_desde_saif[[#This Row],[Columna2]]/Tabla_Consulta_desde_saif[[#This Row],[Columna1]]</f>
        <v>7.5</v>
      </c>
      <c r="P36" s="39" t="e">
        <f>(+#REF!*#REF!)/#REF!</f>
        <v>#REF!</v>
      </c>
    </row>
    <row r="37" spans="1:16">
      <c r="A37" t="s">
        <v>9</v>
      </c>
      <c r="B37" s="1">
        <v>45980</v>
      </c>
      <c r="C37" s="185">
        <v>3001</v>
      </c>
      <c r="D37" t="s">
        <v>6</v>
      </c>
      <c r="E37" t="s">
        <v>7</v>
      </c>
      <c r="F37">
        <v>34</v>
      </c>
      <c r="G37" s="170">
        <v>6371.75</v>
      </c>
      <c r="H37" s="40">
        <v>44411.097500000003</v>
      </c>
      <c r="I37">
        <v>0</v>
      </c>
      <c r="J37" s="41">
        <f>Tabla_Consulta_desde_saif[[#This Row],[Columna2]]/Tabla_Consulta_desde_saif[[#This Row],[Columna1]]</f>
        <v>6.9700000000000006</v>
      </c>
      <c r="P37" s="39" t="e">
        <f>(+#REF!*#REF!)/#REF!</f>
        <v>#REF!</v>
      </c>
    </row>
    <row r="38" spans="1:16">
      <c r="A38" t="s">
        <v>9</v>
      </c>
      <c r="B38" s="1">
        <v>45980</v>
      </c>
      <c r="C38" s="185">
        <v>3016</v>
      </c>
      <c r="D38" t="s">
        <v>6</v>
      </c>
      <c r="E38" t="s">
        <v>8</v>
      </c>
      <c r="F38">
        <v>34</v>
      </c>
      <c r="G38" s="170">
        <v>0.87</v>
      </c>
      <c r="H38" s="40">
        <v>5.9595000000000002</v>
      </c>
      <c r="I38">
        <v>0</v>
      </c>
      <c r="J38" s="41">
        <f>Tabla_Consulta_desde_saif[[#This Row],[Columna2]]/Tabla_Consulta_desde_saif[[#This Row],[Columna1]]</f>
        <v>6.8500000000000005</v>
      </c>
      <c r="P38" s="39" t="e">
        <f>(+#REF!*#REF!)/#REF!</f>
        <v>#REF!</v>
      </c>
    </row>
    <row r="39" spans="1:16">
      <c r="A39" t="s">
        <v>9</v>
      </c>
      <c r="B39" s="1">
        <v>45980</v>
      </c>
      <c r="C39" s="185">
        <v>3036</v>
      </c>
      <c r="D39" t="s">
        <v>6</v>
      </c>
      <c r="E39" t="s">
        <v>7</v>
      </c>
      <c r="F39">
        <v>34</v>
      </c>
      <c r="G39" s="170">
        <v>0.72</v>
      </c>
      <c r="H39" s="40">
        <v>5.0183999999999997</v>
      </c>
      <c r="I39">
        <v>0</v>
      </c>
      <c r="J39" s="41">
        <f>Tabla_Consulta_desde_saif[[#This Row],[Columna2]]/Tabla_Consulta_desde_saif[[#This Row],[Columna1]]</f>
        <v>6.97</v>
      </c>
      <c r="P39" s="39" t="e">
        <f>(+#REF!*#REF!)/#REF!</f>
        <v>#REF!</v>
      </c>
    </row>
    <row r="40" spans="1:16">
      <c r="A40" t="s">
        <v>699</v>
      </c>
      <c r="B40" s="1">
        <v>45980</v>
      </c>
      <c r="C40" s="185">
        <v>1033</v>
      </c>
      <c r="D40" t="s">
        <v>6</v>
      </c>
      <c r="E40" t="s">
        <v>7</v>
      </c>
      <c r="F40">
        <v>34</v>
      </c>
      <c r="G40" s="170">
        <v>102005.46</v>
      </c>
      <c r="H40" s="40">
        <v>710978.05619999999</v>
      </c>
      <c r="I40">
        <v>0</v>
      </c>
      <c r="J40" s="41">
        <f>Tabla_Consulta_desde_saif[[#This Row],[Columna2]]/Tabla_Consulta_desde_saif[[#This Row],[Columna1]]</f>
        <v>6.97</v>
      </c>
      <c r="P40" s="39" t="e">
        <f>(+#REF!*#REF!)/#REF!</f>
        <v>#REF!</v>
      </c>
    </row>
    <row r="41" spans="1:16">
      <c r="A41" t="s">
        <v>699</v>
      </c>
      <c r="B41" s="1">
        <v>45980</v>
      </c>
      <c r="C41" s="185">
        <v>1036</v>
      </c>
      <c r="D41" t="s">
        <v>6</v>
      </c>
      <c r="E41" t="s">
        <v>8</v>
      </c>
      <c r="F41">
        <v>34</v>
      </c>
      <c r="G41" s="170">
        <v>4157.8100000000004</v>
      </c>
      <c r="H41" s="40">
        <v>28896.779500000001</v>
      </c>
      <c r="I41">
        <v>0</v>
      </c>
      <c r="J41" s="41">
        <f>Tabla_Consulta_desde_saif[[#This Row],[Columna2]]/Tabla_Consulta_desde_saif[[#This Row],[Columna1]]</f>
        <v>6.9499999999999993</v>
      </c>
      <c r="P41" s="39" t="e">
        <f>(+#REF!*#REF!)/#REF!</f>
        <v>#REF!</v>
      </c>
    </row>
    <row r="42" spans="1:16">
      <c r="A42" t="s">
        <v>9</v>
      </c>
      <c r="B42" s="1">
        <v>45980</v>
      </c>
      <c r="C42" s="185">
        <v>3001</v>
      </c>
      <c r="D42" t="s">
        <v>28</v>
      </c>
      <c r="E42" t="s">
        <v>8</v>
      </c>
      <c r="F42">
        <v>34</v>
      </c>
      <c r="G42" s="170">
        <v>131.88</v>
      </c>
      <c r="H42" s="40">
        <v>923.16</v>
      </c>
      <c r="I42">
        <v>0</v>
      </c>
      <c r="J42" s="41">
        <f>Tabla_Consulta_desde_saif[[#This Row],[Columna2]]/Tabla_Consulta_desde_saif[[#This Row],[Columna1]]</f>
        <v>7</v>
      </c>
      <c r="P42" s="39" t="e">
        <f>(+#REF!*#REF!)/#REF!</f>
        <v>#REF!</v>
      </c>
    </row>
    <row r="43" spans="1:16">
      <c r="A43" t="s">
        <v>9</v>
      </c>
      <c r="B43" s="1">
        <v>45980</v>
      </c>
      <c r="C43" s="185">
        <v>3006</v>
      </c>
      <c r="D43" t="s">
        <v>6</v>
      </c>
      <c r="E43" t="s">
        <v>8</v>
      </c>
      <c r="F43">
        <v>34</v>
      </c>
      <c r="G43" s="170">
        <v>24.99</v>
      </c>
      <c r="H43" s="40">
        <v>172.9308</v>
      </c>
      <c r="I43">
        <v>0</v>
      </c>
      <c r="J43" s="41">
        <f>Tabla_Consulta_desde_saif[[#This Row],[Columna2]]/Tabla_Consulta_desde_saif[[#This Row],[Columna1]]</f>
        <v>6.9200000000000008</v>
      </c>
      <c r="P43" s="39" t="e">
        <f>(+#REF!*#REF!)/#REF!</f>
        <v>#REF!</v>
      </c>
    </row>
    <row r="44" spans="1:16">
      <c r="A44" t="s">
        <v>9</v>
      </c>
      <c r="B44" s="1">
        <v>45980</v>
      </c>
      <c r="C44" s="185">
        <v>3030</v>
      </c>
      <c r="D44" t="s">
        <v>6</v>
      </c>
      <c r="E44" t="s">
        <v>8</v>
      </c>
      <c r="F44">
        <v>34</v>
      </c>
      <c r="G44" s="170">
        <v>4.2300000000000004</v>
      </c>
      <c r="H44" s="40">
        <v>28.9755</v>
      </c>
      <c r="I44">
        <v>0</v>
      </c>
      <c r="J44" s="41">
        <f>Tabla_Consulta_desde_saif[[#This Row],[Columna2]]/Tabla_Consulta_desde_saif[[#This Row],[Columna1]]</f>
        <v>6.85</v>
      </c>
      <c r="P44" s="39" t="e">
        <f>(+#REF!*#REF!)/#REF!</f>
        <v>#REF!</v>
      </c>
    </row>
    <row r="45" spans="1:16">
      <c r="A45" t="s">
        <v>9</v>
      </c>
      <c r="B45" s="1">
        <v>45980</v>
      </c>
      <c r="C45" s="185">
        <v>3034</v>
      </c>
      <c r="D45" t="s">
        <v>28</v>
      </c>
      <c r="E45" t="s">
        <v>8</v>
      </c>
      <c r="F45">
        <v>34</v>
      </c>
      <c r="G45" s="170">
        <v>32.15</v>
      </c>
      <c r="H45" s="40">
        <v>220.54900000000001</v>
      </c>
      <c r="I45">
        <v>0</v>
      </c>
      <c r="J45" s="41">
        <f>Tabla_Consulta_desde_saif[[#This Row],[Columna2]]/Tabla_Consulta_desde_saif[[#This Row],[Columna1]]</f>
        <v>6.86</v>
      </c>
      <c r="P45" s="39" t="e">
        <f>(+#REF!*#REF!)/#REF!</f>
        <v>#REF!</v>
      </c>
    </row>
    <row r="46" spans="1:16">
      <c r="A46" t="s">
        <v>9</v>
      </c>
      <c r="B46" s="1">
        <v>45980</v>
      </c>
      <c r="C46" s="185">
        <v>3051</v>
      </c>
      <c r="D46" t="s">
        <v>6</v>
      </c>
      <c r="E46" t="s">
        <v>8</v>
      </c>
      <c r="F46">
        <v>34</v>
      </c>
      <c r="G46" s="170">
        <v>19.93</v>
      </c>
      <c r="H46" s="40">
        <v>136.71979999999999</v>
      </c>
      <c r="I46">
        <v>0</v>
      </c>
      <c r="J46" s="41">
        <f>Tabla_Consulta_desde_saif[[#This Row],[Columna2]]/Tabla_Consulta_desde_saif[[#This Row],[Columna1]]</f>
        <v>6.8599999999999994</v>
      </c>
      <c r="P46" s="39" t="e">
        <f>(+#REF!*#REF!)/#REF!</f>
        <v>#REF!</v>
      </c>
    </row>
    <row r="47" spans="1:16">
      <c r="A47" t="s">
        <v>698</v>
      </c>
      <c r="B47" s="1">
        <v>45980</v>
      </c>
      <c r="C47" s="185">
        <v>1001</v>
      </c>
      <c r="D47" t="s">
        <v>6</v>
      </c>
      <c r="E47" t="s">
        <v>7</v>
      </c>
      <c r="F47">
        <v>34</v>
      </c>
      <c r="G47" s="170">
        <v>3947731.17</v>
      </c>
      <c r="H47" s="40">
        <v>27515686.254900001</v>
      </c>
      <c r="I47">
        <v>0</v>
      </c>
      <c r="J47" s="41">
        <f>Tabla_Consulta_desde_saif[[#This Row],[Columna2]]/Tabla_Consulta_desde_saif[[#This Row],[Columna1]]</f>
        <v>6.9700000000000006</v>
      </c>
      <c r="P47" s="39" t="e">
        <f>(+#REF!*#REF!)/#REF!</f>
        <v>#REF!</v>
      </c>
    </row>
    <row r="48" spans="1:16">
      <c r="A48" t="s">
        <v>698</v>
      </c>
      <c r="B48" s="1">
        <v>45980</v>
      </c>
      <c r="C48" s="185">
        <v>1001</v>
      </c>
      <c r="D48" t="s">
        <v>6</v>
      </c>
      <c r="E48" t="s">
        <v>8</v>
      </c>
      <c r="F48">
        <v>34</v>
      </c>
      <c r="G48" s="170">
        <v>45991.24</v>
      </c>
      <c r="H48" s="40">
        <v>315139.99400000001</v>
      </c>
      <c r="I48">
        <v>0</v>
      </c>
      <c r="J48" s="41">
        <f>Tabla_Consulta_desde_saif[[#This Row],[Columna2]]/Tabla_Consulta_desde_saif[[#This Row],[Columna1]]</f>
        <v>6.8521743271109896</v>
      </c>
      <c r="P48" s="39" t="e">
        <f>(+#REF!*#REF!)/#REF!</f>
        <v>#REF!</v>
      </c>
    </row>
    <row r="49" spans="1:16">
      <c r="A49" t="s">
        <v>698</v>
      </c>
      <c r="B49" s="1">
        <v>45980</v>
      </c>
      <c r="C49" s="185">
        <v>1003</v>
      </c>
      <c r="D49" t="s">
        <v>6</v>
      </c>
      <c r="E49" t="s">
        <v>8</v>
      </c>
      <c r="F49">
        <v>34</v>
      </c>
      <c r="G49" s="170">
        <v>272219.14</v>
      </c>
      <c r="H49" s="40">
        <v>1864701.1089999999</v>
      </c>
      <c r="I49">
        <v>0</v>
      </c>
      <c r="J49" s="41">
        <f>Tabla_Consulta_desde_saif[[#This Row],[Columna2]]/Tabla_Consulta_desde_saif[[#This Row],[Columna1]]</f>
        <v>6.85</v>
      </c>
      <c r="P49" s="39" t="e">
        <f>(+#REF!*#REF!)/#REF!</f>
        <v>#REF!</v>
      </c>
    </row>
    <row r="50" spans="1:16">
      <c r="A50" t="s">
        <v>698</v>
      </c>
      <c r="B50" s="1">
        <v>45980</v>
      </c>
      <c r="C50" s="185">
        <v>1009</v>
      </c>
      <c r="D50" t="s">
        <v>28</v>
      </c>
      <c r="E50" t="s">
        <v>8</v>
      </c>
      <c r="F50">
        <v>34</v>
      </c>
      <c r="G50" s="170">
        <v>7298797.1799999997</v>
      </c>
      <c r="H50" s="40">
        <v>67864229.114199996</v>
      </c>
      <c r="I50">
        <v>0</v>
      </c>
      <c r="J50" s="41">
        <f>Tabla_Consulta_desde_saif[[#This Row],[Columna2]]/Tabla_Consulta_desde_saif[[#This Row],[Columna1]]</f>
        <v>9.2980017721495312</v>
      </c>
      <c r="P50" s="39" t="e">
        <f>(+#REF!*#REF!)/#REF!</f>
        <v>#REF!</v>
      </c>
    </row>
    <row r="51" spans="1:16">
      <c r="A51" t="s">
        <v>698</v>
      </c>
      <c r="B51" s="1">
        <v>45980</v>
      </c>
      <c r="C51" s="185">
        <v>1016</v>
      </c>
      <c r="D51" t="s">
        <v>28</v>
      </c>
      <c r="E51" t="s">
        <v>7</v>
      </c>
      <c r="F51">
        <v>34</v>
      </c>
      <c r="G51" s="170">
        <v>23399.68</v>
      </c>
      <c r="H51" s="40">
        <v>160521.80480000001</v>
      </c>
      <c r="I51">
        <v>0</v>
      </c>
      <c r="J51" s="41">
        <f>Tabla_Consulta_desde_saif[[#This Row],[Columna2]]/Tabla_Consulta_desde_saif[[#This Row],[Columna1]]</f>
        <v>6.86</v>
      </c>
      <c r="P51" s="39" t="e">
        <f>(+#REF!*#REF!)/#REF!</f>
        <v>#REF!</v>
      </c>
    </row>
    <row r="52" spans="1:16">
      <c r="A52" t="s">
        <v>699</v>
      </c>
      <c r="B52" s="1">
        <v>45980</v>
      </c>
      <c r="C52" s="185">
        <v>1017</v>
      </c>
      <c r="D52" t="s">
        <v>6</v>
      </c>
      <c r="E52" t="s">
        <v>8</v>
      </c>
      <c r="F52">
        <v>34</v>
      </c>
      <c r="G52" s="170">
        <v>4976.12</v>
      </c>
      <c r="H52" s="40">
        <v>34086.421999999999</v>
      </c>
      <c r="I52">
        <v>0</v>
      </c>
      <c r="J52" s="41">
        <f>Tabla_Consulta_desde_saif[[#This Row],[Columna2]]/Tabla_Consulta_desde_saif[[#This Row],[Columna1]]</f>
        <v>6.85</v>
      </c>
      <c r="P52" s="39" t="e">
        <f>(+#REF!*#REF!)/#REF!</f>
        <v>#REF!</v>
      </c>
    </row>
    <row r="53" spans="1:16">
      <c r="A53" t="s">
        <v>9</v>
      </c>
      <c r="B53" s="1">
        <v>45980</v>
      </c>
      <c r="C53" s="185">
        <v>3003</v>
      </c>
      <c r="D53" t="s">
        <v>6</v>
      </c>
      <c r="E53" t="s">
        <v>7</v>
      </c>
      <c r="F53">
        <v>34</v>
      </c>
      <c r="G53" s="170">
        <v>9022.93</v>
      </c>
      <c r="H53" s="40">
        <v>62889.822099999998</v>
      </c>
      <c r="I53">
        <v>0</v>
      </c>
      <c r="J53" s="41">
        <f>Tabla_Consulta_desde_saif[[#This Row],[Columna2]]/Tabla_Consulta_desde_saif[[#This Row],[Columna1]]</f>
        <v>6.97</v>
      </c>
      <c r="P53" s="39" t="e">
        <f>(+#REF!*#REF!)/#REF!</f>
        <v>#REF!</v>
      </c>
    </row>
    <row r="54" spans="1:16">
      <c r="A54" t="s">
        <v>9</v>
      </c>
      <c r="B54" s="1">
        <v>45980</v>
      </c>
      <c r="C54" s="185">
        <v>3025</v>
      </c>
      <c r="D54" t="s">
        <v>6</v>
      </c>
      <c r="E54" t="s">
        <v>8</v>
      </c>
      <c r="F54">
        <v>34</v>
      </c>
      <c r="G54" s="170">
        <v>160</v>
      </c>
      <c r="H54" s="40">
        <v>1096</v>
      </c>
      <c r="I54">
        <v>0</v>
      </c>
      <c r="J54" s="41">
        <f>Tabla_Consulta_desde_saif[[#This Row],[Columna2]]/Tabla_Consulta_desde_saif[[#This Row],[Columna1]]</f>
        <v>6.85</v>
      </c>
      <c r="P54" s="39" t="e">
        <f>(+#REF!*#REF!)/#REF!</f>
        <v>#REF!</v>
      </c>
    </row>
    <row r="55" spans="1:16">
      <c r="A55" t="s">
        <v>9</v>
      </c>
      <c r="B55" s="1">
        <v>45980</v>
      </c>
      <c r="C55" s="185">
        <v>3031</v>
      </c>
      <c r="D55" t="s">
        <v>6</v>
      </c>
      <c r="E55" t="s">
        <v>8</v>
      </c>
      <c r="F55">
        <v>34</v>
      </c>
      <c r="G55" s="170">
        <v>600</v>
      </c>
      <c r="H55" s="40">
        <v>4110</v>
      </c>
      <c r="I55">
        <v>0</v>
      </c>
      <c r="J55" s="41">
        <f>Tabla_Consulta_desde_saif[[#This Row],[Columna2]]/Tabla_Consulta_desde_saif[[#This Row],[Columna1]]</f>
        <v>6.85</v>
      </c>
      <c r="P55" s="39" t="e">
        <f>(+#REF!*#REF!)/#REF!</f>
        <v>#REF!</v>
      </c>
    </row>
    <row r="56" spans="1:16">
      <c r="A56" t="s">
        <v>682</v>
      </c>
      <c r="B56" s="1">
        <v>45980</v>
      </c>
      <c r="C56" s="185">
        <v>75001</v>
      </c>
      <c r="D56" t="s">
        <v>6</v>
      </c>
      <c r="E56" t="s">
        <v>8</v>
      </c>
      <c r="F56">
        <v>34</v>
      </c>
      <c r="G56" s="170">
        <v>552.91999999999996</v>
      </c>
      <c r="H56" s="40">
        <v>3787.502</v>
      </c>
      <c r="I56">
        <v>0</v>
      </c>
      <c r="J56" s="41">
        <f>Tabla_Consulta_desde_saif[[#This Row],[Columna2]]/Tabla_Consulta_desde_saif[[#This Row],[Columna1]]</f>
        <v>6.8500000000000005</v>
      </c>
      <c r="P56" s="39" t="e">
        <f>(+#REF!*#REF!)/#REF!</f>
        <v>#REF!</v>
      </c>
    </row>
    <row r="57" spans="1:16">
      <c r="A57" t="s">
        <v>698</v>
      </c>
      <c r="B57" s="1">
        <v>45980</v>
      </c>
      <c r="C57" s="185">
        <v>1001</v>
      </c>
      <c r="D57" t="s">
        <v>28</v>
      </c>
      <c r="E57" t="s">
        <v>7</v>
      </c>
      <c r="F57">
        <v>34</v>
      </c>
      <c r="G57" s="170">
        <v>3550.58</v>
      </c>
      <c r="H57" s="40">
        <v>24356.978800000001</v>
      </c>
      <c r="I57">
        <v>0</v>
      </c>
      <c r="J57" s="41">
        <f>Tabla_Consulta_desde_saif[[#This Row],[Columna2]]/Tabla_Consulta_desde_saif[[#This Row],[Columna1]]</f>
        <v>6.86</v>
      </c>
      <c r="P57" s="39" t="e">
        <f>(+#REF!*#REF!)/#REF!</f>
        <v>#REF!</v>
      </c>
    </row>
    <row r="58" spans="1:16">
      <c r="A58" t="s">
        <v>698</v>
      </c>
      <c r="B58" s="1">
        <v>45980</v>
      </c>
      <c r="C58" s="185">
        <v>1001</v>
      </c>
      <c r="D58" t="s">
        <v>28</v>
      </c>
      <c r="E58" t="s">
        <v>8</v>
      </c>
      <c r="F58">
        <v>34</v>
      </c>
      <c r="G58" s="170">
        <v>3196940.27</v>
      </c>
      <c r="H58" s="40">
        <v>24784647.874000002</v>
      </c>
      <c r="I58">
        <v>0</v>
      </c>
      <c r="J58" s="41">
        <f>Tabla_Consulta_desde_saif[[#This Row],[Columna2]]/Tabla_Consulta_desde_saif[[#This Row],[Columna1]]</f>
        <v>7.7526152448259538</v>
      </c>
      <c r="P58" s="39" t="e">
        <f>(+#REF!*#REF!)/#REF!</f>
        <v>#REF!</v>
      </c>
    </row>
    <row r="59" spans="1:16">
      <c r="A59" t="s">
        <v>698</v>
      </c>
      <c r="B59" s="1">
        <v>45980</v>
      </c>
      <c r="C59" s="185">
        <v>1018</v>
      </c>
      <c r="D59" t="s">
        <v>28</v>
      </c>
      <c r="E59" t="s">
        <v>7</v>
      </c>
      <c r="F59">
        <v>34</v>
      </c>
      <c r="G59" s="170">
        <v>13434.44</v>
      </c>
      <c r="H59" s="40">
        <v>92138.509256999998</v>
      </c>
      <c r="I59">
        <v>0</v>
      </c>
      <c r="J59" s="41">
        <f>Tabla_Consulta_desde_saif[[#This Row],[Columna2]]/Tabla_Consulta_desde_saif[[#This Row],[Columna1]]</f>
        <v>6.8583810904659961</v>
      </c>
      <c r="P59" s="39" t="e">
        <f>(+#REF!*#REF!)/#REF!</f>
        <v>#REF!</v>
      </c>
    </row>
    <row r="60" spans="1:16">
      <c r="A60" t="s">
        <v>9</v>
      </c>
      <c r="B60" s="1">
        <v>45980</v>
      </c>
      <c r="C60" s="185">
        <v>3048</v>
      </c>
      <c r="D60" t="s">
        <v>6</v>
      </c>
      <c r="E60" t="s">
        <v>7</v>
      </c>
      <c r="F60">
        <v>34</v>
      </c>
      <c r="G60" s="170">
        <v>19.850000000000001</v>
      </c>
      <c r="H60" s="40">
        <v>138.3545</v>
      </c>
      <c r="I60">
        <v>0</v>
      </c>
      <c r="J60" s="41">
        <f>Tabla_Consulta_desde_saif[[#This Row],[Columna2]]/Tabla_Consulta_desde_saif[[#This Row],[Columna1]]</f>
        <v>6.97</v>
      </c>
      <c r="P60" s="39" t="e">
        <f>(+#REF!*#REF!)/#REF!</f>
        <v>#REF!</v>
      </c>
    </row>
    <row r="61" spans="1:16">
      <c r="A61" t="s">
        <v>35</v>
      </c>
      <c r="B61" s="1">
        <v>45980</v>
      </c>
      <c r="C61" s="185">
        <v>10001</v>
      </c>
      <c r="D61" t="s">
        <v>29</v>
      </c>
      <c r="E61" t="s">
        <v>8</v>
      </c>
      <c r="F61">
        <v>34</v>
      </c>
      <c r="G61" s="170">
        <v>1000000</v>
      </c>
      <c r="H61" s="40">
        <v>6970000</v>
      </c>
      <c r="I61">
        <v>1005</v>
      </c>
      <c r="J61" s="41">
        <f>Tabla_Consulta_desde_saif[[#This Row],[Columna2]]/Tabla_Consulta_desde_saif[[#This Row],[Columna1]]</f>
        <v>6.97</v>
      </c>
      <c r="P61" s="39" t="e">
        <f>(+#REF!*#REF!)/#REF!</f>
        <v>#REF!</v>
      </c>
    </row>
    <row r="62" spans="1:16">
      <c r="A62" t="s">
        <v>702</v>
      </c>
      <c r="B62" s="1">
        <v>45980</v>
      </c>
      <c r="C62" s="185">
        <v>27009</v>
      </c>
      <c r="D62" t="s">
        <v>6</v>
      </c>
      <c r="E62" t="s">
        <v>7</v>
      </c>
      <c r="F62">
        <v>34</v>
      </c>
      <c r="G62" s="170">
        <v>411.05</v>
      </c>
      <c r="H62" s="40">
        <v>2865.0185000000001</v>
      </c>
      <c r="I62">
        <v>0</v>
      </c>
      <c r="J62" s="41">
        <f>Tabla_Consulta_desde_saif[[#This Row],[Columna2]]/Tabla_Consulta_desde_saif[[#This Row],[Columna1]]</f>
        <v>6.97</v>
      </c>
      <c r="P62" s="39" t="e">
        <f>(+#REF!*#REF!)/#REF!</f>
        <v>#REF!</v>
      </c>
    </row>
    <row r="63" spans="1:16">
      <c r="A63" t="s">
        <v>682</v>
      </c>
      <c r="B63" s="1">
        <v>45980</v>
      </c>
      <c r="C63" s="185">
        <v>75003</v>
      </c>
      <c r="D63" t="s">
        <v>6</v>
      </c>
      <c r="E63" t="s">
        <v>7</v>
      </c>
      <c r="F63">
        <v>34</v>
      </c>
      <c r="G63" s="170">
        <v>625.03</v>
      </c>
      <c r="H63" s="40">
        <v>4356.4591</v>
      </c>
      <c r="I63">
        <v>0</v>
      </c>
      <c r="J63" s="41">
        <f>Tabla_Consulta_desde_saif[[#This Row],[Columna2]]/Tabla_Consulta_desde_saif[[#This Row],[Columna1]]</f>
        <v>6.9700000000000006</v>
      </c>
      <c r="P63" s="39" t="e">
        <f>(+#REF!*#REF!)/#REF!</f>
        <v>#REF!</v>
      </c>
    </row>
    <row r="64" spans="1:16">
      <c r="A64" t="s">
        <v>698</v>
      </c>
      <c r="B64" s="1">
        <v>45980</v>
      </c>
      <c r="C64" s="185">
        <v>1014</v>
      </c>
      <c r="D64" t="s">
        <v>6</v>
      </c>
      <c r="E64" t="s">
        <v>8</v>
      </c>
      <c r="F64">
        <v>34</v>
      </c>
      <c r="G64" s="170">
        <v>58338.77</v>
      </c>
      <c r="H64" s="40">
        <v>399620.57449999999</v>
      </c>
      <c r="I64">
        <v>0</v>
      </c>
      <c r="J64" s="41">
        <f>Tabla_Consulta_desde_saif[[#This Row],[Columna2]]/Tabla_Consulta_desde_saif[[#This Row],[Columna1]]</f>
        <v>6.8500000000000005</v>
      </c>
      <c r="P64" s="39" t="e">
        <f>(+#REF!*#REF!)/#REF!</f>
        <v>#REF!</v>
      </c>
    </row>
    <row r="65" spans="1:16">
      <c r="A65" t="s">
        <v>699</v>
      </c>
      <c r="B65" s="1">
        <v>45980</v>
      </c>
      <c r="C65" s="185">
        <v>1017</v>
      </c>
      <c r="D65" t="s">
        <v>28</v>
      </c>
      <c r="E65" t="s">
        <v>8</v>
      </c>
      <c r="F65">
        <v>34</v>
      </c>
      <c r="G65" s="170">
        <v>7353270.4400000004</v>
      </c>
      <c r="H65" s="40">
        <v>72594163.614800006</v>
      </c>
      <c r="I65">
        <v>0</v>
      </c>
      <c r="J65" s="41">
        <f>Tabla_Consulta_desde_saif[[#This Row],[Columna2]]/Tabla_Consulta_desde_saif[[#This Row],[Columna1]]</f>
        <v>9.8723641687249035</v>
      </c>
      <c r="P65" s="39" t="e">
        <f>(+#REF!*#REF!)/#REF!</f>
        <v>#REF!</v>
      </c>
    </row>
    <row r="66" spans="1:16">
      <c r="A66" t="s">
        <v>698</v>
      </c>
      <c r="B66" s="1">
        <v>45980</v>
      </c>
      <c r="C66" s="185">
        <v>1018</v>
      </c>
      <c r="D66" t="s">
        <v>6</v>
      </c>
      <c r="E66" t="s">
        <v>7</v>
      </c>
      <c r="F66">
        <v>34</v>
      </c>
      <c r="G66" s="170">
        <v>2744316.3</v>
      </c>
      <c r="H66" s="40">
        <v>19127884.611000001</v>
      </c>
      <c r="I66">
        <v>0</v>
      </c>
      <c r="J66" s="41">
        <f>Tabla_Consulta_desde_saif[[#This Row],[Columna2]]/Tabla_Consulta_desde_saif[[#This Row],[Columna1]]</f>
        <v>6.9700000000000006</v>
      </c>
      <c r="P66" s="39" t="e">
        <f>(+#REF!*#REF!)/#REF!</f>
        <v>#REF!</v>
      </c>
    </row>
    <row r="67" spans="1:16">
      <c r="A67" t="s">
        <v>698</v>
      </c>
      <c r="B67" s="1">
        <v>45980</v>
      </c>
      <c r="C67" s="185">
        <v>1018</v>
      </c>
      <c r="D67" t="s">
        <v>28</v>
      </c>
      <c r="E67" t="s">
        <v>8</v>
      </c>
      <c r="F67">
        <v>34</v>
      </c>
      <c r="G67" s="170">
        <v>3852238.4</v>
      </c>
      <c r="H67" s="40">
        <v>35037515.405288003</v>
      </c>
      <c r="I67">
        <v>0</v>
      </c>
      <c r="J67" s="41">
        <f>Tabla_Consulta_desde_saif[[#This Row],[Columna2]]/Tabla_Consulta_desde_saif[[#This Row],[Columna1]]</f>
        <v>9.0953652830229839</v>
      </c>
      <c r="P67" s="39" t="e">
        <f>(+#REF!*#REF!)/#REF!</f>
        <v>#REF!</v>
      </c>
    </row>
    <row r="68" spans="1:16">
      <c r="A68" t="s">
        <v>699</v>
      </c>
      <c r="B68" s="1">
        <v>45980</v>
      </c>
      <c r="C68" s="185">
        <v>1034</v>
      </c>
      <c r="D68" t="s">
        <v>6</v>
      </c>
      <c r="E68" t="s">
        <v>7</v>
      </c>
      <c r="F68">
        <v>34</v>
      </c>
      <c r="G68" s="170">
        <v>1121178.74</v>
      </c>
      <c r="H68" s="40">
        <v>7814615.8178000003</v>
      </c>
      <c r="I68">
        <v>0</v>
      </c>
      <c r="J68" s="41">
        <f>Tabla_Consulta_desde_saif[[#This Row],[Columna2]]/Tabla_Consulta_desde_saif[[#This Row],[Columna1]]</f>
        <v>6.9700000000000006</v>
      </c>
      <c r="P68" s="39" t="e">
        <f>(+#REF!*#REF!)/#REF!</f>
        <v>#REF!</v>
      </c>
    </row>
    <row r="69" spans="1:16">
      <c r="A69" t="s">
        <v>9</v>
      </c>
      <c r="B69" s="1">
        <v>45980</v>
      </c>
      <c r="C69" s="185">
        <v>3022</v>
      </c>
      <c r="D69" t="s">
        <v>6</v>
      </c>
      <c r="E69" t="s">
        <v>7</v>
      </c>
      <c r="F69">
        <v>34</v>
      </c>
      <c r="G69" s="170">
        <v>0.14000000000000001</v>
      </c>
      <c r="H69" s="40">
        <v>0.9758</v>
      </c>
      <c r="I69">
        <v>0</v>
      </c>
      <c r="J69" s="41">
        <f>Tabla_Consulta_desde_saif[[#This Row],[Columna2]]/Tabla_Consulta_desde_saif[[#This Row],[Columna1]]</f>
        <v>6.97</v>
      </c>
      <c r="P69" s="39" t="e">
        <f>(+#REF!*#REF!)/#REF!</f>
        <v>#REF!</v>
      </c>
    </row>
    <row r="70" spans="1:16">
      <c r="A70" t="s">
        <v>9</v>
      </c>
      <c r="B70" s="1">
        <v>45980</v>
      </c>
      <c r="C70" s="185">
        <v>3044</v>
      </c>
      <c r="D70" t="s">
        <v>6</v>
      </c>
      <c r="E70" t="s">
        <v>8</v>
      </c>
      <c r="F70">
        <v>34</v>
      </c>
      <c r="G70" s="170">
        <v>9.99</v>
      </c>
      <c r="H70" s="40">
        <v>68.4315</v>
      </c>
      <c r="I70">
        <v>0</v>
      </c>
      <c r="J70" s="41">
        <f>Tabla_Consulta_desde_saif[[#This Row],[Columna2]]/Tabla_Consulta_desde_saif[[#This Row],[Columna1]]</f>
        <v>6.85</v>
      </c>
      <c r="P70" s="39" t="e">
        <f>(+#REF!*#REF!)/#REF!</f>
        <v>#REF!</v>
      </c>
    </row>
    <row r="71" spans="1:16">
      <c r="A71" t="s">
        <v>698</v>
      </c>
      <c r="B71" s="1">
        <v>45980</v>
      </c>
      <c r="C71" s="212">
        <v>1005</v>
      </c>
      <c r="D71" t="s">
        <v>6</v>
      </c>
      <c r="E71" t="s">
        <v>7</v>
      </c>
      <c r="F71">
        <v>34</v>
      </c>
      <c r="G71" s="217">
        <v>14312.65</v>
      </c>
      <c r="H71" s="218">
        <v>99759.170499999993</v>
      </c>
      <c r="I71">
        <v>0</v>
      </c>
      <c r="J71" s="41">
        <f>Tabla_Consulta_desde_saif[[#This Row],[Columna2]]/Tabla_Consulta_desde_saif[[#This Row],[Columna1]]</f>
        <v>6.97</v>
      </c>
      <c r="P71" s="39" t="e">
        <f>(+#REF!*#REF!)/#REF!</f>
        <v>#REF!</v>
      </c>
    </row>
    <row r="72" spans="1:16">
      <c r="A72" t="s">
        <v>698</v>
      </c>
      <c r="B72" s="1">
        <v>45980</v>
      </c>
      <c r="C72" s="212">
        <v>1005</v>
      </c>
      <c r="D72" t="s">
        <v>28</v>
      </c>
      <c r="E72" t="s">
        <v>7</v>
      </c>
      <c r="F72">
        <v>34</v>
      </c>
      <c r="G72" s="217">
        <v>68901.8</v>
      </c>
      <c r="H72" s="218">
        <v>480245.54599999997</v>
      </c>
      <c r="I72">
        <v>0</v>
      </c>
      <c r="J72" s="41">
        <f>Tabla_Consulta_desde_saif[[#This Row],[Columna2]]/Tabla_Consulta_desde_saif[[#This Row],[Columna1]]</f>
        <v>6.97</v>
      </c>
      <c r="P72" s="39" t="e">
        <f>(+#REF!*#REF!)/#REF!</f>
        <v>#REF!</v>
      </c>
    </row>
    <row r="73" spans="1:16">
      <c r="A73" t="s">
        <v>698</v>
      </c>
      <c r="B73" s="1">
        <v>45980</v>
      </c>
      <c r="C73" s="212">
        <v>1009</v>
      </c>
      <c r="D73" t="s">
        <v>28</v>
      </c>
      <c r="E73" t="s">
        <v>7</v>
      </c>
      <c r="F73">
        <v>34</v>
      </c>
      <c r="G73" s="217">
        <v>908470.6</v>
      </c>
      <c r="H73" s="218">
        <v>6233208.3159999996</v>
      </c>
      <c r="I73">
        <v>0</v>
      </c>
      <c r="J73" s="41">
        <f>Tabla_Consulta_desde_saif[[#This Row],[Columna2]]/Tabla_Consulta_desde_saif[[#This Row],[Columna1]]</f>
        <v>6.8612108261951459</v>
      </c>
      <c r="P73" s="39" t="e">
        <f>(+#REF!*#REF!)/#REF!</f>
        <v>#REF!</v>
      </c>
    </row>
    <row r="74" spans="1:16">
      <c r="A74" t="s">
        <v>698</v>
      </c>
      <c r="B74" s="1">
        <v>45980</v>
      </c>
      <c r="C74" s="212">
        <v>1014</v>
      </c>
      <c r="D74" t="s">
        <v>28</v>
      </c>
      <c r="E74" t="s">
        <v>8</v>
      </c>
      <c r="F74">
        <v>34</v>
      </c>
      <c r="G74" s="217">
        <v>20947.599999999999</v>
      </c>
      <c r="H74" s="218">
        <v>145663.28709999999</v>
      </c>
      <c r="I74">
        <v>0</v>
      </c>
      <c r="J74" s="41">
        <f>Tabla_Consulta_desde_saif[[#This Row],[Columna2]]/Tabla_Consulta_desde_saif[[#This Row],[Columna1]]</f>
        <v>6.9536981372567741</v>
      </c>
      <c r="P74" s="39" t="e">
        <f>(+#REF!*#REF!)/#REF!</f>
        <v>#REF!</v>
      </c>
    </row>
    <row r="75" spans="1:16">
      <c r="A75" t="s">
        <v>698</v>
      </c>
      <c r="B75" s="1">
        <v>45980</v>
      </c>
      <c r="C75" s="212">
        <v>1016</v>
      </c>
      <c r="D75" t="s">
        <v>6</v>
      </c>
      <c r="E75" t="s">
        <v>7</v>
      </c>
      <c r="F75">
        <v>34</v>
      </c>
      <c r="G75" s="217">
        <v>1530862.64</v>
      </c>
      <c r="H75" s="218">
        <v>10670112.6008</v>
      </c>
      <c r="I75">
        <v>0</v>
      </c>
      <c r="J75" s="41">
        <f>Tabla_Consulta_desde_saif[[#This Row],[Columna2]]/Tabla_Consulta_desde_saif[[#This Row],[Columna1]]</f>
        <v>6.9700000000000006</v>
      </c>
      <c r="P75" s="39" t="e">
        <f>(+#REF!*#REF!)/#REF!</f>
        <v>#REF!</v>
      </c>
    </row>
    <row r="76" spans="1:16">
      <c r="A76" t="s">
        <v>9</v>
      </c>
      <c r="B76" s="1">
        <v>45980</v>
      </c>
      <c r="C76" s="212">
        <v>3003</v>
      </c>
      <c r="D76" t="s">
        <v>6</v>
      </c>
      <c r="E76" t="s">
        <v>8</v>
      </c>
      <c r="F76">
        <v>34</v>
      </c>
      <c r="G76" s="217">
        <v>1.75</v>
      </c>
      <c r="H76" s="218">
        <v>12.005000000000001</v>
      </c>
      <c r="I76">
        <v>0</v>
      </c>
      <c r="J76" s="41">
        <f>Tabla_Consulta_desde_saif[[#This Row],[Columna2]]/Tabla_Consulta_desde_saif[[#This Row],[Columna1]]</f>
        <v>6.86</v>
      </c>
      <c r="P76" s="39" t="e">
        <f>(+#REF!*#REF!)/#REF!</f>
        <v>#REF!</v>
      </c>
    </row>
    <row r="77" spans="1:16">
      <c r="A77" t="s">
        <v>9</v>
      </c>
      <c r="B77" s="1">
        <v>45980</v>
      </c>
      <c r="C77" s="212">
        <v>3006</v>
      </c>
      <c r="D77" t="s">
        <v>6</v>
      </c>
      <c r="E77" t="s">
        <v>7</v>
      </c>
      <c r="F77">
        <v>34</v>
      </c>
      <c r="G77" s="217">
        <v>253.53</v>
      </c>
      <c r="H77" s="218">
        <v>1767.1041</v>
      </c>
      <c r="I77">
        <v>0</v>
      </c>
      <c r="J77" s="41">
        <f>Tabla_Consulta_desde_saif[[#This Row],[Columna2]]/Tabla_Consulta_desde_saif[[#This Row],[Columna1]]</f>
        <v>6.97</v>
      </c>
      <c r="P77" s="39" t="e">
        <f>(+#REF!*#REF!)/#REF!</f>
        <v>#REF!</v>
      </c>
    </row>
    <row r="78" spans="1:16">
      <c r="A78" t="s">
        <v>9</v>
      </c>
      <c r="B78" s="1">
        <v>45980</v>
      </c>
      <c r="C78" s="212">
        <v>3026</v>
      </c>
      <c r="D78" t="s">
        <v>6</v>
      </c>
      <c r="E78" t="s">
        <v>7</v>
      </c>
      <c r="F78">
        <v>34</v>
      </c>
      <c r="G78" s="217">
        <v>1.43</v>
      </c>
      <c r="H78" s="218">
        <v>9.9671000000000003</v>
      </c>
      <c r="I78">
        <v>0</v>
      </c>
      <c r="J78" s="41">
        <f>Tabla_Consulta_desde_saif[[#This Row],[Columna2]]/Tabla_Consulta_desde_saif[[#This Row],[Columna1]]</f>
        <v>6.9700000000000006</v>
      </c>
      <c r="P78" s="39" t="e">
        <f>(+#REF!*#REF!)/#REF!</f>
        <v>#REF!</v>
      </c>
    </row>
    <row r="79" spans="1:16">
      <c r="A79" t="s">
        <v>702</v>
      </c>
      <c r="B79" s="1">
        <v>45980</v>
      </c>
      <c r="C79" s="212">
        <v>27003</v>
      </c>
      <c r="D79" t="s">
        <v>6</v>
      </c>
      <c r="E79" t="s">
        <v>7</v>
      </c>
      <c r="F79">
        <v>34</v>
      </c>
      <c r="G79" s="217">
        <v>67</v>
      </c>
      <c r="H79" s="218">
        <v>466.99</v>
      </c>
      <c r="I79">
        <v>0</v>
      </c>
      <c r="J79" s="41">
        <f>Tabla_Consulta_desde_saif[[#This Row],[Columna2]]/Tabla_Consulta_desde_saif[[#This Row],[Columna1]]</f>
        <v>6.97</v>
      </c>
      <c r="P79" s="39" t="e">
        <f>(+#REF!*#REF!)/#REF!</f>
        <v>#REF!</v>
      </c>
    </row>
    <row r="80" spans="1:16">
      <c r="A80" t="s">
        <v>698</v>
      </c>
      <c r="B80" s="1">
        <v>45980</v>
      </c>
      <c r="C80" s="212">
        <v>1014</v>
      </c>
      <c r="D80" t="s">
        <v>6</v>
      </c>
      <c r="E80" t="s">
        <v>7</v>
      </c>
      <c r="F80">
        <v>34</v>
      </c>
      <c r="G80" s="217">
        <v>111177.2</v>
      </c>
      <c r="H80" s="218">
        <v>774905.08400000003</v>
      </c>
      <c r="I80">
        <v>0</v>
      </c>
      <c r="J80" s="41">
        <f>Tabla_Consulta_desde_saif[[#This Row],[Columna2]]/Tabla_Consulta_desde_saif[[#This Row],[Columna1]]</f>
        <v>6.9700000000000006</v>
      </c>
      <c r="P80" s="39" t="e">
        <f>(+#REF!*#REF!)/#REF!</f>
        <v>#REF!</v>
      </c>
    </row>
    <row r="81" spans="1:16">
      <c r="A81" t="s">
        <v>698</v>
      </c>
      <c r="B81" s="1">
        <v>45980</v>
      </c>
      <c r="C81" s="212">
        <v>1016</v>
      </c>
      <c r="D81" t="s">
        <v>6</v>
      </c>
      <c r="E81" t="s">
        <v>8</v>
      </c>
      <c r="F81">
        <v>34</v>
      </c>
      <c r="G81" s="217">
        <v>4389.38</v>
      </c>
      <c r="H81" s="218">
        <v>30067.253000000001</v>
      </c>
      <c r="I81">
        <v>0</v>
      </c>
      <c r="J81" s="41">
        <f>Tabla_Consulta_desde_saif[[#This Row],[Columna2]]/Tabla_Consulta_desde_saif[[#This Row],[Columna1]]</f>
        <v>6.85</v>
      </c>
      <c r="P81" s="39" t="e">
        <f>(+#REF!*#REF!)/#REF!</f>
        <v>#REF!</v>
      </c>
    </row>
    <row r="82" spans="1:16">
      <c r="A82" t="s">
        <v>699</v>
      </c>
      <c r="B82" s="1">
        <v>45980</v>
      </c>
      <c r="C82" s="212">
        <v>1017</v>
      </c>
      <c r="D82" t="s">
        <v>6</v>
      </c>
      <c r="E82" t="s">
        <v>7</v>
      </c>
      <c r="F82">
        <v>34</v>
      </c>
      <c r="G82" s="217">
        <v>1425665.72</v>
      </c>
      <c r="H82" s="218">
        <v>9936890.0683999993</v>
      </c>
      <c r="I82">
        <v>0</v>
      </c>
      <c r="J82" s="41">
        <f>Tabla_Consulta_desde_saif[[#This Row],[Columna2]]/Tabla_Consulta_desde_saif[[#This Row],[Columna1]]</f>
        <v>6.97</v>
      </c>
      <c r="P82" s="39" t="e">
        <f>(+#REF!*#REF!)/#REF!</f>
        <v>#REF!</v>
      </c>
    </row>
    <row r="83" spans="1:16">
      <c r="A83" t="s">
        <v>9</v>
      </c>
      <c r="B83" s="1">
        <v>45980</v>
      </c>
      <c r="C83" s="212">
        <v>3010</v>
      </c>
      <c r="D83" t="s">
        <v>6</v>
      </c>
      <c r="E83" t="s">
        <v>7</v>
      </c>
      <c r="F83">
        <v>34</v>
      </c>
      <c r="G83" s="217">
        <v>2433.94</v>
      </c>
      <c r="H83" s="218">
        <v>16964.561799999999</v>
      </c>
      <c r="I83">
        <v>0</v>
      </c>
      <c r="J83" s="41">
        <f>Tabla_Consulta_desde_saif[[#This Row],[Columna2]]/Tabla_Consulta_desde_saif[[#This Row],[Columna1]]</f>
        <v>6.97</v>
      </c>
      <c r="P83" s="39" t="e">
        <f>(+#REF!*#REF!)/#REF!</f>
        <v>#REF!</v>
      </c>
    </row>
    <row r="84" spans="1:16">
      <c r="A84" t="s">
        <v>9</v>
      </c>
      <c r="B84" s="1">
        <v>45980</v>
      </c>
      <c r="C84" s="212">
        <v>3047</v>
      </c>
      <c r="D84" t="s">
        <v>6</v>
      </c>
      <c r="E84" t="s">
        <v>8</v>
      </c>
      <c r="F84">
        <v>34</v>
      </c>
      <c r="G84" s="217">
        <v>9.8699999999999992</v>
      </c>
      <c r="H84" s="218">
        <v>67.708200000000005</v>
      </c>
      <c r="I84">
        <v>0</v>
      </c>
      <c r="J84" s="41">
        <f>Tabla_Consulta_desde_saif[[#This Row],[Columna2]]/Tabla_Consulta_desde_saif[[#This Row],[Columna1]]</f>
        <v>6.8600000000000012</v>
      </c>
      <c r="P84" s="39" t="e">
        <f>(+#REF!*#REF!)/#REF!</f>
        <v>#REF!</v>
      </c>
    </row>
    <row r="85" spans="1:16">
      <c r="A85" t="s">
        <v>9</v>
      </c>
      <c r="B85" s="1">
        <v>45980</v>
      </c>
      <c r="C85" s="212">
        <v>3051</v>
      </c>
      <c r="D85" t="s">
        <v>6</v>
      </c>
      <c r="E85" t="s">
        <v>7</v>
      </c>
      <c r="F85">
        <v>34</v>
      </c>
      <c r="G85" s="217">
        <v>5</v>
      </c>
      <c r="H85" s="218">
        <v>34.85</v>
      </c>
      <c r="I85">
        <v>0</v>
      </c>
      <c r="J85" s="41">
        <f>Tabla_Consulta_desde_saif[[#This Row],[Columna2]]/Tabla_Consulta_desde_saif[[#This Row],[Columna1]]</f>
        <v>6.9700000000000006</v>
      </c>
      <c r="P85" s="39" t="e">
        <f>(+#REF!*#REF!)/#REF!</f>
        <v>#REF!</v>
      </c>
    </row>
    <row r="86" spans="1:16">
      <c r="A86" t="s">
        <v>702</v>
      </c>
      <c r="B86" s="1">
        <v>45980</v>
      </c>
      <c r="C86" s="212">
        <v>27003</v>
      </c>
      <c r="D86" t="s">
        <v>6</v>
      </c>
      <c r="E86" t="s">
        <v>8</v>
      </c>
      <c r="F86">
        <v>34</v>
      </c>
      <c r="G86" s="217">
        <v>0.63</v>
      </c>
      <c r="H86" s="218">
        <v>4.3784999999999998</v>
      </c>
      <c r="I86">
        <v>0</v>
      </c>
      <c r="J86" s="41">
        <f>Tabla_Consulta_desde_saif[[#This Row],[Columna2]]/Tabla_Consulta_desde_saif[[#This Row],[Columna1]]</f>
        <v>6.9499999999999993</v>
      </c>
      <c r="P86" s="39" t="e">
        <f>(+#REF!*#REF!)/#REF!</f>
        <v>#REF!</v>
      </c>
    </row>
    <row r="87" spans="1:16">
      <c r="B87" s="206"/>
      <c r="G87" s="207">
        <f>SUBTOTAL(109,Tabla_Consulta_desde_saif[Columna1])</f>
        <v>53740967.969999999</v>
      </c>
      <c r="H87" s="207">
        <f>SUBTOTAL(109,Tabla_Consulta_desde_saif[Columna1])</f>
        <v>53740967.969999999</v>
      </c>
      <c r="P87" s="39" t="e">
        <f>(+#REF!*#REF!)/#REF!</f>
        <v>#REF!</v>
      </c>
    </row>
    <row r="88" spans="1:16">
      <c r="P88" s="39" t="e">
        <f>(+#REF!*#REF!)/#REF!</f>
        <v>#REF!</v>
      </c>
    </row>
    <row r="89" spans="1:16">
      <c r="G89" s="39">
        <f>SUBTOTAL(9,Tabla_Consulta_desde_saif[Columna1])</f>
        <v>53740967.969999999</v>
      </c>
      <c r="H89" s="39">
        <f>SUBTOTAL(9,Tabla_Consulta_desde_saif[Columna2])</f>
        <v>428639089.91254503</v>
      </c>
      <c r="J89"/>
      <c r="P89" s="39" t="e">
        <f>(+#REF!*#REF!)/#REF!</f>
        <v>#REF!</v>
      </c>
    </row>
    <row r="90" spans="1:16">
      <c r="G90"/>
      <c r="H90" s="177"/>
      <c r="J90"/>
      <c r="P90" s="39" t="e">
        <f>(+#REF!*#REF!)/#REF!</f>
        <v>#REF!</v>
      </c>
    </row>
    <row r="91" spans="1:16">
      <c r="G91"/>
      <c r="H91"/>
      <c r="I91" s="177"/>
      <c r="J91"/>
      <c r="P91" s="39" t="e">
        <f>(+#REF!*#REF!)/#REF!</f>
        <v>#REF!</v>
      </c>
    </row>
    <row r="92" spans="1:16">
      <c r="G92"/>
      <c r="H92"/>
      <c r="J92"/>
      <c r="P92" s="39" t="e">
        <f>(+#REF!*#REF!)/#REF!</f>
        <v>#REF!</v>
      </c>
    </row>
    <row r="93" spans="1:16">
      <c r="G93"/>
      <c r="H93"/>
      <c r="J93"/>
      <c r="P93" s="39" t="e">
        <f>(+#REF!*#REF!)/#REF!</f>
        <v>#REF!</v>
      </c>
    </row>
    <row r="94" spans="1:16">
      <c r="P94" s="39" t="e">
        <f>(+#REF!*#REF!)/#REF!</f>
        <v>#REF!</v>
      </c>
    </row>
    <row r="97" spans="16:16">
      <c r="P97" s="39" t="e">
        <f>SUBTOTAL(9,P2:P94)</f>
        <v>#REF!</v>
      </c>
    </row>
    <row r="119" spans="13:16">
      <c r="P119" s="115"/>
    </row>
    <row r="125" spans="13:16">
      <c r="M125" s="39"/>
      <c r="N125" s="39"/>
    </row>
    <row r="126" spans="13:16">
      <c r="M126" s="39"/>
      <c r="N126" s="39"/>
    </row>
    <row r="127" spans="13:16">
      <c r="M127" s="39"/>
      <c r="N127" s="39"/>
    </row>
    <row r="128" spans="13:16">
      <c r="M128" s="39"/>
      <c r="N128" s="39"/>
    </row>
    <row r="129" spans="12:14">
      <c r="M129" s="39"/>
      <c r="N129" s="39"/>
    </row>
    <row r="137" spans="12:14">
      <c r="L137" s="40"/>
    </row>
    <row r="138" spans="12:14">
      <c r="L138" s="40"/>
    </row>
    <row r="139" spans="12:14">
      <c r="L139" s="40"/>
    </row>
    <row r="140" spans="12:14">
      <c r="L140" s="40"/>
    </row>
    <row r="141" spans="12:14">
      <c r="L141" s="40"/>
    </row>
    <row r="159" spans="12:12">
      <c r="L159" s="39"/>
    </row>
    <row r="160" spans="12:12">
      <c r="L160" s="39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C000"/>
    <pageSetUpPr fitToPage="1"/>
  </sheetPr>
  <dimension ref="A1:AI111"/>
  <sheetViews>
    <sheetView showZeros="0" tabSelected="1" showRuler="0" showWhiteSpace="0" zoomScaleNormal="100" workbookViewId="0">
      <selection activeCell="Q26" sqref="Q26"/>
    </sheetView>
  </sheetViews>
  <sheetFormatPr baseColWidth="10" defaultColWidth="11.44140625" defaultRowHeight="13.8"/>
  <cols>
    <col min="1" max="1" width="10.6640625" style="6" customWidth="1"/>
    <col min="2" max="2" width="29.6640625" style="6" customWidth="1"/>
    <col min="3" max="7" width="12.6640625" style="6" customWidth="1"/>
    <col min="8" max="8" width="13.33203125" style="6" bestFit="1" customWidth="1"/>
    <col min="9" max="9" width="14" style="6" bestFit="1" customWidth="1"/>
    <col min="10" max="10" width="12.6640625" style="6" customWidth="1"/>
    <col min="11" max="11" width="9.109375" style="6" customWidth="1"/>
    <col min="12" max="16384" width="11.44140625" style="6"/>
  </cols>
  <sheetData>
    <row r="1" spans="1:35" s="2" customFormat="1"/>
    <row r="2" spans="1:35" s="2" customFormat="1">
      <c r="D2" s="28"/>
    </row>
    <row r="3" spans="1:35" s="2" customFormat="1" ht="15" customHeight="1">
      <c r="B3" s="244" t="s">
        <v>987</v>
      </c>
      <c r="C3" s="244"/>
      <c r="D3" s="244"/>
      <c r="E3" s="244"/>
      <c r="F3" s="244"/>
      <c r="G3" s="244"/>
      <c r="H3" s="244"/>
      <c r="I3" s="244"/>
      <c r="J3" s="244"/>
    </row>
    <row r="4" spans="1:35" s="2" customFormat="1" ht="15" customHeight="1">
      <c r="B4" s="244" t="s">
        <v>39</v>
      </c>
      <c r="C4" s="244"/>
      <c r="D4" s="244"/>
      <c r="E4" s="244"/>
      <c r="F4" s="244"/>
      <c r="G4" s="244"/>
      <c r="H4" s="244"/>
      <c r="I4" s="244"/>
      <c r="J4" s="244"/>
    </row>
    <row r="5" spans="1:35" s="2" customFormat="1" ht="15" customHeight="1">
      <c r="B5" s="244" t="s">
        <v>40</v>
      </c>
      <c r="C5" s="244"/>
      <c r="D5" s="244"/>
      <c r="E5" s="244"/>
      <c r="F5" s="244"/>
      <c r="G5" s="244"/>
      <c r="H5" s="244"/>
      <c r="I5" s="244"/>
      <c r="J5" s="244"/>
    </row>
    <row r="6" spans="1:35" s="2" customFormat="1" ht="15" customHeight="1" thickBot="1">
      <c r="B6" s="245" t="s">
        <v>5929</v>
      </c>
      <c r="C6" s="245"/>
      <c r="D6" s="245"/>
      <c r="E6" s="245"/>
      <c r="F6" s="245"/>
      <c r="G6" s="245"/>
      <c r="H6" s="245"/>
      <c r="I6" s="245"/>
      <c r="J6" s="245"/>
    </row>
    <row r="7" spans="1:35" s="2" customFormat="1" ht="16.5" customHeight="1">
      <c r="A7" s="28"/>
      <c r="B7" s="255" t="s">
        <v>34</v>
      </c>
      <c r="C7" s="228" t="s">
        <v>33</v>
      </c>
      <c r="D7" s="229"/>
      <c r="E7" s="229"/>
      <c r="F7" s="230"/>
      <c r="G7" s="249" t="s">
        <v>32</v>
      </c>
      <c r="H7" s="250"/>
      <c r="I7" s="253" t="s">
        <v>41</v>
      </c>
      <c r="J7" s="250"/>
      <c r="AA7" s="219"/>
      <c r="AB7" s="220"/>
      <c r="AC7" s="220"/>
      <c r="AD7" s="220"/>
      <c r="AE7" s="220"/>
      <c r="AF7" s="221"/>
      <c r="AG7" s="221"/>
      <c r="AH7" s="222"/>
      <c r="AI7" s="222"/>
    </row>
    <row r="8" spans="1:35" s="2" customFormat="1" ht="15" customHeight="1">
      <c r="A8" s="28"/>
      <c r="B8" s="256"/>
      <c r="C8" s="246" t="s">
        <v>30</v>
      </c>
      <c r="D8" s="247"/>
      <c r="E8" s="248" t="s">
        <v>31</v>
      </c>
      <c r="F8" s="247"/>
      <c r="G8" s="251"/>
      <c r="H8" s="252"/>
      <c r="I8" s="254"/>
      <c r="J8" s="252"/>
      <c r="AA8" s="219"/>
      <c r="AB8" s="221"/>
      <c r="AC8" s="221"/>
      <c r="AD8" s="221"/>
      <c r="AE8" s="221"/>
      <c r="AF8" s="221"/>
      <c r="AG8" s="221"/>
      <c r="AH8" s="222"/>
      <c r="AI8" s="222"/>
    </row>
    <row r="9" spans="1:35" s="2" customFormat="1" ht="12.75" customHeight="1" thickBot="1">
      <c r="A9" s="29"/>
      <c r="B9" s="257"/>
      <c r="C9" s="11" t="s">
        <v>10</v>
      </c>
      <c r="D9" s="12" t="s">
        <v>11</v>
      </c>
      <c r="E9" s="13" t="s">
        <v>10</v>
      </c>
      <c r="F9" s="12" t="s">
        <v>11</v>
      </c>
      <c r="G9" s="13" t="s">
        <v>10</v>
      </c>
      <c r="H9" s="12" t="s">
        <v>11</v>
      </c>
      <c r="I9" s="13" t="s">
        <v>10</v>
      </c>
      <c r="J9" s="12" t="s">
        <v>11</v>
      </c>
      <c r="AA9" s="219"/>
      <c r="AB9" s="125"/>
      <c r="AC9" s="125"/>
      <c r="AD9" s="125"/>
      <c r="AE9" s="125"/>
      <c r="AF9" s="125"/>
      <c r="AG9" s="125"/>
      <c r="AH9" s="125"/>
      <c r="AI9" s="125"/>
    </row>
    <row r="10" spans="1:35" s="4" customFormat="1" ht="16.5" customHeight="1" thickBot="1">
      <c r="A10" s="30"/>
      <c r="B10" s="62" t="s">
        <v>696</v>
      </c>
      <c r="C10" s="58">
        <v>6.8501693711054363</v>
      </c>
      <c r="D10" s="59">
        <v>6.9700000000000006</v>
      </c>
      <c r="E10" s="59">
        <v>8.7745296315536123</v>
      </c>
      <c r="F10" s="59">
        <v>6.8684319931667686</v>
      </c>
      <c r="G10" s="59" t="s">
        <v>735</v>
      </c>
      <c r="H10" s="60">
        <v>6.97</v>
      </c>
      <c r="I10" s="61">
        <v>8.714069482794196</v>
      </c>
      <c r="J10" s="60">
        <v>6.9656126287535889</v>
      </c>
      <c r="K10" s="5"/>
      <c r="AA10" s="126"/>
      <c r="AB10" s="127"/>
      <c r="AC10" s="127"/>
      <c r="AD10" s="127"/>
      <c r="AE10" s="127"/>
      <c r="AF10" s="127"/>
      <c r="AG10" s="127"/>
      <c r="AH10" s="127"/>
      <c r="AI10" s="127"/>
    </row>
    <row r="11" spans="1:35" s="3" customFormat="1" ht="12" customHeight="1">
      <c r="A11" s="31"/>
      <c r="B11" s="162" t="s">
        <v>12</v>
      </c>
      <c r="C11" s="14">
        <v>6.8521743271109896</v>
      </c>
      <c r="D11" s="15">
        <v>6.9700000000000006</v>
      </c>
      <c r="E11" s="15">
        <v>7.7526152448259538</v>
      </c>
      <c r="F11" s="15">
        <v>6.86</v>
      </c>
      <c r="G11" s="15" t="s">
        <v>735</v>
      </c>
      <c r="H11" s="16" t="s">
        <v>735</v>
      </c>
      <c r="I11" s="17">
        <v>7.739845195805569</v>
      </c>
      <c r="J11" s="16">
        <v>6.9699011551631314</v>
      </c>
      <c r="K11" s="5"/>
      <c r="AA11" s="128"/>
      <c r="AB11" s="121"/>
      <c r="AC11" s="121"/>
      <c r="AD11" s="121"/>
      <c r="AE11" s="121"/>
      <c r="AF11" s="121"/>
      <c r="AG11" s="121"/>
      <c r="AH11" s="121"/>
      <c r="AI11" s="121"/>
    </row>
    <row r="12" spans="1:35" s="3" customFormat="1" ht="12" customHeight="1">
      <c r="A12" s="31"/>
      <c r="B12" s="159" t="s">
        <v>13</v>
      </c>
      <c r="C12" s="14">
        <v>6.85</v>
      </c>
      <c r="D12" s="15">
        <v>6.97</v>
      </c>
      <c r="E12" s="15">
        <v>7.8860405006052279</v>
      </c>
      <c r="F12" s="15">
        <v>6.8600029607599131</v>
      </c>
      <c r="G12" s="15" t="s">
        <v>735</v>
      </c>
      <c r="H12" s="16" t="s">
        <v>735</v>
      </c>
      <c r="I12" s="17">
        <v>7.7611383632556556</v>
      </c>
      <c r="J12" s="16">
        <v>6.9696567452221432</v>
      </c>
      <c r="K12" s="5"/>
      <c r="AA12" s="128"/>
      <c r="AB12" s="121"/>
      <c r="AC12" s="121"/>
      <c r="AD12" s="121"/>
      <c r="AE12" s="121"/>
      <c r="AF12" s="121"/>
      <c r="AG12" s="121"/>
      <c r="AH12" s="121"/>
      <c r="AI12" s="121"/>
    </row>
    <row r="13" spans="1:35" s="3" customFormat="1" ht="12" customHeight="1">
      <c r="A13" s="31"/>
      <c r="B13" s="159" t="s">
        <v>14</v>
      </c>
      <c r="C13" s="14">
        <v>6.8500000000000014</v>
      </c>
      <c r="D13" s="15">
        <v>6.97</v>
      </c>
      <c r="E13" s="15">
        <v>9.0615573894102823</v>
      </c>
      <c r="F13" s="15">
        <v>6.97</v>
      </c>
      <c r="G13" s="15" t="s">
        <v>735</v>
      </c>
      <c r="H13" s="16">
        <v>6.97</v>
      </c>
      <c r="I13" s="17">
        <v>8.9334998603739137</v>
      </c>
      <c r="J13" s="16" t="s">
        <v>735</v>
      </c>
      <c r="K13" s="5"/>
      <c r="AA13" s="128"/>
      <c r="AB13" s="121"/>
      <c r="AC13" s="121"/>
      <c r="AD13" s="121"/>
      <c r="AE13" s="121"/>
      <c r="AF13" s="121"/>
      <c r="AG13" s="121"/>
      <c r="AH13" s="121"/>
      <c r="AI13" s="121"/>
    </row>
    <row r="14" spans="1:35" s="3" customFormat="1" ht="12" customHeight="1">
      <c r="A14" s="31"/>
      <c r="B14" s="160" t="s">
        <v>15</v>
      </c>
      <c r="C14" s="14">
        <v>6.85</v>
      </c>
      <c r="D14" s="154" t="s">
        <v>735</v>
      </c>
      <c r="E14" s="15">
        <v>9.9066882067851374</v>
      </c>
      <c r="F14" s="15" t="s">
        <v>735</v>
      </c>
      <c r="G14" s="15" t="s">
        <v>735</v>
      </c>
      <c r="H14" s="16" t="s">
        <v>735</v>
      </c>
      <c r="I14" s="17">
        <v>9.3243035140761812</v>
      </c>
      <c r="J14" s="16" t="s">
        <v>735</v>
      </c>
      <c r="K14" s="5"/>
      <c r="AA14" s="129"/>
      <c r="AB14" s="121"/>
      <c r="AC14" s="121"/>
      <c r="AD14" s="121"/>
      <c r="AE14" s="121"/>
      <c r="AF14" s="121"/>
      <c r="AG14" s="121"/>
      <c r="AH14" s="121"/>
      <c r="AI14" s="121"/>
    </row>
    <row r="15" spans="1:35" s="152" customFormat="1" ht="12" customHeight="1">
      <c r="A15" s="169"/>
      <c r="B15" s="159" t="s">
        <v>16</v>
      </c>
      <c r="C15" s="153">
        <v>6.8499999999999988</v>
      </c>
      <c r="D15" s="154">
        <v>6.97</v>
      </c>
      <c r="E15" s="15">
        <v>9.2980017721495312</v>
      </c>
      <c r="F15" s="15">
        <v>6.8612108261951459</v>
      </c>
      <c r="G15" s="15" t="s">
        <v>735</v>
      </c>
      <c r="H15" s="16" t="s">
        <v>735</v>
      </c>
      <c r="I15" s="156">
        <v>9.2421306882847922</v>
      </c>
      <c r="J15" s="155" t="s">
        <v>735</v>
      </c>
      <c r="K15" s="157"/>
      <c r="AA15" s="128"/>
      <c r="AB15" s="121"/>
      <c r="AC15" s="121"/>
      <c r="AD15" s="121"/>
      <c r="AE15" s="121"/>
      <c r="AF15" s="121"/>
      <c r="AG15" s="121"/>
      <c r="AH15" s="121"/>
      <c r="AI15" s="121"/>
    </row>
    <row r="16" spans="1:35" s="152" customFormat="1" ht="12" customHeight="1">
      <c r="A16" s="169"/>
      <c r="B16" s="159" t="s">
        <v>17</v>
      </c>
      <c r="C16" s="153">
        <v>6.8500000000000005</v>
      </c>
      <c r="D16" s="154">
        <v>6.9700000000000006</v>
      </c>
      <c r="E16" s="154">
        <v>6.9536981372567741</v>
      </c>
      <c r="F16" s="154" t="s">
        <v>735</v>
      </c>
      <c r="G16" s="154" t="s">
        <v>735</v>
      </c>
      <c r="H16" s="155" t="s">
        <v>735</v>
      </c>
      <c r="I16" s="156">
        <v>6.8773972323364028</v>
      </c>
      <c r="J16" s="155">
        <v>6.9700000000000006</v>
      </c>
      <c r="K16" s="157"/>
      <c r="AA16" s="128"/>
      <c r="AB16" s="121"/>
      <c r="AC16" s="121"/>
      <c r="AD16" s="121"/>
      <c r="AE16" s="121"/>
      <c r="AF16" s="121"/>
      <c r="AG16" s="121"/>
      <c r="AH16" s="121"/>
      <c r="AI16" s="121"/>
    </row>
    <row r="17" spans="1:35" s="3" customFormat="1" ht="12" customHeight="1">
      <c r="A17" s="31"/>
      <c r="B17" s="159" t="s">
        <v>18</v>
      </c>
      <c r="C17" s="14">
        <v>6.85</v>
      </c>
      <c r="D17" s="15">
        <v>6.9700000000000006</v>
      </c>
      <c r="E17" s="15">
        <v>8.6968529276617055</v>
      </c>
      <c r="F17" s="15">
        <v>6.86</v>
      </c>
      <c r="G17" s="15" t="s">
        <v>735</v>
      </c>
      <c r="H17" s="16" t="s">
        <v>735</v>
      </c>
      <c r="I17" s="17">
        <v>8.6912124244740543</v>
      </c>
      <c r="J17" s="16">
        <v>6.9683439315443234</v>
      </c>
      <c r="K17" s="5"/>
      <c r="AA17" s="128"/>
      <c r="AB17" s="121"/>
      <c r="AC17" s="121"/>
      <c r="AD17" s="121"/>
      <c r="AE17" s="121"/>
      <c r="AF17" s="121"/>
      <c r="AG17" s="121"/>
      <c r="AH17" s="121"/>
      <c r="AI17" s="121"/>
    </row>
    <row r="18" spans="1:35" s="3" customFormat="1" ht="12" customHeight="1" thickBot="1">
      <c r="A18" s="31"/>
      <c r="B18" s="163" t="s">
        <v>19</v>
      </c>
      <c r="C18" s="14">
        <v>6.8500000000000005</v>
      </c>
      <c r="D18" s="15">
        <v>6.9700000000000006</v>
      </c>
      <c r="E18" s="15">
        <v>9.0953652830229839</v>
      </c>
      <c r="F18" s="15">
        <v>6.8583810904659961</v>
      </c>
      <c r="G18" s="15" t="s">
        <v>735</v>
      </c>
      <c r="H18" s="16" t="s">
        <v>735</v>
      </c>
      <c r="I18" s="17">
        <v>9.0881200791345531</v>
      </c>
      <c r="J18" s="16">
        <v>6.9694562461642215</v>
      </c>
      <c r="K18" s="5"/>
      <c r="AA18" s="128"/>
      <c r="AB18" s="121"/>
      <c r="AC18" s="121"/>
      <c r="AD18" s="121"/>
      <c r="AE18" s="121"/>
      <c r="AF18" s="121"/>
      <c r="AG18" s="121"/>
      <c r="AH18" s="121"/>
      <c r="AI18" s="121"/>
    </row>
    <row r="19" spans="1:35" s="152" customFormat="1" ht="15" hidden="1" customHeight="1" thickBot="1">
      <c r="A19" s="169"/>
      <c r="B19" s="168" t="s">
        <v>4592</v>
      </c>
      <c r="C19" s="172" t="s">
        <v>735</v>
      </c>
      <c r="D19" s="173" t="s">
        <v>735</v>
      </c>
      <c r="E19" s="154" t="s">
        <v>735</v>
      </c>
      <c r="F19" s="173" t="s">
        <v>735</v>
      </c>
      <c r="G19" s="154" t="s">
        <v>735</v>
      </c>
      <c r="H19" s="155" t="s">
        <v>735</v>
      </c>
      <c r="I19" s="174" t="s">
        <v>735</v>
      </c>
      <c r="J19" s="175" t="s">
        <v>735</v>
      </c>
      <c r="K19" s="157"/>
      <c r="AA19" s="128"/>
      <c r="AB19" s="121"/>
      <c r="AC19" s="121"/>
      <c r="AD19" s="121"/>
      <c r="AE19" s="121"/>
      <c r="AF19" s="121"/>
      <c r="AG19" s="121"/>
      <c r="AH19" s="121"/>
      <c r="AI19" s="121"/>
    </row>
    <row r="20" spans="1:35" s="4" customFormat="1" ht="39.75" customHeight="1" thickBot="1">
      <c r="A20" s="45"/>
      <c r="B20" s="62" t="s">
        <v>682</v>
      </c>
      <c r="C20" s="58">
        <v>6.8500000000000005</v>
      </c>
      <c r="D20" s="59">
        <v>6.97</v>
      </c>
      <c r="E20" s="59">
        <v>6.96</v>
      </c>
      <c r="F20" s="59" t="s">
        <v>735</v>
      </c>
      <c r="G20" s="59" t="s">
        <v>735</v>
      </c>
      <c r="H20" s="60" t="s">
        <v>735</v>
      </c>
      <c r="I20" s="61">
        <v>6.9545231232122244</v>
      </c>
      <c r="J20" s="60">
        <v>6.97</v>
      </c>
      <c r="K20" s="5"/>
      <c r="AA20" s="126"/>
      <c r="AB20" s="127"/>
      <c r="AC20" s="127"/>
      <c r="AD20" s="127"/>
      <c r="AE20" s="127"/>
      <c r="AF20" s="127"/>
      <c r="AG20" s="127"/>
      <c r="AH20" s="127"/>
      <c r="AI20" s="127"/>
    </row>
    <row r="21" spans="1:35" s="3" customFormat="1" ht="12" customHeight="1">
      <c r="A21" s="32"/>
      <c r="B21" s="162" t="s">
        <v>708</v>
      </c>
      <c r="C21" s="14">
        <v>6.8500000000000005</v>
      </c>
      <c r="D21" s="15">
        <v>6.9699999999999989</v>
      </c>
      <c r="E21" s="15">
        <v>6.96</v>
      </c>
      <c r="F21" s="15" t="s">
        <v>735</v>
      </c>
      <c r="G21" s="15" t="s">
        <v>735</v>
      </c>
      <c r="H21" s="16" t="s">
        <v>735</v>
      </c>
      <c r="I21" s="17">
        <v>6.9022356874216459</v>
      </c>
      <c r="J21" s="16">
        <v>6.9699999999999989</v>
      </c>
      <c r="K21" s="5"/>
      <c r="AA21" s="128"/>
      <c r="AB21" s="121"/>
      <c r="AC21" s="121"/>
      <c r="AD21" s="121"/>
      <c r="AE21" s="121"/>
      <c r="AF21" s="121"/>
      <c r="AG21" s="121"/>
      <c r="AH21" s="121"/>
      <c r="AI21" s="121"/>
    </row>
    <row r="22" spans="1:35" s="3" customFormat="1" ht="12" customHeight="1">
      <c r="A22" s="32"/>
      <c r="B22" s="159" t="s">
        <v>709</v>
      </c>
      <c r="C22" s="14">
        <v>6.8500000000000005</v>
      </c>
      <c r="D22" s="15">
        <v>6.9700000000000006</v>
      </c>
      <c r="E22" s="15" t="s">
        <v>735</v>
      </c>
      <c r="F22" s="15" t="s">
        <v>735</v>
      </c>
      <c r="G22" s="15" t="s">
        <v>735</v>
      </c>
      <c r="H22" s="16" t="s">
        <v>735</v>
      </c>
      <c r="I22" s="17">
        <v>6.8500000000000005</v>
      </c>
      <c r="J22" s="16">
        <v>6.9700000000000006</v>
      </c>
      <c r="K22" s="5"/>
      <c r="AA22" s="128"/>
      <c r="AB22" s="121"/>
      <c r="AC22" s="121"/>
      <c r="AD22" s="121"/>
      <c r="AE22" s="121"/>
      <c r="AF22" s="121"/>
      <c r="AG22" s="121"/>
      <c r="AH22" s="121"/>
      <c r="AI22" s="121"/>
    </row>
    <row r="23" spans="1:35" s="152" customFormat="1" ht="12" customHeight="1" thickBot="1">
      <c r="A23" s="151"/>
      <c r="B23" s="159" t="s">
        <v>5588</v>
      </c>
      <c r="C23" s="153" t="s">
        <v>735</v>
      </c>
      <c r="D23" s="154" t="s">
        <v>735</v>
      </c>
      <c r="E23" s="15">
        <v>6.96</v>
      </c>
      <c r="F23" s="154" t="s">
        <v>735</v>
      </c>
      <c r="G23" s="154" t="s">
        <v>735</v>
      </c>
      <c r="H23" s="155" t="s">
        <v>735</v>
      </c>
      <c r="I23" s="156">
        <v>6.96</v>
      </c>
      <c r="J23" s="155" t="s">
        <v>735</v>
      </c>
      <c r="K23" s="157"/>
      <c r="AA23" s="128"/>
      <c r="AB23" s="121"/>
      <c r="AC23" s="121"/>
      <c r="AD23" s="121"/>
      <c r="AE23" s="121"/>
      <c r="AF23" s="121"/>
      <c r="AG23" s="121"/>
      <c r="AH23" s="121"/>
      <c r="AI23" s="121"/>
    </row>
    <row r="24" spans="1:35" s="4" customFormat="1" ht="14.25" customHeight="1" thickBot="1">
      <c r="A24" s="30"/>
      <c r="B24" s="62" t="s">
        <v>9</v>
      </c>
      <c r="C24" s="58">
        <v>6.8531767961442629</v>
      </c>
      <c r="D24" s="59">
        <v>6.9699999999999989</v>
      </c>
      <c r="E24" s="59">
        <v>6.9937198893045593</v>
      </c>
      <c r="F24" s="59" t="s">
        <v>735</v>
      </c>
      <c r="G24" s="59" t="s">
        <v>735</v>
      </c>
      <c r="H24" s="60" t="s">
        <v>735</v>
      </c>
      <c r="I24" s="61">
        <v>6.9843705443659729</v>
      </c>
      <c r="J24" s="60">
        <v>6.9699999999999989</v>
      </c>
      <c r="K24" s="5"/>
      <c r="AA24" s="126"/>
      <c r="AB24" s="127"/>
      <c r="AC24" s="127"/>
      <c r="AD24" s="127"/>
      <c r="AE24" s="127"/>
      <c r="AF24" s="127"/>
      <c r="AG24" s="127"/>
      <c r="AH24" s="127"/>
      <c r="AI24" s="127"/>
    </row>
    <row r="25" spans="1:35" s="3" customFormat="1" ht="12" customHeight="1">
      <c r="A25" s="32"/>
      <c r="B25" s="162" t="s">
        <v>21</v>
      </c>
      <c r="C25" s="14" t="s">
        <v>735</v>
      </c>
      <c r="D25" s="15">
        <v>6.9700000000000006</v>
      </c>
      <c r="E25" s="15">
        <v>7</v>
      </c>
      <c r="F25" s="15" t="s">
        <v>735</v>
      </c>
      <c r="G25" s="15" t="s">
        <v>735</v>
      </c>
      <c r="H25" s="16" t="s">
        <v>735</v>
      </c>
      <c r="I25" s="17">
        <v>7</v>
      </c>
      <c r="J25" s="16">
        <v>6.9700000000000006</v>
      </c>
      <c r="K25" s="5"/>
      <c r="AA25" s="128"/>
      <c r="AB25" s="121"/>
      <c r="AC25" s="121"/>
      <c r="AD25" s="121"/>
      <c r="AE25" s="121"/>
      <c r="AF25" s="121"/>
      <c r="AG25" s="121"/>
      <c r="AH25" s="121"/>
      <c r="AI25" s="121"/>
    </row>
    <row r="26" spans="1:35" s="3" customFormat="1" ht="12" customHeight="1">
      <c r="A26" s="32"/>
      <c r="B26" s="159" t="s">
        <v>771</v>
      </c>
      <c r="C26" s="14">
        <v>6.8500000000000005</v>
      </c>
      <c r="D26" s="15">
        <v>6.9699999999999989</v>
      </c>
      <c r="E26" s="15">
        <v>7</v>
      </c>
      <c r="F26" s="15" t="s">
        <v>735</v>
      </c>
      <c r="G26" s="15" t="s">
        <v>735</v>
      </c>
      <c r="H26" s="16" t="s">
        <v>735</v>
      </c>
      <c r="I26" s="17">
        <v>6.9999772429559366</v>
      </c>
      <c r="J26" s="16">
        <v>6.9699999999999989</v>
      </c>
      <c r="K26" s="5"/>
      <c r="AA26" s="128"/>
      <c r="AB26" s="121"/>
      <c r="AC26" s="121"/>
      <c r="AD26" s="121"/>
      <c r="AE26" s="121"/>
      <c r="AF26" s="121"/>
      <c r="AG26" s="121"/>
      <c r="AH26" s="121"/>
      <c r="AI26" s="121"/>
    </row>
    <row r="27" spans="1:35" s="152" customFormat="1" ht="12" customHeight="1">
      <c r="A27" s="151"/>
      <c r="B27" s="159" t="s">
        <v>4595</v>
      </c>
      <c r="C27" s="153">
        <v>6.86</v>
      </c>
      <c r="D27" s="154">
        <v>6.97</v>
      </c>
      <c r="E27" s="15">
        <v>6.96</v>
      </c>
      <c r="F27" s="154" t="s">
        <v>735</v>
      </c>
      <c r="G27" s="154" t="s">
        <v>735</v>
      </c>
      <c r="H27" s="155" t="s">
        <v>735</v>
      </c>
      <c r="I27" s="156">
        <v>6.9599145002662706</v>
      </c>
      <c r="J27" s="155">
        <v>6.97</v>
      </c>
      <c r="K27" s="157"/>
      <c r="AA27" s="128"/>
      <c r="AB27" s="121"/>
      <c r="AC27" s="121"/>
      <c r="AD27" s="121"/>
      <c r="AE27" s="121"/>
      <c r="AF27" s="121"/>
      <c r="AG27" s="121"/>
      <c r="AH27" s="121"/>
      <c r="AI27" s="121"/>
    </row>
    <row r="28" spans="1:35" s="152" customFormat="1" ht="12" customHeight="1">
      <c r="A28" s="151"/>
      <c r="B28" s="159" t="s">
        <v>27</v>
      </c>
      <c r="C28" s="14">
        <v>6.8500000000000005</v>
      </c>
      <c r="D28" s="15">
        <v>6.97</v>
      </c>
      <c r="E28" s="15" t="s">
        <v>735</v>
      </c>
      <c r="F28" s="154" t="s">
        <v>735</v>
      </c>
      <c r="G28" s="154" t="s">
        <v>735</v>
      </c>
      <c r="H28" s="155" t="s">
        <v>735</v>
      </c>
      <c r="I28" s="156">
        <v>6.8500000000000005</v>
      </c>
      <c r="J28" s="155">
        <v>6.97</v>
      </c>
      <c r="K28" s="157"/>
      <c r="AA28" s="128"/>
      <c r="AB28" s="121"/>
      <c r="AC28" s="121"/>
      <c r="AD28" s="121"/>
      <c r="AE28" s="121"/>
      <c r="AF28" s="121"/>
      <c r="AG28" s="121"/>
      <c r="AH28" s="121"/>
      <c r="AI28" s="121"/>
    </row>
    <row r="29" spans="1:35" s="152" customFormat="1" ht="12" customHeight="1">
      <c r="A29" s="151"/>
      <c r="B29" s="159" t="s">
        <v>5607</v>
      </c>
      <c r="C29" s="153" t="s">
        <v>735</v>
      </c>
      <c r="D29" s="154">
        <v>6.97</v>
      </c>
      <c r="E29" s="15" t="s">
        <v>735</v>
      </c>
      <c r="F29" s="154" t="s">
        <v>735</v>
      </c>
      <c r="G29" s="154" t="s">
        <v>735</v>
      </c>
      <c r="H29" s="155" t="s">
        <v>735</v>
      </c>
      <c r="I29" s="156" t="s">
        <v>735</v>
      </c>
      <c r="J29" s="155">
        <v>6.97</v>
      </c>
      <c r="K29" s="157"/>
      <c r="AA29" s="128"/>
      <c r="AB29" s="121"/>
      <c r="AC29" s="121"/>
      <c r="AD29" s="121"/>
      <c r="AE29" s="121"/>
      <c r="AF29" s="121"/>
      <c r="AG29" s="121"/>
      <c r="AH29" s="121"/>
      <c r="AI29" s="121"/>
    </row>
    <row r="30" spans="1:35" s="152" customFormat="1" ht="12" customHeight="1">
      <c r="A30" s="151"/>
      <c r="B30" s="159" t="s">
        <v>5608</v>
      </c>
      <c r="C30" s="153">
        <v>6.9200000000000008</v>
      </c>
      <c r="D30" s="154">
        <v>6.97</v>
      </c>
      <c r="E30" s="15" t="s">
        <v>735</v>
      </c>
      <c r="F30" s="154" t="s">
        <v>735</v>
      </c>
      <c r="G30" s="154" t="s">
        <v>735</v>
      </c>
      <c r="H30" s="155" t="s">
        <v>735</v>
      </c>
      <c r="I30" s="156">
        <v>6.9200000000000008</v>
      </c>
      <c r="J30" s="155">
        <v>6.97</v>
      </c>
      <c r="K30" s="157"/>
      <c r="AA30" s="128"/>
      <c r="AB30" s="121"/>
      <c r="AC30" s="121"/>
      <c r="AD30" s="121"/>
      <c r="AE30" s="121"/>
      <c r="AF30" s="121"/>
      <c r="AG30" s="121"/>
      <c r="AH30" s="121"/>
      <c r="AI30" s="121"/>
    </row>
    <row r="31" spans="1:35" s="152" customFormat="1" ht="12" customHeight="1">
      <c r="A31" s="151"/>
      <c r="B31" s="159" t="s">
        <v>5912</v>
      </c>
      <c r="C31" s="153" t="s">
        <v>735</v>
      </c>
      <c r="D31" s="154">
        <v>6.97</v>
      </c>
      <c r="E31" s="154" t="s">
        <v>710</v>
      </c>
      <c r="F31" s="154" t="s">
        <v>735</v>
      </c>
      <c r="G31" s="154" t="s">
        <v>735</v>
      </c>
      <c r="H31" s="155" t="s">
        <v>735</v>
      </c>
      <c r="I31" s="156" t="s">
        <v>735</v>
      </c>
      <c r="J31" s="155">
        <v>6.97</v>
      </c>
      <c r="K31" s="157"/>
      <c r="AA31" s="128"/>
      <c r="AB31" s="121"/>
      <c r="AC31" s="121"/>
      <c r="AD31" s="121"/>
      <c r="AE31" s="121"/>
      <c r="AF31" s="121"/>
      <c r="AG31" s="121"/>
      <c r="AH31" s="121"/>
      <c r="AI31" s="121"/>
    </row>
    <row r="32" spans="1:35" s="152" customFormat="1" ht="12" customHeight="1">
      <c r="A32" s="151"/>
      <c r="B32" s="159" t="s">
        <v>1050</v>
      </c>
      <c r="C32" s="153" t="s">
        <v>735</v>
      </c>
      <c r="D32" s="154">
        <v>6.97</v>
      </c>
      <c r="E32" s="154" t="s">
        <v>735</v>
      </c>
      <c r="F32" s="154" t="s">
        <v>735</v>
      </c>
      <c r="G32" s="154" t="s">
        <v>735</v>
      </c>
      <c r="H32" s="155" t="s">
        <v>735</v>
      </c>
      <c r="I32" s="156" t="s">
        <v>735</v>
      </c>
      <c r="J32" s="155">
        <v>6.97</v>
      </c>
      <c r="K32" s="157"/>
      <c r="AA32" s="128"/>
      <c r="AB32" s="121"/>
      <c r="AC32" s="121"/>
      <c r="AD32" s="121"/>
      <c r="AE32" s="121"/>
      <c r="AF32" s="121"/>
      <c r="AG32" s="121"/>
      <c r="AH32" s="121"/>
      <c r="AI32" s="121"/>
    </row>
    <row r="33" spans="1:35" s="152" customFormat="1" ht="12" customHeight="1">
      <c r="A33" s="151"/>
      <c r="B33" s="159" t="s">
        <v>5609</v>
      </c>
      <c r="C33" s="153">
        <v>6.8599999999999994</v>
      </c>
      <c r="D33" s="154" t="s">
        <v>735</v>
      </c>
      <c r="E33" s="154" t="s">
        <v>735</v>
      </c>
      <c r="F33" s="154" t="s">
        <v>735</v>
      </c>
      <c r="G33" s="154" t="s">
        <v>735</v>
      </c>
      <c r="H33" s="155" t="s">
        <v>735</v>
      </c>
      <c r="I33" s="156">
        <v>6.8599999999999994</v>
      </c>
      <c r="J33" s="155" t="s">
        <v>735</v>
      </c>
      <c r="K33" s="157"/>
      <c r="AA33" s="128"/>
      <c r="AB33" s="121"/>
      <c r="AC33" s="121"/>
      <c r="AD33" s="121"/>
      <c r="AE33" s="121"/>
      <c r="AF33" s="121"/>
      <c r="AG33" s="121"/>
      <c r="AH33" s="121"/>
      <c r="AI33" s="121"/>
    </row>
    <row r="34" spans="1:35" s="152" customFormat="1" ht="12" customHeight="1">
      <c r="A34" s="151"/>
      <c r="B34" s="159" t="s">
        <v>5913</v>
      </c>
      <c r="C34" s="153" t="s">
        <v>735</v>
      </c>
      <c r="D34" s="154" t="s">
        <v>735</v>
      </c>
      <c r="E34" s="154" t="s">
        <v>735</v>
      </c>
      <c r="F34" s="154" t="s">
        <v>735</v>
      </c>
      <c r="G34" s="154" t="s">
        <v>735</v>
      </c>
      <c r="H34" s="155" t="s">
        <v>735</v>
      </c>
      <c r="I34" s="156" t="s">
        <v>735</v>
      </c>
      <c r="J34" s="155" t="s">
        <v>735</v>
      </c>
      <c r="K34" s="157"/>
      <c r="AA34" s="128"/>
      <c r="AB34" s="121"/>
      <c r="AC34" s="121"/>
      <c r="AD34" s="121"/>
      <c r="AE34" s="121"/>
      <c r="AF34" s="121"/>
      <c r="AG34" s="121"/>
      <c r="AH34" s="121"/>
      <c r="AI34" s="121"/>
    </row>
    <row r="35" spans="1:35" s="152" customFormat="1" ht="12" customHeight="1">
      <c r="A35" s="151"/>
      <c r="B35" s="159" t="s">
        <v>5914</v>
      </c>
      <c r="C35" s="153" t="s">
        <v>735</v>
      </c>
      <c r="D35" s="154" t="s">
        <v>735</v>
      </c>
      <c r="E35" s="154" t="s">
        <v>735</v>
      </c>
      <c r="F35" s="154" t="s">
        <v>735</v>
      </c>
      <c r="G35" s="154" t="s">
        <v>735</v>
      </c>
      <c r="H35" s="155" t="s">
        <v>735</v>
      </c>
      <c r="I35" s="156" t="s">
        <v>735</v>
      </c>
      <c r="J35" s="155" t="s">
        <v>735</v>
      </c>
      <c r="K35" s="157"/>
      <c r="AA35" s="128"/>
      <c r="AB35" s="121"/>
      <c r="AC35" s="121"/>
      <c r="AD35" s="121"/>
      <c r="AE35" s="121"/>
      <c r="AF35" s="121"/>
      <c r="AG35" s="121"/>
      <c r="AH35" s="121"/>
      <c r="AI35" s="121"/>
    </row>
    <row r="36" spans="1:35" s="152" customFormat="1" ht="12" customHeight="1">
      <c r="A36" s="151"/>
      <c r="B36" s="159" t="s">
        <v>5610</v>
      </c>
      <c r="C36" s="153">
        <v>6.8500000000000005</v>
      </c>
      <c r="D36" s="154" t="s">
        <v>735</v>
      </c>
      <c r="E36" s="154" t="s">
        <v>735</v>
      </c>
      <c r="F36" s="154" t="s">
        <v>735</v>
      </c>
      <c r="G36" s="154" t="s">
        <v>735</v>
      </c>
      <c r="H36" s="155" t="s">
        <v>735</v>
      </c>
      <c r="I36" s="156">
        <v>6.8500000000000005</v>
      </c>
      <c r="J36" s="155" t="s">
        <v>735</v>
      </c>
      <c r="K36" s="157"/>
      <c r="AA36" s="128"/>
      <c r="AB36" s="121"/>
      <c r="AC36" s="121"/>
      <c r="AD36" s="121"/>
      <c r="AE36" s="121"/>
      <c r="AF36" s="121"/>
      <c r="AG36" s="121"/>
      <c r="AH36" s="121"/>
      <c r="AI36" s="121"/>
    </row>
    <row r="37" spans="1:35" s="152" customFormat="1" ht="15.6">
      <c r="A37" s="151"/>
      <c r="B37" s="159" t="s">
        <v>5579</v>
      </c>
      <c r="C37" s="153" t="s">
        <v>735</v>
      </c>
      <c r="D37" s="154" t="s">
        <v>735</v>
      </c>
      <c r="E37" s="154" t="s">
        <v>735</v>
      </c>
      <c r="F37" s="154" t="s">
        <v>735</v>
      </c>
      <c r="G37" s="154" t="s">
        <v>735</v>
      </c>
      <c r="H37" s="155" t="s">
        <v>735</v>
      </c>
      <c r="I37" s="156" t="s">
        <v>735</v>
      </c>
      <c r="J37" s="155" t="s">
        <v>735</v>
      </c>
      <c r="K37" s="157"/>
      <c r="AA37" s="128"/>
      <c r="AB37" s="121"/>
      <c r="AC37" s="121"/>
      <c r="AD37" s="121"/>
      <c r="AE37" s="121"/>
      <c r="AF37" s="121"/>
      <c r="AG37" s="121"/>
      <c r="AH37" s="121"/>
      <c r="AI37" s="121"/>
    </row>
    <row r="38" spans="1:35" s="152" customFormat="1">
      <c r="A38" s="151"/>
      <c r="B38" s="159" t="s">
        <v>5611</v>
      </c>
      <c r="C38" s="153" t="s">
        <v>735</v>
      </c>
      <c r="D38" s="154">
        <v>6.97</v>
      </c>
      <c r="E38" s="154" t="s">
        <v>735</v>
      </c>
      <c r="F38" s="154" t="s">
        <v>735</v>
      </c>
      <c r="G38" s="154" t="s">
        <v>735</v>
      </c>
      <c r="H38" s="155" t="s">
        <v>735</v>
      </c>
      <c r="I38" s="156" t="s">
        <v>735</v>
      </c>
      <c r="J38" s="155">
        <v>6.97</v>
      </c>
      <c r="K38" s="157"/>
      <c r="AA38" s="128"/>
      <c r="AB38" s="121"/>
      <c r="AC38" s="121"/>
      <c r="AD38" s="121"/>
      <c r="AE38" s="121"/>
      <c r="AF38" s="121"/>
      <c r="AG38" s="121"/>
      <c r="AH38" s="121"/>
      <c r="AI38" s="121"/>
    </row>
    <row r="39" spans="1:35" s="152" customFormat="1" ht="15.6">
      <c r="A39" s="151"/>
      <c r="B39" s="160" t="s">
        <v>5915</v>
      </c>
      <c r="C39" s="153" t="s">
        <v>735</v>
      </c>
      <c r="D39" s="154" t="s">
        <v>735</v>
      </c>
      <c r="E39" s="154" t="s">
        <v>735</v>
      </c>
      <c r="F39" s="154" t="s">
        <v>735</v>
      </c>
      <c r="G39" s="154" t="s">
        <v>735</v>
      </c>
      <c r="H39" s="155" t="s">
        <v>735</v>
      </c>
      <c r="I39" s="156" t="s">
        <v>735</v>
      </c>
      <c r="J39" s="155" t="s">
        <v>735</v>
      </c>
      <c r="K39" s="157"/>
      <c r="AA39" s="129"/>
      <c r="AB39" s="121"/>
      <c r="AC39" s="121"/>
      <c r="AD39" s="121"/>
      <c r="AE39" s="121"/>
      <c r="AF39" s="121"/>
      <c r="AG39" s="121"/>
      <c r="AH39" s="121"/>
      <c r="AI39" s="121"/>
    </row>
    <row r="40" spans="1:35" s="152" customFormat="1">
      <c r="A40" s="151"/>
      <c r="B40" s="160" t="s">
        <v>5596</v>
      </c>
      <c r="C40" s="153">
        <v>6.85</v>
      </c>
      <c r="D40" s="154" t="s">
        <v>735</v>
      </c>
      <c r="E40" s="154" t="s">
        <v>735</v>
      </c>
      <c r="F40" s="154" t="s">
        <v>735</v>
      </c>
      <c r="G40" s="154" t="s">
        <v>735</v>
      </c>
      <c r="H40" s="155" t="s">
        <v>735</v>
      </c>
      <c r="I40" s="156">
        <v>6.85</v>
      </c>
      <c r="J40" s="155" t="s">
        <v>735</v>
      </c>
      <c r="K40" s="157"/>
      <c r="AA40" s="129"/>
      <c r="AB40" s="121"/>
      <c r="AC40" s="121"/>
      <c r="AD40" s="121"/>
      <c r="AE40" s="121"/>
      <c r="AF40" s="121"/>
      <c r="AG40" s="121"/>
      <c r="AH40" s="121"/>
      <c r="AI40" s="121"/>
    </row>
    <row r="41" spans="1:35" s="152" customFormat="1">
      <c r="A41" s="151"/>
      <c r="B41" s="160" t="s">
        <v>5916</v>
      </c>
      <c r="C41" s="153" t="s">
        <v>735</v>
      </c>
      <c r="D41" s="154">
        <v>6.9700000000000006</v>
      </c>
      <c r="E41" s="154" t="s">
        <v>735</v>
      </c>
      <c r="F41" s="154" t="s">
        <v>735</v>
      </c>
      <c r="G41" s="154" t="s">
        <v>735</v>
      </c>
      <c r="H41" s="155" t="s">
        <v>735</v>
      </c>
      <c r="I41" s="156" t="s">
        <v>735</v>
      </c>
      <c r="J41" s="155">
        <v>6.9700000000000006</v>
      </c>
      <c r="K41" s="157"/>
      <c r="AA41" s="129"/>
      <c r="AB41" s="121"/>
      <c r="AC41" s="121"/>
      <c r="AD41" s="121"/>
      <c r="AE41" s="121"/>
      <c r="AF41" s="121"/>
      <c r="AG41" s="121"/>
      <c r="AH41" s="121"/>
      <c r="AI41" s="121"/>
    </row>
    <row r="42" spans="1:35" s="152" customFormat="1" ht="15.6">
      <c r="A42" s="151"/>
      <c r="B42" s="160" t="s">
        <v>5612</v>
      </c>
      <c r="C42" s="153" t="s">
        <v>735</v>
      </c>
      <c r="D42" s="154" t="s">
        <v>735</v>
      </c>
      <c r="E42" s="154" t="s">
        <v>735</v>
      </c>
      <c r="F42" s="154" t="s">
        <v>735</v>
      </c>
      <c r="G42" s="154" t="s">
        <v>735</v>
      </c>
      <c r="H42" s="155" t="s">
        <v>735</v>
      </c>
      <c r="I42" s="156" t="s">
        <v>735</v>
      </c>
      <c r="J42" s="155" t="s">
        <v>735</v>
      </c>
      <c r="K42" s="157"/>
      <c r="AA42" s="129"/>
      <c r="AB42" s="121"/>
      <c r="AC42" s="121"/>
      <c r="AD42" s="121"/>
      <c r="AE42" s="121"/>
      <c r="AF42" s="121"/>
      <c r="AG42" s="121"/>
      <c r="AH42" s="121"/>
      <c r="AI42" s="121"/>
    </row>
    <row r="43" spans="1:35" s="152" customFormat="1">
      <c r="A43" s="151"/>
      <c r="B43" s="160" t="s">
        <v>5917</v>
      </c>
      <c r="C43" s="153">
        <v>6.8500000000000005</v>
      </c>
      <c r="D43" s="154" t="s">
        <v>735</v>
      </c>
      <c r="E43" s="154" t="s">
        <v>735</v>
      </c>
      <c r="F43" s="154" t="s">
        <v>735</v>
      </c>
      <c r="G43" s="154" t="s">
        <v>735</v>
      </c>
      <c r="H43" s="155" t="s">
        <v>735</v>
      </c>
      <c r="I43" s="156">
        <v>6.8500000000000005</v>
      </c>
      <c r="J43" s="155" t="s">
        <v>735</v>
      </c>
      <c r="K43" s="157"/>
      <c r="AA43" s="129"/>
      <c r="AB43" s="121"/>
      <c r="AC43" s="121"/>
      <c r="AD43" s="121"/>
      <c r="AE43" s="121"/>
      <c r="AF43" s="121"/>
      <c r="AG43" s="121"/>
      <c r="AH43" s="121"/>
      <c r="AI43" s="121"/>
    </row>
    <row r="44" spans="1:35" s="152" customFormat="1" ht="15.6">
      <c r="A44" s="151"/>
      <c r="B44" s="181" t="s">
        <v>5594</v>
      </c>
      <c r="C44" s="153" t="s">
        <v>735</v>
      </c>
      <c r="D44" s="154" t="s">
        <v>735</v>
      </c>
      <c r="E44" s="154" t="s">
        <v>735</v>
      </c>
      <c r="F44" s="154" t="s">
        <v>735</v>
      </c>
      <c r="G44" s="154" t="s">
        <v>735</v>
      </c>
      <c r="H44" s="155" t="s">
        <v>735</v>
      </c>
      <c r="I44" s="156" t="s">
        <v>735</v>
      </c>
      <c r="J44" s="155" t="s">
        <v>735</v>
      </c>
      <c r="K44" s="157"/>
      <c r="AA44" s="130"/>
      <c r="AB44" s="121"/>
      <c r="AC44" s="121"/>
      <c r="AD44" s="121"/>
      <c r="AE44" s="121"/>
      <c r="AF44" s="121"/>
      <c r="AG44" s="121"/>
      <c r="AH44" s="121"/>
      <c r="AI44" s="121"/>
    </row>
    <row r="45" spans="1:35" s="152" customFormat="1">
      <c r="A45" s="151"/>
      <c r="B45" s="178" t="s">
        <v>5918</v>
      </c>
      <c r="C45" s="153">
        <v>6.85</v>
      </c>
      <c r="D45" s="154" t="s">
        <v>735</v>
      </c>
      <c r="E45" s="154" t="s">
        <v>735</v>
      </c>
      <c r="F45" s="154" t="s">
        <v>735</v>
      </c>
      <c r="G45" s="154" t="s">
        <v>735</v>
      </c>
      <c r="H45" s="155" t="s">
        <v>735</v>
      </c>
      <c r="I45" s="156">
        <v>6.85</v>
      </c>
      <c r="J45" s="155" t="s">
        <v>735</v>
      </c>
      <c r="K45" s="157"/>
      <c r="AA45" s="130"/>
      <c r="AB45" s="121"/>
      <c r="AC45" s="121"/>
      <c r="AD45" s="121"/>
      <c r="AE45" s="121"/>
      <c r="AF45" s="121"/>
      <c r="AG45" s="121"/>
      <c r="AH45" s="121"/>
      <c r="AI45" s="121"/>
    </row>
    <row r="46" spans="1:35" s="152" customFormat="1" ht="14.25" customHeight="1">
      <c r="A46" s="151"/>
      <c r="B46" s="179" t="s">
        <v>5919</v>
      </c>
      <c r="C46" s="153">
        <v>6.85</v>
      </c>
      <c r="D46" s="154">
        <v>6.9700000000000015</v>
      </c>
      <c r="E46" s="154" t="s">
        <v>735</v>
      </c>
      <c r="F46" s="154" t="s">
        <v>735</v>
      </c>
      <c r="G46" s="154" t="s">
        <v>735</v>
      </c>
      <c r="H46" s="155" t="s">
        <v>735</v>
      </c>
      <c r="I46" s="156">
        <v>6.85</v>
      </c>
      <c r="J46" s="155">
        <v>6.9700000000000015</v>
      </c>
      <c r="K46" s="157"/>
      <c r="AA46" s="128"/>
      <c r="AB46" s="121"/>
      <c r="AC46" s="121"/>
      <c r="AD46" s="121"/>
      <c r="AE46" s="121"/>
      <c r="AF46" s="121"/>
      <c r="AG46" s="121"/>
      <c r="AH46" s="121"/>
      <c r="AI46" s="121"/>
    </row>
    <row r="47" spans="1:35" s="152" customFormat="1" ht="15.6">
      <c r="A47" s="151"/>
      <c r="B47" s="178" t="s">
        <v>5600</v>
      </c>
      <c r="C47" s="153" t="s">
        <v>735</v>
      </c>
      <c r="D47" s="154" t="s">
        <v>735</v>
      </c>
      <c r="E47" s="154" t="s">
        <v>735</v>
      </c>
      <c r="F47" s="154" t="s">
        <v>735</v>
      </c>
      <c r="G47" s="154" t="s">
        <v>735</v>
      </c>
      <c r="H47" s="155" t="s">
        <v>735</v>
      </c>
      <c r="I47" s="156" t="s">
        <v>735</v>
      </c>
      <c r="J47" s="155" t="s">
        <v>735</v>
      </c>
      <c r="K47" s="157"/>
      <c r="AA47" s="130"/>
      <c r="AB47" s="121"/>
      <c r="AC47" s="121"/>
      <c r="AD47" s="121"/>
      <c r="AE47" s="121"/>
      <c r="AF47" s="121"/>
      <c r="AG47" s="121"/>
      <c r="AH47" s="121"/>
      <c r="AI47" s="121"/>
    </row>
    <row r="48" spans="1:35" s="161" customFormat="1">
      <c r="A48" s="151"/>
      <c r="B48" s="162" t="s">
        <v>5920</v>
      </c>
      <c r="C48" s="153" t="s">
        <v>735</v>
      </c>
      <c r="D48" s="154" t="s">
        <v>735</v>
      </c>
      <c r="E48" s="154">
        <v>6.86</v>
      </c>
      <c r="F48" s="154" t="s">
        <v>735</v>
      </c>
      <c r="G48" s="154" t="s">
        <v>735</v>
      </c>
      <c r="H48" s="155" t="s">
        <v>735</v>
      </c>
      <c r="I48" s="156">
        <v>6.86</v>
      </c>
      <c r="J48" s="155" t="s">
        <v>735</v>
      </c>
      <c r="K48" s="157"/>
      <c r="AA48" s="128"/>
      <c r="AB48" s="121"/>
      <c r="AC48" s="121"/>
      <c r="AD48" s="121"/>
      <c r="AE48" s="121"/>
      <c r="AF48" s="121"/>
      <c r="AG48" s="121"/>
      <c r="AH48" s="121"/>
      <c r="AI48" s="121"/>
    </row>
    <row r="49" spans="1:35" s="161" customFormat="1">
      <c r="A49" s="151"/>
      <c r="B49" s="163" t="s">
        <v>5613</v>
      </c>
      <c r="C49" s="153">
        <v>6.85</v>
      </c>
      <c r="D49" s="154">
        <v>6.97</v>
      </c>
      <c r="E49" s="154" t="s">
        <v>735</v>
      </c>
      <c r="F49" s="154" t="s">
        <v>735</v>
      </c>
      <c r="G49" s="154" t="s">
        <v>735</v>
      </c>
      <c r="H49" s="155" t="s">
        <v>735</v>
      </c>
      <c r="I49" s="156">
        <v>6.85</v>
      </c>
      <c r="J49" s="155">
        <v>6.97</v>
      </c>
      <c r="K49" s="157"/>
      <c r="AA49" s="128"/>
      <c r="AB49" s="121"/>
      <c r="AC49" s="121"/>
      <c r="AD49" s="121"/>
      <c r="AE49" s="121"/>
      <c r="AF49" s="121"/>
      <c r="AG49" s="121"/>
      <c r="AH49" s="121"/>
      <c r="AI49" s="121"/>
    </row>
    <row r="50" spans="1:35" s="161" customFormat="1" ht="15.6">
      <c r="A50" s="151"/>
      <c r="B50" s="163" t="s">
        <v>5601</v>
      </c>
      <c r="C50" s="153" t="s">
        <v>735</v>
      </c>
      <c r="D50" s="154" t="s">
        <v>735</v>
      </c>
      <c r="E50" s="154" t="s">
        <v>735</v>
      </c>
      <c r="F50" s="154" t="s">
        <v>735</v>
      </c>
      <c r="G50" s="154" t="s">
        <v>735</v>
      </c>
      <c r="H50" s="155" t="s">
        <v>735</v>
      </c>
      <c r="I50" s="156" t="s">
        <v>735</v>
      </c>
      <c r="J50" s="155" t="s">
        <v>735</v>
      </c>
      <c r="K50" s="157"/>
      <c r="AA50" s="128"/>
      <c r="AB50" s="121"/>
      <c r="AC50" s="121"/>
      <c r="AD50" s="121"/>
      <c r="AE50" s="121"/>
      <c r="AF50" s="121"/>
      <c r="AG50" s="121"/>
      <c r="AH50" s="121"/>
      <c r="AI50" s="121"/>
    </row>
    <row r="51" spans="1:35" s="161" customFormat="1">
      <c r="A51" s="151"/>
      <c r="B51" s="163" t="s">
        <v>2857</v>
      </c>
      <c r="C51" s="153">
        <v>6.85</v>
      </c>
      <c r="D51" s="154" t="s">
        <v>735</v>
      </c>
      <c r="E51" s="154" t="s">
        <v>735</v>
      </c>
      <c r="F51" s="154" t="s">
        <v>735</v>
      </c>
      <c r="G51" s="154" t="s">
        <v>735</v>
      </c>
      <c r="H51" s="155" t="s">
        <v>735</v>
      </c>
      <c r="I51" s="156">
        <v>6.85</v>
      </c>
      <c r="J51" s="155" t="s">
        <v>735</v>
      </c>
      <c r="K51" s="157"/>
      <c r="AA51" s="128"/>
      <c r="AB51" s="121"/>
      <c r="AC51" s="121"/>
      <c r="AD51" s="121"/>
      <c r="AE51" s="121"/>
      <c r="AF51" s="121"/>
      <c r="AG51" s="121"/>
      <c r="AH51" s="121"/>
      <c r="AI51" s="121"/>
    </row>
    <row r="52" spans="1:35" s="161" customFormat="1" ht="15.6">
      <c r="A52" s="151"/>
      <c r="B52" s="163" t="s">
        <v>5587</v>
      </c>
      <c r="C52" s="153" t="s">
        <v>735</v>
      </c>
      <c r="D52" s="154" t="s">
        <v>735</v>
      </c>
      <c r="E52" s="154" t="s">
        <v>735</v>
      </c>
      <c r="F52" s="154" t="s">
        <v>735</v>
      </c>
      <c r="G52" s="154" t="s">
        <v>735</v>
      </c>
      <c r="H52" s="155" t="s">
        <v>735</v>
      </c>
      <c r="I52" s="156" t="s">
        <v>735</v>
      </c>
      <c r="J52" s="155" t="s">
        <v>735</v>
      </c>
      <c r="K52" s="157"/>
      <c r="AA52" s="128"/>
      <c r="AB52" s="121"/>
      <c r="AC52" s="121"/>
      <c r="AD52" s="121"/>
      <c r="AE52" s="121"/>
      <c r="AF52" s="121"/>
      <c r="AG52" s="121"/>
      <c r="AH52" s="121"/>
      <c r="AI52" s="121"/>
    </row>
    <row r="53" spans="1:35" s="161" customFormat="1" ht="15.75" customHeight="1">
      <c r="A53" s="151"/>
      <c r="B53" s="163" t="s">
        <v>20</v>
      </c>
      <c r="C53" s="153">
        <v>6.8600000000000012</v>
      </c>
      <c r="D53" s="154" t="s">
        <v>735</v>
      </c>
      <c r="E53" s="154" t="s">
        <v>735</v>
      </c>
      <c r="F53" s="154" t="s">
        <v>735</v>
      </c>
      <c r="G53" s="154" t="s">
        <v>735</v>
      </c>
      <c r="H53" s="155" t="s">
        <v>735</v>
      </c>
      <c r="I53" s="156">
        <v>6.8600000000000012</v>
      </c>
      <c r="J53" s="155" t="s">
        <v>735</v>
      </c>
      <c r="K53" s="157"/>
      <c r="AA53" s="128"/>
      <c r="AB53" s="121"/>
      <c r="AC53" s="121"/>
      <c r="AD53" s="121"/>
      <c r="AE53" s="121"/>
      <c r="AF53" s="121"/>
      <c r="AG53" s="121"/>
      <c r="AH53" s="121"/>
      <c r="AI53" s="121"/>
    </row>
    <row r="54" spans="1:35" s="161" customFormat="1">
      <c r="A54" s="151"/>
      <c r="B54" s="163" t="s">
        <v>5921</v>
      </c>
      <c r="C54" s="153">
        <v>6.8599999999999994</v>
      </c>
      <c r="D54" s="154">
        <v>6.97</v>
      </c>
      <c r="E54" s="154" t="s">
        <v>735</v>
      </c>
      <c r="F54" s="44" t="s">
        <v>735</v>
      </c>
      <c r="G54" s="44" t="s">
        <v>735</v>
      </c>
      <c r="H54" s="164" t="s">
        <v>735</v>
      </c>
      <c r="I54" s="165">
        <v>6.8599999999999994</v>
      </c>
      <c r="J54" s="164">
        <v>6.97</v>
      </c>
      <c r="K54" s="157"/>
      <c r="AA54" s="128"/>
      <c r="AB54" s="121"/>
      <c r="AC54" s="121"/>
      <c r="AD54" s="121"/>
      <c r="AE54" s="121"/>
      <c r="AF54" s="121"/>
      <c r="AG54" s="121"/>
      <c r="AH54" s="121"/>
      <c r="AI54" s="121"/>
    </row>
    <row r="55" spans="1:35" s="161" customFormat="1">
      <c r="A55" s="151"/>
      <c r="B55" s="163" t="s">
        <v>5614</v>
      </c>
      <c r="C55" s="153" t="s">
        <v>735</v>
      </c>
      <c r="D55" s="154" t="s">
        <v>735</v>
      </c>
      <c r="E55" s="154" t="s">
        <v>735</v>
      </c>
      <c r="F55" s="44" t="s">
        <v>735</v>
      </c>
      <c r="G55" s="44" t="s">
        <v>735</v>
      </c>
      <c r="H55" s="164" t="s">
        <v>735</v>
      </c>
      <c r="I55" s="165" t="s">
        <v>735</v>
      </c>
      <c r="J55" s="164" t="s">
        <v>735</v>
      </c>
      <c r="K55" s="157"/>
      <c r="AA55" s="128"/>
      <c r="AB55" s="121"/>
      <c r="AC55" s="121"/>
      <c r="AD55" s="121"/>
      <c r="AE55" s="121"/>
      <c r="AF55" s="121"/>
      <c r="AG55" s="121"/>
      <c r="AH55" s="121"/>
      <c r="AI55" s="121"/>
    </row>
    <row r="56" spans="1:35" s="161" customFormat="1">
      <c r="A56" s="151"/>
      <c r="B56" s="163" t="s">
        <v>5615</v>
      </c>
      <c r="C56" s="153">
        <v>6.8599999999999994</v>
      </c>
      <c r="D56" s="154">
        <v>6.9700000000000006</v>
      </c>
      <c r="E56" s="154" t="s">
        <v>735</v>
      </c>
      <c r="F56" s="44" t="s">
        <v>735</v>
      </c>
      <c r="G56" s="44" t="s">
        <v>735</v>
      </c>
      <c r="H56" s="164" t="s">
        <v>735</v>
      </c>
      <c r="I56" s="165">
        <v>6.8599999999999994</v>
      </c>
      <c r="J56" s="164">
        <v>6.9700000000000006</v>
      </c>
      <c r="K56" s="157"/>
      <c r="AA56" s="128"/>
      <c r="AB56" s="121"/>
      <c r="AC56" s="121"/>
      <c r="AD56" s="121"/>
      <c r="AE56" s="121"/>
      <c r="AF56" s="121"/>
      <c r="AG56" s="121"/>
      <c r="AH56" s="121"/>
      <c r="AI56" s="121"/>
    </row>
    <row r="57" spans="1:35" s="152" customFormat="1">
      <c r="A57" s="151"/>
      <c r="B57" s="163" t="s">
        <v>5580</v>
      </c>
      <c r="C57" s="153" t="s">
        <v>735</v>
      </c>
      <c r="D57" s="154">
        <v>6.9700000000000006</v>
      </c>
      <c r="E57" s="154" t="s">
        <v>735</v>
      </c>
      <c r="F57" s="44" t="s">
        <v>735</v>
      </c>
      <c r="G57" s="44" t="s">
        <v>735</v>
      </c>
      <c r="H57" s="164" t="s">
        <v>735</v>
      </c>
      <c r="I57" s="166" t="s">
        <v>735</v>
      </c>
      <c r="J57" s="164">
        <v>6.9700000000000006</v>
      </c>
      <c r="K57" s="157"/>
      <c r="AA57" s="128"/>
      <c r="AB57" s="121"/>
      <c r="AC57" s="121"/>
      <c r="AD57" s="121"/>
      <c r="AE57" s="121"/>
      <c r="AF57" s="121"/>
      <c r="AG57" s="121"/>
      <c r="AH57" s="121"/>
      <c r="AI57" s="121"/>
    </row>
    <row r="58" spans="1:35" s="152" customFormat="1">
      <c r="A58" s="151"/>
      <c r="B58" s="163" t="s">
        <v>5616</v>
      </c>
      <c r="C58" s="153" t="s">
        <v>735</v>
      </c>
      <c r="D58" s="154">
        <v>6.97</v>
      </c>
      <c r="E58" s="154" t="s">
        <v>735</v>
      </c>
      <c r="F58" s="44" t="s">
        <v>735</v>
      </c>
      <c r="G58" s="44" t="s">
        <v>735</v>
      </c>
      <c r="H58" s="164" t="s">
        <v>735</v>
      </c>
      <c r="I58" s="166" t="s">
        <v>735</v>
      </c>
      <c r="J58" s="164">
        <v>6.97</v>
      </c>
      <c r="K58" s="157"/>
      <c r="AA58" s="128"/>
      <c r="AB58" s="121"/>
      <c r="AC58" s="121"/>
      <c r="AD58" s="121"/>
      <c r="AE58" s="121"/>
      <c r="AF58" s="121"/>
      <c r="AG58" s="121"/>
      <c r="AH58" s="121"/>
      <c r="AI58" s="121"/>
    </row>
    <row r="59" spans="1:35" s="152" customFormat="1" ht="15.6">
      <c r="A59" s="151"/>
      <c r="B59" s="163" t="s">
        <v>5589</v>
      </c>
      <c r="C59" s="153" t="s">
        <v>735</v>
      </c>
      <c r="D59" s="154" t="s">
        <v>735</v>
      </c>
      <c r="E59" s="154" t="s">
        <v>735</v>
      </c>
      <c r="F59" s="44" t="s">
        <v>735</v>
      </c>
      <c r="G59" s="44" t="s">
        <v>735</v>
      </c>
      <c r="H59" s="164" t="s">
        <v>735</v>
      </c>
      <c r="I59" s="166" t="s">
        <v>735</v>
      </c>
      <c r="J59" s="164" t="s">
        <v>735</v>
      </c>
      <c r="K59" s="157"/>
      <c r="AA59" s="128"/>
      <c r="AB59" s="121"/>
      <c r="AC59" s="121"/>
      <c r="AD59" s="121"/>
      <c r="AE59" s="121"/>
      <c r="AF59" s="121"/>
      <c r="AG59" s="121"/>
      <c r="AH59" s="121"/>
      <c r="AI59" s="121"/>
    </row>
    <row r="60" spans="1:35" s="152" customFormat="1" ht="15.6">
      <c r="A60" s="151"/>
      <c r="B60" s="163" t="s">
        <v>4720</v>
      </c>
      <c r="C60" s="153" t="s">
        <v>735</v>
      </c>
      <c r="D60" s="154" t="s">
        <v>735</v>
      </c>
      <c r="E60" s="154" t="s">
        <v>735</v>
      </c>
      <c r="F60" s="44" t="s">
        <v>735</v>
      </c>
      <c r="G60" s="44" t="s">
        <v>735</v>
      </c>
      <c r="H60" s="164" t="s">
        <v>735</v>
      </c>
      <c r="I60" s="166" t="s">
        <v>735</v>
      </c>
      <c r="J60" s="164" t="s">
        <v>735</v>
      </c>
      <c r="K60" s="157"/>
      <c r="AA60" s="128"/>
      <c r="AB60" s="121"/>
      <c r="AC60" s="121"/>
      <c r="AD60" s="121"/>
      <c r="AE60" s="121"/>
      <c r="AF60" s="121"/>
      <c r="AG60" s="121"/>
      <c r="AH60" s="121"/>
      <c r="AI60" s="121"/>
    </row>
    <row r="61" spans="1:35" s="152" customFormat="1" ht="15.6">
      <c r="A61" s="151"/>
      <c r="B61" s="163" t="s">
        <v>5473</v>
      </c>
      <c r="C61" s="153" t="s">
        <v>735</v>
      </c>
      <c r="D61" s="154" t="s">
        <v>735</v>
      </c>
      <c r="E61" s="154" t="s">
        <v>735</v>
      </c>
      <c r="F61" s="44" t="s">
        <v>735</v>
      </c>
      <c r="G61" s="44" t="s">
        <v>735</v>
      </c>
      <c r="H61" s="164" t="s">
        <v>735</v>
      </c>
      <c r="I61" s="166" t="s">
        <v>735</v>
      </c>
      <c r="J61" s="164" t="s">
        <v>735</v>
      </c>
      <c r="K61" s="157"/>
      <c r="AA61" s="128"/>
      <c r="AB61" s="121"/>
      <c r="AC61" s="121"/>
      <c r="AD61" s="121"/>
      <c r="AE61" s="121"/>
      <c r="AF61" s="121"/>
      <c r="AG61" s="121"/>
      <c r="AH61" s="121"/>
      <c r="AI61" s="121"/>
    </row>
    <row r="62" spans="1:35" s="152" customFormat="1" ht="15.6">
      <c r="A62" s="151"/>
      <c r="B62" s="163" t="s">
        <v>5444</v>
      </c>
      <c r="C62" s="153" t="s">
        <v>735</v>
      </c>
      <c r="D62" s="154" t="s">
        <v>735</v>
      </c>
      <c r="E62" s="154" t="s">
        <v>735</v>
      </c>
      <c r="F62" s="44" t="s">
        <v>735</v>
      </c>
      <c r="G62" s="44" t="s">
        <v>735</v>
      </c>
      <c r="H62" s="164" t="s">
        <v>735</v>
      </c>
      <c r="I62" s="166" t="s">
        <v>735</v>
      </c>
      <c r="J62" s="164" t="s">
        <v>735</v>
      </c>
      <c r="K62" s="157"/>
      <c r="AA62" s="128"/>
      <c r="AB62" s="121"/>
      <c r="AC62" s="121"/>
      <c r="AD62" s="121"/>
      <c r="AE62" s="121"/>
      <c r="AF62" s="121"/>
      <c r="AG62" s="121"/>
      <c r="AH62" s="121"/>
      <c r="AI62" s="121"/>
    </row>
    <row r="63" spans="1:35" s="152" customFormat="1" ht="15.6">
      <c r="A63" s="151"/>
      <c r="B63" s="163" t="s">
        <v>5922</v>
      </c>
      <c r="C63" s="153" t="s">
        <v>735</v>
      </c>
      <c r="D63" s="154" t="s">
        <v>735</v>
      </c>
      <c r="E63" s="154" t="s">
        <v>735</v>
      </c>
      <c r="F63" s="44" t="s">
        <v>735</v>
      </c>
      <c r="G63" s="44" t="s">
        <v>735</v>
      </c>
      <c r="H63" s="164" t="s">
        <v>735</v>
      </c>
      <c r="I63" s="166" t="s">
        <v>735</v>
      </c>
      <c r="J63" s="164" t="s">
        <v>735</v>
      </c>
      <c r="K63" s="157"/>
      <c r="AA63" s="128"/>
      <c r="AB63" s="121"/>
      <c r="AC63" s="121"/>
      <c r="AD63" s="121"/>
      <c r="AE63" s="121"/>
      <c r="AF63" s="121"/>
      <c r="AG63" s="121"/>
      <c r="AH63" s="121"/>
      <c r="AI63" s="121"/>
    </row>
    <row r="64" spans="1:35" s="152" customFormat="1" ht="15.6">
      <c r="A64" s="151"/>
      <c r="B64" s="163" t="s">
        <v>5923</v>
      </c>
      <c r="C64" s="153" t="s">
        <v>735</v>
      </c>
      <c r="D64" s="154" t="s">
        <v>735</v>
      </c>
      <c r="E64" s="154" t="s">
        <v>735</v>
      </c>
      <c r="F64" s="44" t="s">
        <v>735</v>
      </c>
      <c r="G64" s="44" t="s">
        <v>735</v>
      </c>
      <c r="H64" s="164" t="s">
        <v>735</v>
      </c>
      <c r="I64" s="166" t="s">
        <v>735</v>
      </c>
      <c r="J64" s="164" t="s">
        <v>735</v>
      </c>
      <c r="K64" s="157"/>
      <c r="AA64" s="128"/>
      <c r="AB64" s="121"/>
      <c r="AC64" s="121"/>
      <c r="AD64" s="121"/>
      <c r="AE64" s="121"/>
      <c r="AF64" s="121"/>
      <c r="AG64" s="121"/>
      <c r="AH64" s="121"/>
      <c r="AI64" s="121"/>
    </row>
    <row r="65" spans="1:35" s="152" customFormat="1" ht="16.2" thickBot="1">
      <c r="A65" s="151"/>
      <c r="B65" s="163" t="s">
        <v>5602</v>
      </c>
      <c r="C65" s="153" t="s">
        <v>735</v>
      </c>
      <c r="D65" s="154" t="s">
        <v>735</v>
      </c>
      <c r="E65" s="154" t="s">
        <v>735</v>
      </c>
      <c r="F65" s="44" t="s">
        <v>735</v>
      </c>
      <c r="G65" s="44" t="s">
        <v>735</v>
      </c>
      <c r="H65" s="164" t="s">
        <v>735</v>
      </c>
      <c r="I65" s="166" t="s">
        <v>735</v>
      </c>
      <c r="J65" s="164" t="s">
        <v>735</v>
      </c>
      <c r="K65" s="157"/>
      <c r="AA65" s="128"/>
      <c r="AB65" s="121"/>
      <c r="AC65" s="121"/>
      <c r="AD65" s="121"/>
      <c r="AE65" s="121"/>
      <c r="AF65" s="121"/>
      <c r="AG65" s="121"/>
      <c r="AH65" s="121"/>
      <c r="AI65" s="121"/>
    </row>
    <row r="66" spans="1:35" s="3" customFormat="1" ht="42" customHeight="1" thickBot="1">
      <c r="A66" s="55"/>
      <c r="B66" s="62" t="s">
        <v>702</v>
      </c>
      <c r="C66" s="58">
        <v>6.9499999999999993</v>
      </c>
      <c r="D66" s="59">
        <v>6.97</v>
      </c>
      <c r="E66" s="59" t="s">
        <v>735</v>
      </c>
      <c r="F66" s="59" t="s">
        <v>735</v>
      </c>
      <c r="G66" s="59" t="s">
        <v>735</v>
      </c>
      <c r="H66" s="60" t="s">
        <v>735</v>
      </c>
      <c r="I66" s="61">
        <v>6.9499999999999993</v>
      </c>
      <c r="J66" s="60">
        <v>6.97</v>
      </c>
      <c r="K66" s="5"/>
      <c r="AA66" s="125"/>
      <c r="AB66" s="127"/>
      <c r="AC66" s="127"/>
      <c r="AD66" s="127"/>
      <c r="AE66" s="127"/>
      <c r="AF66" s="127"/>
      <c r="AG66" s="127"/>
      <c r="AH66" s="127"/>
      <c r="AI66" s="127"/>
    </row>
    <row r="67" spans="1:35" s="3" customFormat="1" ht="12" customHeight="1">
      <c r="A67" s="32"/>
      <c r="B67" s="163" t="s">
        <v>5924</v>
      </c>
      <c r="C67" s="14" t="s">
        <v>735</v>
      </c>
      <c r="D67" s="15" t="s">
        <v>735</v>
      </c>
      <c r="E67" s="15" t="s">
        <v>735</v>
      </c>
      <c r="F67" s="15" t="s">
        <v>735</v>
      </c>
      <c r="G67" s="15" t="s">
        <v>735</v>
      </c>
      <c r="H67" s="16" t="s">
        <v>735</v>
      </c>
      <c r="I67" s="17" t="s">
        <v>735</v>
      </c>
      <c r="J67" s="16" t="s">
        <v>735</v>
      </c>
      <c r="K67" s="5"/>
      <c r="AA67" s="128"/>
      <c r="AB67" s="121"/>
      <c r="AC67" s="121"/>
      <c r="AD67" s="121"/>
      <c r="AE67" s="121"/>
      <c r="AF67" s="121"/>
      <c r="AG67" s="121"/>
      <c r="AH67" s="121"/>
      <c r="AI67" s="121"/>
    </row>
    <row r="68" spans="1:35" s="152" customFormat="1" ht="12" customHeight="1">
      <c r="A68" s="151"/>
      <c r="B68" s="163" t="s">
        <v>704</v>
      </c>
      <c r="C68" s="153">
        <v>6.9499999999999993</v>
      </c>
      <c r="D68" s="15">
        <v>6.97</v>
      </c>
      <c r="E68" s="154" t="s">
        <v>735</v>
      </c>
      <c r="F68" s="154" t="s">
        <v>735</v>
      </c>
      <c r="G68" s="154" t="s">
        <v>735</v>
      </c>
      <c r="H68" s="155" t="s">
        <v>735</v>
      </c>
      <c r="I68" s="156">
        <v>6.9499999999999993</v>
      </c>
      <c r="J68" s="155">
        <v>6.97</v>
      </c>
      <c r="K68" s="157"/>
      <c r="AA68" s="128"/>
      <c r="AB68" s="121"/>
      <c r="AC68" s="121"/>
      <c r="AD68" s="121"/>
      <c r="AE68" s="121"/>
      <c r="AF68" s="121"/>
      <c r="AG68" s="121"/>
      <c r="AH68" s="121"/>
      <c r="AI68" s="121"/>
    </row>
    <row r="69" spans="1:35" s="152" customFormat="1" ht="12" customHeight="1">
      <c r="A69" s="151"/>
      <c r="B69" s="163" t="s">
        <v>5925</v>
      </c>
      <c r="C69" s="153" t="s">
        <v>735</v>
      </c>
      <c r="D69" s="15" t="s">
        <v>735</v>
      </c>
      <c r="E69" s="154" t="s">
        <v>735</v>
      </c>
      <c r="F69" s="154" t="s">
        <v>735</v>
      </c>
      <c r="G69" s="154" t="s">
        <v>735</v>
      </c>
      <c r="H69" s="155" t="s">
        <v>735</v>
      </c>
      <c r="I69" s="156" t="s">
        <v>735</v>
      </c>
      <c r="J69" s="155" t="s">
        <v>735</v>
      </c>
      <c r="K69" s="157"/>
      <c r="AA69" s="128"/>
      <c r="AB69" s="121"/>
      <c r="AC69" s="121"/>
      <c r="AD69" s="121"/>
      <c r="AE69" s="121"/>
      <c r="AF69" s="121"/>
      <c r="AG69" s="121"/>
      <c r="AH69" s="121"/>
      <c r="AI69" s="121"/>
    </row>
    <row r="70" spans="1:35" s="152" customFormat="1" ht="12.75" customHeight="1">
      <c r="A70" s="151"/>
      <c r="B70" s="163" t="s">
        <v>5926</v>
      </c>
      <c r="C70" s="153" t="s">
        <v>735</v>
      </c>
      <c r="D70" s="15" t="s">
        <v>735</v>
      </c>
      <c r="E70" s="154" t="s">
        <v>735</v>
      </c>
      <c r="F70" s="154" t="s">
        <v>735</v>
      </c>
      <c r="G70" s="154" t="s">
        <v>735</v>
      </c>
      <c r="H70" s="155" t="s">
        <v>735</v>
      </c>
      <c r="I70" s="156" t="s">
        <v>735</v>
      </c>
      <c r="J70" s="155" t="s">
        <v>735</v>
      </c>
      <c r="K70" s="157"/>
      <c r="AA70" s="128"/>
      <c r="AB70" s="121"/>
      <c r="AC70" s="121"/>
      <c r="AD70" s="121"/>
      <c r="AE70" s="121"/>
      <c r="AF70" s="121"/>
      <c r="AG70" s="121"/>
      <c r="AH70" s="121"/>
      <c r="AI70" s="121"/>
    </row>
    <row r="71" spans="1:35" s="152" customFormat="1" ht="12" customHeight="1">
      <c r="A71" s="151"/>
      <c r="B71" s="163" t="s">
        <v>5445</v>
      </c>
      <c r="C71" s="153" t="s">
        <v>735</v>
      </c>
      <c r="D71" s="15" t="s">
        <v>735</v>
      </c>
      <c r="E71" s="154" t="s">
        <v>735</v>
      </c>
      <c r="F71" s="154" t="s">
        <v>735</v>
      </c>
      <c r="G71" s="154" t="s">
        <v>735</v>
      </c>
      <c r="H71" s="155" t="s">
        <v>735</v>
      </c>
      <c r="I71" s="156" t="s">
        <v>735</v>
      </c>
      <c r="J71" s="155" t="s">
        <v>735</v>
      </c>
      <c r="K71" s="157"/>
      <c r="AA71" s="128"/>
      <c r="AB71" s="121"/>
      <c r="AC71" s="121"/>
      <c r="AD71" s="121"/>
      <c r="AE71" s="121"/>
      <c r="AF71" s="121"/>
      <c r="AG71" s="121"/>
      <c r="AH71" s="121"/>
      <c r="AI71" s="121"/>
    </row>
    <row r="72" spans="1:35" s="152" customFormat="1" ht="12" customHeight="1">
      <c r="A72" s="151"/>
      <c r="B72" s="163" t="s">
        <v>1732</v>
      </c>
      <c r="C72" s="153" t="s">
        <v>735</v>
      </c>
      <c r="D72" s="15">
        <v>6.97</v>
      </c>
      <c r="E72" s="154" t="s">
        <v>735</v>
      </c>
      <c r="F72" s="154" t="s">
        <v>735</v>
      </c>
      <c r="G72" s="154" t="s">
        <v>735</v>
      </c>
      <c r="H72" s="155" t="s">
        <v>735</v>
      </c>
      <c r="I72" s="156" t="s">
        <v>735</v>
      </c>
      <c r="J72" s="155">
        <v>6.97</v>
      </c>
      <c r="K72" s="157"/>
      <c r="AA72" s="128"/>
      <c r="AB72" s="121"/>
      <c r="AC72" s="121"/>
      <c r="AD72" s="121"/>
      <c r="AE72" s="121"/>
      <c r="AF72" s="121"/>
      <c r="AG72" s="121"/>
      <c r="AH72" s="121"/>
      <c r="AI72" s="121"/>
    </row>
    <row r="73" spans="1:35" s="152" customFormat="1" ht="12" customHeight="1">
      <c r="A73" s="151"/>
      <c r="B73" s="182" t="s">
        <v>5927</v>
      </c>
      <c r="C73" s="153" t="s">
        <v>735</v>
      </c>
      <c r="D73" s="15" t="s">
        <v>735</v>
      </c>
      <c r="E73" s="154" t="s">
        <v>735</v>
      </c>
      <c r="F73" s="154" t="s">
        <v>735</v>
      </c>
      <c r="G73" s="154" t="s">
        <v>735</v>
      </c>
      <c r="H73" s="155" t="s">
        <v>735</v>
      </c>
      <c r="I73" s="156" t="s">
        <v>735</v>
      </c>
      <c r="J73" s="155" t="s">
        <v>735</v>
      </c>
      <c r="K73" s="157"/>
      <c r="AA73" s="128"/>
      <c r="AB73" s="121"/>
      <c r="AC73" s="121"/>
      <c r="AD73" s="121"/>
      <c r="AE73" s="121"/>
      <c r="AF73" s="121"/>
      <c r="AG73" s="121"/>
      <c r="AH73" s="121"/>
      <c r="AI73" s="121"/>
    </row>
    <row r="74" spans="1:35" s="152" customFormat="1" ht="12" customHeight="1" thickBot="1">
      <c r="A74" s="151"/>
      <c r="B74" s="180" t="s">
        <v>5597</v>
      </c>
      <c r="C74" s="153" t="s">
        <v>735</v>
      </c>
      <c r="D74" s="15" t="s">
        <v>735</v>
      </c>
      <c r="E74" s="154" t="s">
        <v>735</v>
      </c>
      <c r="F74" s="154" t="s">
        <v>735</v>
      </c>
      <c r="G74" s="154" t="s">
        <v>735</v>
      </c>
      <c r="H74" s="155" t="s">
        <v>735</v>
      </c>
      <c r="I74" s="156" t="s">
        <v>735</v>
      </c>
      <c r="J74" s="155" t="s">
        <v>735</v>
      </c>
      <c r="K74" s="157"/>
      <c r="AA74" s="128"/>
      <c r="AB74" s="121"/>
      <c r="AC74" s="121"/>
      <c r="AD74" s="121"/>
      <c r="AE74" s="121"/>
      <c r="AF74" s="121"/>
      <c r="AG74" s="121"/>
      <c r="AH74" s="121"/>
      <c r="AI74" s="121"/>
    </row>
    <row r="75" spans="1:35" s="152" customFormat="1" ht="12" hidden="1" customHeight="1" thickBot="1">
      <c r="A75" s="151"/>
      <c r="B75" s="171" t="s">
        <v>1060</v>
      </c>
      <c r="C75" s="153" t="s">
        <v>735</v>
      </c>
      <c r="D75" s="154" t="s">
        <v>735</v>
      </c>
      <c r="E75" s="154" t="s">
        <v>735</v>
      </c>
      <c r="F75" s="154" t="s">
        <v>735</v>
      </c>
      <c r="G75" s="154" t="s">
        <v>735</v>
      </c>
      <c r="H75" s="155" t="s">
        <v>735</v>
      </c>
      <c r="I75" s="156" t="s">
        <v>735</v>
      </c>
      <c r="J75" s="155" t="s">
        <v>735</v>
      </c>
      <c r="K75" s="157"/>
      <c r="AA75" s="128"/>
      <c r="AB75" s="121"/>
      <c r="AC75" s="121"/>
      <c r="AD75" s="121"/>
      <c r="AE75" s="121"/>
      <c r="AF75" s="121"/>
      <c r="AG75" s="121"/>
      <c r="AH75" s="121"/>
      <c r="AI75" s="121"/>
    </row>
    <row r="76" spans="1:35" s="3" customFormat="1" ht="12" customHeight="1" thickBot="1">
      <c r="B76" s="118" t="s">
        <v>45</v>
      </c>
      <c r="C76" s="119"/>
      <c r="D76" s="119"/>
      <c r="E76" s="119"/>
      <c r="F76" s="119"/>
      <c r="G76" s="119"/>
      <c r="H76" s="119"/>
      <c r="I76" s="119"/>
      <c r="J76" s="120"/>
      <c r="K76" s="5"/>
      <c r="AA76" s="126"/>
      <c r="AB76" s="126"/>
      <c r="AC76" s="126"/>
      <c r="AD76" s="126"/>
      <c r="AE76" s="126"/>
      <c r="AF76" s="126"/>
      <c r="AG76" s="126"/>
      <c r="AH76" s="126"/>
      <c r="AI76" s="126"/>
    </row>
    <row r="77" spans="1:35" s="3" customFormat="1" ht="12" customHeight="1" thickBot="1">
      <c r="A77" s="30"/>
      <c r="B77" s="63" t="s">
        <v>696</v>
      </c>
      <c r="C77" s="58">
        <v>6.8873607780166974</v>
      </c>
      <c r="D77" s="59">
        <v>6.97</v>
      </c>
      <c r="E77" s="59">
        <v>9.8405343272100563</v>
      </c>
      <c r="F77" s="59" t="s">
        <v>735</v>
      </c>
      <c r="G77" s="59" t="s">
        <v>735</v>
      </c>
      <c r="H77" s="60" t="s">
        <v>735</v>
      </c>
      <c r="I77" s="61">
        <v>9.836131386501064</v>
      </c>
      <c r="J77" s="60">
        <v>6.97</v>
      </c>
      <c r="K77" s="5"/>
      <c r="AA77" s="131"/>
      <c r="AB77" s="127"/>
      <c r="AC77" s="127"/>
      <c r="AD77" s="127"/>
      <c r="AE77" s="127"/>
      <c r="AF77" s="127"/>
      <c r="AG77" s="127"/>
      <c r="AH77" s="127"/>
      <c r="AI77" s="127"/>
    </row>
    <row r="78" spans="1:35" s="152" customFormat="1" ht="12" customHeight="1">
      <c r="A78" s="188"/>
      <c r="B78" s="159" t="s">
        <v>4593</v>
      </c>
      <c r="C78" s="166" t="s">
        <v>735</v>
      </c>
      <c r="D78" s="44">
        <v>6.97</v>
      </c>
      <c r="E78" s="44">
        <v>9.8723641687249035</v>
      </c>
      <c r="F78" s="44" t="s">
        <v>735</v>
      </c>
      <c r="G78" s="44" t="s">
        <v>735</v>
      </c>
      <c r="H78" s="164" t="s">
        <v>735</v>
      </c>
      <c r="I78" s="165">
        <v>9.8703202515138351</v>
      </c>
      <c r="J78" s="164">
        <v>6.97</v>
      </c>
      <c r="K78" s="157"/>
      <c r="AA78" s="132"/>
      <c r="AB78" s="121"/>
      <c r="AC78" s="121"/>
      <c r="AD78" s="121"/>
      <c r="AE78" s="121"/>
      <c r="AF78" s="121"/>
      <c r="AG78" s="121"/>
      <c r="AH78" s="121"/>
      <c r="AI78" s="121"/>
    </row>
    <row r="79" spans="1:35" s="152" customFormat="1" ht="12" customHeight="1">
      <c r="A79" s="188"/>
      <c r="B79" s="176" t="s">
        <v>26</v>
      </c>
      <c r="C79" s="166">
        <v>6.85</v>
      </c>
      <c r="D79" s="44">
        <v>6.97</v>
      </c>
      <c r="E79" s="44">
        <v>7.5</v>
      </c>
      <c r="F79" s="44" t="s">
        <v>735</v>
      </c>
      <c r="G79" s="44" t="s">
        <v>735</v>
      </c>
      <c r="H79" s="164" t="s">
        <v>735</v>
      </c>
      <c r="I79" s="165">
        <v>7.4872868912635608</v>
      </c>
      <c r="J79" s="164">
        <v>6.97</v>
      </c>
      <c r="K79" s="157"/>
      <c r="AA79" s="132"/>
      <c r="AB79" s="121"/>
      <c r="AC79" s="121"/>
      <c r="AD79" s="121"/>
      <c r="AE79" s="121"/>
      <c r="AF79" s="121"/>
      <c r="AG79" s="121"/>
      <c r="AH79" s="121"/>
      <c r="AI79" s="121"/>
    </row>
    <row r="80" spans="1:35" s="3" customFormat="1" ht="12" customHeight="1">
      <c r="A80" s="189"/>
      <c r="B80" s="167" t="s">
        <v>25</v>
      </c>
      <c r="C80" s="19" t="s">
        <v>735</v>
      </c>
      <c r="D80" s="20">
        <v>6.9700000000000006</v>
      </c>
      <c r="E80" s="20" t="s">
        <v>735</v>
      </c>
      <c r="F80" s="44" t="s">
        <v>735</v>
      </c>
      <c r="G80" s="20" t="s">
        <v>735</v>
      </c>
      <c r="H80" s="21" t="s">
        <v>735</v>
      </c>
      <c r="I80" s="22" t="s">
        <v>735</v>
      </c>
      <c r="J80" s="21">
        <v>6.9700000000000006</v>
      </c>
      <c r="K80" s="5"/>
      <c r="AA80" s="132"/>
      <c r="AB80" s="121"/>
      <c r="AC80" s="121"/>
      <c r="AD80" s="121"/>
      <c r="AE80" s="121"/>
      <c r="AF80" s="121"/>
      <c r="AG80" s="121"/>
      <c r="AH80" s="121"/>
      <c r="AI80" s="121"/>
    </row>
    <row r="81" spans="1:35" s="3" customFormat="1" ht="12" customHeight="1" thickBot="1">
      <c r="A81" s="189"/>
      <c r="B81" s="168" t="s">
        <v>24</v>
      </c>
      <c r="C81" s="14">
        <v>6.9499999999999993</v>
      </c>
      <c r="D81" s="20">
        <v>6.97</v>
      </c>
      <c r="E81" s="15" t="s">
        <v>735</v>
      </c>
      <c r="F81" s="15" t="s">
        <v>735</v>
      </c>
      <c r="G81" s="15" t="s">
        <v>735</v>
      </c>
      <c r="H81" s="16" t="s">
        <v>735</v>
      </c>
      <c r="I81" s="17">
        <v>6.9499999999999993</v>
      </c>
      <c r="J81" s="16">
        <v>6.97</v>
      </c>
      <c r="K81" s="5"/>
      <c r="AA81" s="132"/>
      <c r="AB81" s="121"/>
      <c r="AC81" s="121"/>
      <c r="AD81" s="121"/>
      <c r="AE81" s="121"/>
      <c r="AF81" s="121"/>
      <c r="AG81" s="121"/>
      <c r="AH81" s="121"/>
      <c r="AI81" s="121"/>
    </row>
    <row r="82" spans="1:35" s="3" customFormat="1" ht="12" customHeight="1" thickBot="1">
      <c r="A82" s="47"/>
      <c r="B82" s="63" t="s">
        <v>697</v>
      </c>
      <c r="C82" s="58" t="s">
        <v>735</v>
      </c>
      <c r="D82" s="59">
        <v>6.9700000000000006</v>
      </c>
      <c r="E82" s="59" t="s">
        <v>735</v>
      </c>
      <c r="F82" s="59" t="s">
        <v>735</v>
      </c>
      <c r="G82" s="59" t="s">
        <v>735</v>
      </c>
      <c r="H82" s="60" t="s">
        <v>735</v>
      </c>
      <c r="I82" s="61" t="s">
        <v>735</v>
      </c>
      <c r="J82" s="60">
        <v>6.9700000000000006</v>
      </c>
      <c r="K82" s="5"/>
      <c r="AA82" s="131"/>
      <c r="AB82" s="127"/>
      <c r="AC82" s="127"/>
      <c r="AD82" s="127"/>
      <c r="AE82" s="127"/>
      <c r="AF82" s="127"/>
      <c r="AG82" s="127"/>
      <c r="AH82" s="127"/>
      <c r="AI82" s="127"/>
    </row>
    <row r="83" spans="1:35" s="3" customFormat="1" ht="12" customHeight="1">
      <c r="A83" s="32"/>
      <c r="B83" s="159" t="s">
        <v>5928</v>
      </c>
      <c r="C83" s="14" t="s">
        <v>735</v>
      </c>
      <c r="D83" s="15" t="s">
        <v>735</v>
      </c>
      <c r="E83" s="15" t="s">
        <v>735</v>
      </c>
      <c r="F83" s="15" t="s">
        <v>735</v>
      </c>
      <c r="G83" s="15" t="s">
        <v>735</v>
      </c>
      <c r="H83" s="16" t="s">
        <v>735</v>
      </c>
      <c r="I83" s="17" t="s">
        <v>735</v>
      </c>
      <c r="J83" s="16" t="s">
        <v>735</v>
      </c>
      <c r="K83" s="5"/>
      <c r="AA83" s="132"/>
      <c r="AB83" s="121"/>
      <c r="AC83" s="121"/>
      <c r="AD83" s="121"/>
      <c r="AE83" s="121"/>
      <c r="AF83" s="121"/>
      <c r="AG83" s="121"/>
      <c r="AH83" s="121"/>
      <c r="AI83" s="121"/>
    </row>
    <row r="84" spans="1:35" s="144" customFormat="1" ht="12" customHeight="1" thickBot="1">
      <c r="A84" s="143"/>
      <c r="B84" s="159" t="s">
        <v>4735</v>
      </c>
      <c r="C84" s="145" t="s">
        <v>735</v>
      </c>
      <c r="D84" s="146">
        <v>6.9700000000000006</v>
      </c>
      <c r="E84" s="146" t="s">
        <v>735</v>
      </c>
      <c r="F84" s="146" t="s">
        <v>735</v>
      </c>
      <c r="G84" s="146" t="s">
        <v>735</v>
      </c>
      <c r="H84" s="147" t="s">
        <v>735</v>
      </c>
      <c r="I84" s="148" t="s">
        <v>735</v>
      </c>
      <c r="J84" s="147">
        <v>6.9700000000000006</v>
      </c>
      <c r="K84" s="149"/>
      <c r="AA84" s="158"/>
      <c r="AB84" s="150"/>
      <c r="AC84" s="150"/>
      <c r="AD84" s="150"/>
      <c r="AE84" s="150"/>
      <c r="AF84" s="150"/>
      <c r="AG84" s="150"/>
      <c r="AH84" s="150"/>
      <c r="AI84" s="150"/>
    </row>
    <row r="85" spans="1:35" s="7" customFormat="1" ht="14.25" customHeight="1" thickBot="1">
      <c r="A85" s="33"/>
      <c r="B85" s="54" t="s">
        <v>35</v>
      </c>
      <c r="C85" s="50" t="s">
        <v>735</v>
      </c>
      <c r="D85" s="51" t="s">
        <v>735</v>
      </c>
      <c r="E85" s="51" t="s">
        <v>735</v>
      </c>
      <c r="F85" s="51" t="s">
        <v>735</v>
      </c>
      <c r="G85" s="51">
        <v>6.97</v>
      </c>
      <c r="H85" s="52" t="s">
        <v>735</v>
      </c>
      <c r="I85" s="53">
        <v>6.97</v>
      </c>
      <c r="J85" s="52" t="s">
        <v>735</v>
      </c>
      <c r="AA85" s="133"/>
      <c r="AB85" s="127"/>
      <c r="AC85" s="127"/>
      <c r="AD85" s="127"/>
      <c r="AE85" s="127"/>
      <c r="AF85" s="127"/>
      <c r="AG85" s="127"/>
      <c r="AH85" s="127"/>
      <c r="AI85" s="127"/>
    </row>
    <row r="86" spans="1:35" s="117" customFormat="1" ht="15.75" customHeight="1" thickBot="1">
      <c r="A86" s="151"/>
      <c r="B86" s="183" t="s">
        <v>4594</v>
      </c>
      <c r="C86" s="153" t="s">
        <v>735</v>
      </c>
      <c r="D86" s="154" t="s">
        <v>735</v>
      </c>
      <c r="E86" s="154" t="s">
        <v>735</v>
      </c>
      <c r="F86" s="154" t="s">
        <v>735</v>
      </c>
      <c r="G86" s="154">
        <v>6.97</v>
      </c>
      <c r="H86" s="155" t="s">
        <v>735</v>
      </c>
      <c r="I86" s="156">
        <v>6.97</v>
      </c>
      <c r="J86" s="184" t="s">
        <v>735</v>
      </c>
      <c r="AA86" s="134"/>
      <c r="AB86" s="121"/>
      <c r="AC86" s="121"/>
      <c r="AD86" s="121"/>
      <c r="AE86" s="121"/>
      <c r="AF86" s="121"/>
      <c r="AG86" s="121"/>
      <c r="AH86" s="121"/>
      <c r="AI86" s="121"/>
    </row>
    <row r="87" spans="1:35">
      <c r="A87" s="34"/>
      <c r="B87" s="258" t="s">
        <v>36</v>
      </c>
      <c r="C87" s="258"/>
      <c r="D87" s="258"/>
      <c r="E87" s="258"/>
      <c r="F87" s="258"/>
      <c r="G87" s="258"/>
      <c r="H87" s="258"/>
      <c r="I87" s="258"/>
      <c r="AA87" s="136"/>
      <c r="AB87" s="137"/>
      <c r="AC87" s="137"/>
      <c r="AD87" s="137"/>
      <c r="AE87" s="137"/>
      <c r="AF87" s="137"/>
      <c r="AG87" s="137"/>
      <c r="AH87" s="137"/>
      <c r="AI87" s="138"/>
    </row>
    <row r="88" spans="1:35" ht="14.4" thickBot="1">
      <c r="A88" s="34"/>
      <c r="B88" s="259" t="s">
        <v>772</v>
      </c>
      <c r="C88" s="259"/>
      <c r="D88" s="259"/>
      <c r="E88" s="259"/>
      <c r="F88" s="259"/>
      <c r="G88" s="259"/>
      <c r="H88" s="259"/>
      <c r="I88" s="259"/>
      <c r="AA88" s="136"/>
      <c r="AB88" s="137"/>
      <c r="AC88" s="137"/>
      <c r="AD88" s="137"/>
      <c r="AE88" s="137"/>
      <c r="AF88" s="137"/>
      <c r="AG88" s="137"/>
      <c r="AH88" s="137"/>
      <c r="AI88" s="138"/>
    </row>
    <row r="89" spans="1:35" ht="14.25" customHeight="1">
      <c r="A89" s="34"/>
      <c r="B89" s="238" t="s">
        <v>34</v>
      </c>
      <c r="C89" s="239"/>
      <c r="D89" s="228" t="s">
        <v>33</v>
      </c>
      <c r="E89" s="229"/>
      <c r="F89" s="229"/>
      <c r="G89" s="230"/>
      <c r="H89" s="231" t="s">
        <v>32</v>
      </c>
      <c r="I89" s="232"/>
      <c r="AA89" s="134"/>
      <c r="AB89" s="134"/>
      <c r="AC89" s="122"/>
      <c r="AD89" s="122"/>
      <c r="AE89" s="122"/>
      <c r="AF89" s="122"/>
      <c r="AG89" s="123"/>
      <c r="AH89" s="123"/>
      <c r="AI89" s="138"/>
    </row>
    <row r="90" spans="1:35" ht="13.5" customHeight="1">
      <c r="A90" s="34"/>
      <c r="B90" s="240"/>
      <c r="C90" s="241"/>
      <c r="D90" s="235" t="s">
        <v>30</v>
      </c>
      <c r="E90" s="236"/>
      <c r="F90" s="237" t="s">
        <v>31</v>
      </c>
      <c r="G90" s="236"/>
      <c r="H90" s="233"/>
      <c r="I90" s="234"/>
      <c r="AA90" s="134"/>
      <c r="AB90" s="134"/>
      <c r="AC90" s="123"/>
      <c r="AD90" s="123"/>
      <c r="AE90" s="123"/>
      <c r="AF90" s="123"/>
      <c r="AG90" s="123"/>
      <c r="AH90" s="123"/>
      <c r="AI90" s="138"/>
    </row>
    <row r="91" spans="1:35" ht="15.75" customHeight="1" thickBot="1">
      <c r="A91" s="34"/>
      <c r="B91" s="242"/>
      <c r="C91" s="243"/>
      <c r="D91" s="9" t="s">
        <v>10</v>
      </c>
      <c r="E91" s="8" t="s">
        <v>11</v>
      </c>
      <c r="F91" s="8" t="s">
        <v>10</v>
      </c>
      <c r="G91" s="8" t="s">
        <v>11</v>
      </c>
      <c r="H91" s="8" t="s">
        <v>10</v>
      </c>
      <c r="I91" s="10" t="s">
        <v>11</v>
      </c>
      <c r="AA91" s="134"/>
      <c r="AB91" s="134"/>
      <c r="AC91" s="122"/>
      <c r="AD91" s="122"/>
      <c r="AE91" s="122"/>
      <c r="AF91" s="122"/>
      <c r="AG91" s="122"/>
      <c r="AH91" s="122"/>
      <c r="AI91" s="138"/>
    </row>
    <row r="92" spans="1:35" ht="12" customHeight="1">
      <c r="A92" s="30"/>
      <c r="B92" s="223" t="s">
        <v>700</v>
      </c>
      <c r="C92" s="224"/>
      <c r="D92" s="35">
        <v>590419.4800000001</v>
      </c>
      <c r="E92" s="27">
        <v>21742404.18</v>
      </c>
      <c r="F92" s="27">
        <v>18201790.059999999</v>
      </c>
      <c r="G92" s="27">
        <v>1026741.28</v>
      </c>
      <c r="H92" s="42">
        <v>0</v>
      </c>
      <c r="I92" s="24">
        <v>1000000</v>
      </c>
      <c r="AA92" s="139"/>
      <c r="AB92" s="123"/>
      <c r="AC92" s="124"/>
      <c r="AD92" s="124"/>
      <c r="AE92" s="124"/>
      <c r="AF92" s="124"/>
      <c r="AG92" s="124"/>
      <c r="AH92" s="124"/>
      <c r="AI92" s="138"/>
    </row>
    <row r="93" spans="1:35" ht="12" customHeight="1">
      <c r="A93" s="45"/>
      <c r="B93" s="225" t="s">
        <v>683</v>
      </c>
      <c r="C93" s="226"/>
      <c r="D93" s="46">
        <v>812.18</v>
      </c>
      <c r="E93" s="23">
        <v>1924.45</v>
      </c>
      <c r="F93" s="23">
        <v>15500</v>
      </c>
      <c r="G93" s="23">
        <v>0</v>
      </c>
      <c r="H93" s="42">
        <v>0</v>
      </c>
      <c r="I93" s="24">
        <v>0</v>
      </c>
      <c r="AA93" s="139"/>
      <c r="AB93" s="123"/>
      <c r="AC93" s="124"/>
      <c r="AD93" s="124"/>
      <c r="AE93" s="124"/>
      <c r="AF93" s="124"/>
      <c r="AG93" s="124"/>
      <c r="AH93" s="124"/>
      <c r="AI93" s="138"/>
    </row>
    <row r="94" spans="1:35" ht="12" customHeight="1">
      <c r="A94" s="47"/>
      <c r="B94" s="227" t="s">
        <v>701</v>
      </c>
      <c r="C94" s="226"/>
      <c r="D94" s="46">
        <v>11128.810000000001</v>
      </c>
      <c r="E94" s="46">
        <v>2652648.66</v>
      </c>
      <c r="F94" s="46">
        <v>7453270.4400000004</v>
      </c>
      <c r="G94" s="46">
        <v>0</v>
      </c>
      <c r="H94" s="46">
        <v>0</v>
      </c>
      <c r="I94" s="24">
        <v>0</v>
      </c>
      <c r="AA94" s="130"/>
      <c r="AB94" s="123"/>
      <c r="AC94" s="124"/>
      <c r="AD94" s="124"/>
      <c r="AE94" s="124"/>
      <c r="AF94" s="124"/>
      <c r="AG94" s="124"/>
      <c r="AH94" s="124"/>
      <c r="AI94" s="138"/>
    </row>
    <row r="95" spans="1:35" ht="12" customHeight="1">
      <c r="A95" s="30"/>
      <c r="B95" s="225" t="s">
        <v>37</v>
      </c>
      <c r="C95" s="226"/>
      <c r="D95" s="36">
        <v>979.32</v>
      </c>
      <c r="E95" s="23">
        <v>29128.219999999998</v>
      </c>
      <c r="F95" s="23">
        <v>13742.21</v>
      </c>
      <c r="G95" s="68">
        <v>0</v>
      </c>
      <c r="H95" s="187">
        <v>0</v>
      </c>
      <c r="I95" s="116">
        <v>0</v>
      </c>
      <c r="AA95" s="139"/>
      <c r="AB95" s="123"/>
      <c r="AC95" s="124"/>
      <c r="AD95" s="124"/>
      <c r="AE95" s="124"/>
      <c r="AF95" s="140"/>
      <c r="AG95" s="124"/>
      <c r="AH95" s="124"/>
      <c r="AI95" s="138"/>
    </row>
    <row r="96" spans="1:35" ht="12" customHeight="1">
      <c r="A96" s="56"/>
      <c r="B96" s="227" t="s">
        <v>707</v>
      </c>
      <c r="C96" s="226"/>
      <c r="D96" s="36">
        <v>0.63</v>
      </c>
      <c r="E96" s="23">
        <v>478.05</v>
      </c>
      <c r="F96" s="23">
        <v>0</v>
      </c>
      <c r="G96" s="23">
        <v>0</v>
      </c>
      <c r="H96" s="23">
        <v>0</v>
      </c>
      <c r="I96" s="116">
        <v>0</v>
      </c>
      <c r="AA96" s="130"/>
      <c r="AB96" s="123"/>
      <c r="AC96" s="124"/>
      <c r="AD96" s="124"/>
      <c r="AE96" s="124"/>
      <c r="AF96" s="124"/>
      <c r="AG96" s="124"/>
      <c r="AH96" s="124"/>
      <c r="AI96" s="138"/>
    </row>
    <row r="97" spans="1:35" ht="12" customHeight="1" thickBot="1">
      <c r="A97" s="33"/>
      <c r="B97" s="260" t="s">
        <v>38</v>
      </c>
      <c r="C97" s="261"/>
      <c r="D97" s="43">
        <v>0</v>
      </c>
      <c r="E97" s="25">
        <v>0</v>
      </c>
      <c r="F97" s="25">
        <v>0</v>
      </c>
      <c r="G97" s="25">
        <v>0</v>
      </c>
      <c r="H97" s="25">
        <v>1000000</v>
      </c>
      <c r="I97" s="26">
        <v>0</v>
      </c>
      <c r="AA97" s="130"/>
      <c r="AB97" s="134"/>
      <c r="AC97" s="124"/>
      <c r="AD97" s="124"/>
      <c r="AE97" s="124"/>
      <c r="AF97" s="124"/>
      <c r="AG97" s="124"/>
      <c r="AH97" s="124"/>
      <c r="AI97" s="138"/>
    </row>
    <row r="98" spans="1:35">
      <c r="A98" s="34"/>
      <c r="B98" s="6" t="s">
        <v>42</v>
      </c>
      <c r="D98" s="18"/>
      <c r="E98" s="18"/>
      <c r="F98" s="18"/>
      <c r="G98" s="18"/>
      <c r="H98" s="18"/>
      <c r="I98" s="18"/>
      <c r="J98" s="37"/>
      <c r="AA98" s="138"/>
      <c r="AB98" s="141"/>
      <c r="AC98" s="138"/>
      <c r="AD98" s="138"/>
      <c r="AE98" s="138"/>
      <c r="AF98" s="138"/>
      <c r="AG98" s="138"/>
      <c r="AH98" s="138"/>
      <c r="AI98" s="138"/>
    </row>
    <row r="99" spans="1:35" ht="13.5" customHeight="1">
      <c r="B99" s="6" t="s">
        <v>712</v>
      </c>
      <c r="H99" s="37"/>
      <c r="I99" s="37"/>
      <c r="AA99" s="135"/>
      <c r="AB99" s="142"/>
      <c r="AC99" s="135"/>
      <c r="AD99" s="135"/>
      <c r="AE99" s="135"/>
      <c r="AF99" s="135"/>
      <c r="AG99" s="135"/>
      <c r="AH99" s="135"/>
      <c r="AI99" s="135"/>
    </row>
    <row r="100" spans="1:35" ht="13.5" customHeight="1">
      <c r="B100" s="6" t="s">
        <v>713</v>
      </c>
      <c r="I100" s="18"/>
      <c r="AA100" s="135"/>
      <c r="AB100" s="142"/>
      <c r="AC100" s="135"/>
      <c r="AD100" s="135"/>
      <c r="AE100" s="135"/>
      <c r="AF100" s="135"/>
      <c r="AG100" s="135"/>
      <c r="AH100" s="135"/>
      <c r="AI100" s="135"/>
    </row>
    <row r="101" spans="1:35" ht="13.5" customHeight="1">
      <c r="B101" s="6" t="s">
        <v>714</v>
      </c>
      <c r="G101" s="18"/>
      <c r="AA101" s="135"/>
      <c r="AB101" s="142"/>
      <c r="AC101" s="135"/>
      <c r="AD101" s="135"/>
      <c r="AE101" s="135"/>
      <c r="AF101" s="135"/>
      <c r="AG101" s="135"/>
      <c r="AH101" s="135"/>
      <c r="AI101" s="135"/>
    </row>
    <row r="102" spans="1:35" ht="13.5" customHeight="1">
      <c r="B102" s="6" t="s">
        <v>715</v>
      </c>
      <c r="AA102" s="135"/>
      <c r="AB102" s="142"/>
      <c r="AC102" s="135"/>
      <c r="AD102" s="135"/>
      <c r="AE102" s="135"/>
      <c r="AF102" s="135"/>
      <c r="AG102" s="135"/>
      <c r="AH102" s="135"/>
      <c r="AI102" s="135"/>
    </row>
    <row r="103" spans="1:35" ht="13.5" customHeight="1">
      <c r="B103" s="6" t="s">
        <v>716</v>
      </c>
      <c r="AA103" s="135"/>
      <c r="AB103" s="142"/>
      <c r="AC103" s="135"/>
      <c r="AD103" s="135"/>
      <c r="AE103" s="135"/>
      <c r="AF103" s="135"/>
      <c r="AG103" s="135"/>
      <c r="AH103" s="135"/>
      <c r="AI103" s="135"/>
    </row>
    <row r="104" spans="1:35">
      <c r="B104" s="6" t="s">
        <v>43</v>
      </c>
      <c r="AA104" s="135"/>
      <c r="AB104" s="142"/>
      <c r="AC104" s="135"/>
      <c r="AD104" s="135"/>
      <c r="AE104" s="135"/>
      <c r="AF104" s="135"/>
      <c r="AG104" s="135"/>
      <c r="AH104" s="135"/>
      <c r="AI104" s="135"/>
    </row>
    <row r="105" spans="1:35">
      <c r="B105" s="6" t="s">
        <v>44</v>
      </c>
      <c r="F105" s="6">
        <v>0</v>
      </c>
      <c r="AA105" s="135"/>
      <c r="AB105" s="142"/>
      <c r="AC105" s="135"/>
      <c r="AD105" s="135"/>
      <c r="AE105" s="135"/>
      <c r="AF105" s="135"/>
      <c r="AG105" s="135"/>
      <c r="AH105" s="135"/>
      <c r="AI105" s="135"/>
    </row>
    <row r="106" spans="1:35">
      <c r="AA106" s="135"/>
      <c r="AB106" s="142"/>
      <c r="AC106" s="135"/>
      <c r="AD106" s="135"/>
      <c r="AE106" s="135"/>
      <c r="AF106" s="135"/>
      <c r="AG106" s="135"/>
      <c r="AH106" s="135"/>
      <c r="AI106" s="135"/>
    </row>
    <row r="107" spans="1:35"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</row>
    <row r="108" spans="1:35"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</row>
    <row r="109" spans="1:35"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</row>
    <row r="110" spans="1:35"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</row>
    <row r="111" spans="1:35"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</row>
  </sheetData>
  <mergeCells count="29">
    <mergeCell ref="B3:J3"/>
    <mergeCell ref="B4:J4"/>
    <mergeCell ref="B5:J5"/>
    <mergeCell ref="B6:J6"/>
    <mergeCell ref="C8:D8"/>
    <mergeCell ref="E8:F8"/>
    <mergeCell ref="G7:H8"/>
    <mergeCell ref="I7:J8"/>
    <mergeCell ref="C7:F7"/>
    <mergeCell ref="B7:B9"/>
    <mergeCell ref="B87:I87"/>
    <mergeCell ref="B88:I88"/>
    <mergeCell ref="B97:C97"/>
    <mergeCell ref="D89:G89"/>
    <mergeCell ref="H89:I90"/>
    <mergeCell ref="D90:E90"/>
    <mergeCell ref="F90:G90"/>
    <mergeCell ref="B89:C91"/>
    <mergeCell ref="B92:C92"/>
    <mergeCell ref="B93:C93"/>
    <mergeCell ref="B95:C95"/>
    <mergeCell ref="B94:C94"/>
    <mergeCell ref="B96:C96"/>
    <mergeCell ref="AA7:AA9"/>
    <mergeCell ref="AB7:AE7"/>
    <mergeCell ref="AF7:AG8"/>
    <mergeCell ref="AH7:AI8"/>
    <mergeCell ref="AB8:AC8"/>
    <mergeCell ref="AD8:AE8"/>
  </mergeCells>
  <conditionalFormatting sqref="I57:J57 C41:C47 E41:J49 D41:D65 C77:J82 C10:J40">
    <cfRule type="cellIs" dxfId="179" priority="244" operator="lessThan">
      <formula>6</formula>
    </cfRule>
  </conditionalFormatting>
  <conditionalFormatting sqref="I57:J57 C41:C47 E41:J49 D41:D65 C77:J82 C11:J40">
    <cfRule type="cellIs" dxfId="178" priority="241" operator="lessThan">
      <formula>6</formula>
    </cfRule>
    <cfRule type="cellIs" dxfId="177" priority="242" operator="lessThan">
      <formula>5</formula>
    </cfRule>
    <cfRule type="cellIs" dxfId="176" priority="243" operator="lessThan">
      <formula>5</formula>
    </cfRule>
  </conditionalFormatting>
  <conditionalFormatting sqref="C84:J84">
    <cfRule type="cellIs" dxfId="175" priority="240" operator="lessThan">
      <formula>6</formula>
    </cfRule>
  </conditionalFormatting>
  <conditionalFormatting sqref="C84:J84">
    <cfRule type="cellIs" dxfId="174" priority="237" operator="lessThan">
      <formula>6</formula>
    </cfRule>
    <cfRule type="cellIs" dxfId="173" priority="238" operator="lessThan">
      <formula>5</formula>
    </cfRule>
    <cfRule type="cellIs" dxfId="172" priority="239" operator="lessThan">
      <formula>5</formula>
    </cfRule>
  </conditionalFormatting>
  <conditionalFormatting sqref="C83:J83">
    <cfRule type="cellIs" dxfId="171" priority="236" operator="lessThan">
      <formula>6</formula>
    </cfRule>
  </conditionalFormatting>
  <conditionalFormatting sqref="C83:J83">
    <cfRule type="cellIs" dxfId="170" priority="233" operator="lessThan">
      <formula>6</formula>
    </cfRule>
    <cfRule type="cellIs" dxfId="169" priority="234" operator="lessThan">
      <formula>5</formula>
    </cfRule>
    <cfRule type="cellIs" dxfId="168" priority="235" operator="lessThan">
      <formula>5</formula>
    </cfRule>
  </conditionalFormatting>
  <conditionalFormatting sqref="E50:J50">
    <cfRule type="cellIs" dxfId="167" priority="232" operator="lessThan">
      <formula>6</formula>
    </cfRule>
  </conditionalFormatting>
  <conditionalFormatting sqref="E50:J50">
    <cfRule type="cellIs" dxfId="166" priority="229" operator="lessThan">
      <formula>6</formula>
    </cfRule>
    <cfRule type="cellIs" dxfId="165" priority="230" operator="lessThan">
      <formula>5</formula>
    </cfRule>
    <cfRule type="cellIs" dxfId="164" priority="231" operator="lessThan">
      <formula>5</formula>
    </cfRule>
  </conditionalFormatting>
  <conditionalFormatting sqref="E51:J51">
    <cfRule type="cellIs" dxfId="163" priority="212" operator="lessThan">
      <formula>6</formula>
    </cfRule>
  </conditionalFormatting>
  <conditionalFormatting sqref="E51:J51">
    <cfRule type="cellIs" dxfId="162" priority="209" operator="lessThan">
      <formula>6</formula>
    </cfRule>
    <cfRule type="cellIs" dxfId="161" priority="210" operator="lessThan">
      <formula>5</formula>
    </cfRule>
    <cfRule type="cellIs" dxfId="160" priority="211" operator="lessThan">
      <formula>5</formula>
    </cfRule>
  </conditionalFormatting>
  <conditionalFormatting sqref="C66:J66">
    <cfRule type="cellIs" dxfId="159" priority="194" operator="lessThan">
      <formula>6</formula>
    </cfRule>
  </conditionalFormatting>
  <conditionalFormatting sqref="C66:J66">
    <cfRule type="cellIs" dxfId="158" priority="191" operator="lessThan">
      <formula>6</formula>
    </cfRule>
    <cfRule type="cellIs" dxfId="157" priority="192" operator="lessThan">
      <formula>5</formula>
    </cfRule>
    <cfRule type="cellIs" dxfId="156" priority="193" operator="lessThan">
      <formula>5</formula>
    </cfRule>
  </conditionalFormatting>
  <conditionalFormatting sqref="C67:J67 C75:J75 C68:C73 E68:J73">
    <cfRule type="cellIs" dxfId="155" priority="190" operator="lessThan">
      <formula>6</formula>
    </cfRule>
  </conditionalFormatting>
  <conditionalFormatting sqref="C67:J67 C75:J75 C68:C73 E68:J73">
    <cfRule type="cellIs" dxfId="154" priority="187" operator="lessThan">
      <formula>6</formula>
    </cfRule>
    <cfRule type="cellIs" dxfId="153" priority="188" operator="lessThan">
      <formula>5</formula>
    </cfRule>
    <cfRule type="cellIs" dxfId="152" priority="189" operator="lessThan">
      <formula>5</formula>
    </cfRule>
  </conditionalFormatting>
  <conditionalFormatting sqref="C86:J86">
    <cfRule type="cellIs" dxfId="151" priority="186" operator="lessThan">
      <formula>6</formula>
    </cfRule>
  </conditionalFormatting>
  <conditionalFormatting sqref="C86:J86">
    <cfRule type="cellIs" dxfId="150" priority="183" operator="lessThan">
      <formula>6</formula>
    </cfRule>
    <cfRule type="cellIs" dxfId="149" priority="184" operator="lessThan">
      <formula>5</formula>
    </cfRule>
    <cfRule type="cellIs" dxfId="148" priority="185" operator="lessThan">
      <formula>5</formula>
    </cfRule>
  </conditionalFormatting>
  <conditionalFormatting sqref="C85:J85">
    <cfRule type="cellIs" dxfId="147" priority="182" operator="lessThan">
      <formula>6</formula>
    </cfRule>
  </conditionalFormatting>
  <conditionalFormatting sqref="C85:J85">
    <cfRule type="cellIs" dxfId="146" priority="179" operator="lessThan">
      <formula>6</formula>
    </cfRule>
    <cfRule type="cellIs" dxfId="145" priority="180" operator="lessThan">
      <formula>5</formula>
    </cfRule>
    <cfRule type="cellIs" dxfId="144" priority="181" operator="lessThan">
      <formula>5</formula>
    </cfRule>
  </conditionalFormatting>
  <conditionalFormatting sqref="E52:J52">
    <cfRule type="cellIs" dxfId="143" priority="172" operator="lessThan">
      <formula>6</formula>
    </cfRule>
  </conditionalFormatting>
  <conditionalFormatting sqref="E52:J52">
    <cfRule type="cellIs" dxfId="142" priority="169" operator="lessThan">
      <formula>6</formula>
    </cfRule>
    <cfRule type="cellIs" dxfId="141" priority="170" operator="lessThan">
      <formula>5</formula>
    </cfRule>
    <cfRule type="cellIs" dxfId="140" priority="171" operator="lessThan">
      <formula>5</formula>
    </cfRule>
  </conditionalFormatting>
  <conditionalFormatting sqref="C48:C52">
    <cfRule type="cellIs" dxfId="139" priority="168" operator="lessThan">
      <formula>6</formula>
    </cfRule>
  </conditionalFormatting>
  <conditionalFormatting sqref="C48:C52">
    <cfRule type="cellIs" dxfId="138" priority="165" operator="lessThan">
      <formula>6</formula>
    </cfRule>
    <cfRule type="cellIs" dxfId="137" priority="166" operator="lessThan">
      <formula>5</formula>
    </cfRule>
    <cfRule type="cellIs" dxfId="136" priority="167" operator="lessThan">
      <formula>5</formula>
    </cfRule>
  </conditionalFormatting>
  <conditionalFormatting sqref="E53:J53 E54:E65">
    <cfRule type="cellIs" dxfId="135" priority="162" operator="lessThan">
      <formula>6</formula>
    </cfRule>
  </conditionalFormatting>
  <conditionalFormatting sqref="E53:J53 E54:E65">
    <cfRule type="cellIs" dxfId="134" priority="159" operator="lessThan">
      <formula>6</formula>
    </cfRule>
    <cfRule type="cellIs" dxfId="133" priority="160" operator="lessThan">
      <formula>5</formula>
    </cfRule>
    <cfRule type="cellIs" dxfId="132" priority="161" operator="lessThan">
      <formula>5</formula>
    </cfRule>
  </conditionalFormatting>
  <conditionalFormatting sqref="C53">
    <cfRule type="cellIs" dxfId="131" priority="158" operator="lessThan">
      <formula>6</formula>
    </cfRule>
  </conditionalFormatting>
  <conditionalFormatting sqref="C53">
    <cfRule type="cellIs" dxfId="130" priority="155" operator="lessThan">
      <formula>6</formula>
    </cfRule>
    <cfRule type="cellIs" dxfId="129" priority="156" operator="lessThan">
      <formula>5</formula>
    </cfRule>
    <cfRule type="cellIs" dxfId="128" priority="157" operator="lessThan">
      <formula>5</formula>
    </cfRule>
  </conditionalFormatting>
  <conditionalFormatting sqref="C74 E74:J74">
    <cfRule type="cellIs" dxfId="127" priority="150" operator="lessThan">
      <formula>6</formula>
    </cfRule>
  </conditionalFormatting>
  <conditionalFormatting sqref="C74 E74:J74">
    <cfRule type="cellIs" dxfId="126" priority="147" operator="lessThan">
      <formula>6</formula>
    </cfRule>
    <cfRule type="cellIs" dxfId="125" priority="148" operator="lessThan">
      <formula>5</formula>
    </cfRule>
    <cfRule type="cellIs" dxfId="124" priority="149" operator="lessThan">
      <formula>5</formula>
    </cfRule>
  </conditionalFormatting>
  <conditionalFormatting sqref="F54:J54 G55:H65">
    <cfRule type="cellIs" dxfId="123" priority="146" operator="lessThan">
      <formula>6</formula>
    </cfRule>
  </conditionalFormatting>
  <conditionalFormatting sqref="F54:J54 G55:H65">
    <cfRule type="cellIs" dxfId="122" priority="143" operator="lessThan">
      <formula>6</formula>
    </cfRule>
    <cfRule type="cellIs" dxfId="121" priority="144" operator="lessThan">
      <formula>5</formula>
    </cfRule>
    <cfRule type="cellIs" dxfId="120" priority="145" operator="lessThan">
      <formula>5</formula>
    </cfRule>
  </conditionalFormatting>
  <conditionalFormatting sqref="C54">
    <cfRule type="cellIs" dxfId="119" priority="140" operator="lessThan">
      <formula>6</formula>
    </cfRule>
  </conditionalFormatting>
  <conditionalFormatting sqref="C54">
    <cfRule type="cellIs" dxfId="118" priority="137" operator="lessThan">
      <formula>6</formula>
    </cfRule>
    <cfRule type="cellIs" dxfId="117" priority="138" operator="lessThan">
      <formula>5</formula>
    </cfRule>
    <cfRule type="cellIs" dxfId="116" priority="139" operator="lessThan">
      <formula>5</formula>
    </cfRule>
  </conditionalFormatting>
  <conditionalFormatting sqref="I56:J56 F56:F65">
    <cfRule type="cellIs" dxfId="115" priority="135" operator="lessThan">
      <formula>6</formula>
    </cfRule>
  </conditionalFormatting>
  <conditionalFormatting sqref="I56:J56 F56:F65">
    <cfRule type="cellIs" dxfId="114" priority="132" operator="lessThan">
      <formula>6</formula>
    </cfRule>
    <cfRule type="cellIs" dxfId="113" priority="133" operator="lessThan">
      <formula>5</formula>
    </cfRule>
    <cfRule type="cellIs" dxfId="112" priority="134" operator="lessThan">
      <formula>5</formula>
    </cfRule>
  </conditionalFormatting>
  <conditionalFormatting sqref="C56:C59">
    <cfRule type="cellIs" dxfId="111" priority="131" operator="lessThan">
      <formula>6</formula>
    </cfRule>
  </conditionalFormatting>
  <conditionalFormatting sqref="C56:C59">
    <cfRule type="cellIs" dxfId="110" priority="128" operator="lessThan">
      <formula>6</formula>
    </cfRule>
    <cfRule type="cellIs" dxfId="109" priority="129" operator="lessThan">
      <formula>5</formula>
    </cfRule>
    <cfRule type="cellIs" dxfId="108" priority="130" operator="lessThan">
      <formula>5</formula>
    </cfRule>
  </conditionalFormatting>
  <conditionalFormatting sqref="I58:J65">
    <cfRule type="cellIs" dxfId="107" priority="127" operator="lessThan">
      <formula>6</formula>
    </cfRule>
  </conditionalFormatting>
  <conditionalFormatting sqref="I58:J65">
    <cfRule type="cellIs" dxfId="106" priority="124" operator="lessThan">
      <formula>6</formula>
    </cfRule>
    <cfRule type="cellIs" dxfId="105" priority="125" operator="lessThan">
      <formula>5</formula>
    </cfRule>
    <cfRule type="cellIs" dxfId="104" priority="126" operator="lessThan">
      <formula>5</formula>
    </cfRule>
  </conditionalFormatting>
  <conditionalFormatting sqref="C60:C65">
    <cfRule type="cellIs" dxfId="103" priority="121" operator="lessThan">
      <formula>6</formula>
    </cfRule>
  </conditionalFormatting>
  <conditionalFormatting sqref="C60:C65">
    <cfRule type="cellIs" dxfId="102" priority="118" operator="lessThan">
      <formula>6</formula>
    </cfRule>
    <cfRule type="cellIs" dxfId="101" priority="119" operator="lessThan">
      <formula>5</formula>
    </cfRule>
    <cfRule type="cellIs" dxfId="100" priority="120" operator="lessThan">
      <formula>5</formula>
    </cfRule>
  </conditionalFormatting>
  <conditionalFormatting sqref="AD57:AI57 AD43:AI49 AB77:AI82 AB10:AI42">
    <cfRule type="cellIs" dxfId="99" priority="113" operator="lessThan">
      <formula>6</formula>
    </cfRule>
  </conditionalFormatting>
  <conditionalFormatting sqref="AD57:AI57 AD43:AI49 AB77:AI82 AB11:AI42">
    <cfRule type="cellIs" dxfId="98" priority="110" operator="lessThan">
      <formula>6</formula>
    </cfRule>
    <cfRule type="cellIs" dxfId="97" priority="111" operator="lessThan">
      <formula>5</formula>
    </cfRule>
    <cfRule type="cellIs" dxfId="96" priority="112" operator="lessThan">
      <formula>5</formula>
    </cfRule>
  </conditionalFormatting>
  <conditionalFormatting sqref="AB84:AI84">
    <cfRule type="cellIs" dxfId="95" priority="109" operator="lessThan">
      <formula>6</formula>
    </cfRule>
  </conditionalFormatting>
  <conditionalFormatting sqref="AB84:AI84">
    <cfRule type="cellIs" dxfId="94" priority="106" operator="lessThan">
      <formula>6</formula>
    </cfRule>
    <cfRule type="cellIs" dxfId="93" priority="107" operator="lessThan">
      <formula>5</formula>
    </cfRule>
    <cfRule type="cellIs" dxfId="92" priority="108" operator="lessThan">
      <formula>5</formula>
    </cfRule>
  </conditionalFormatting>
  <conditionalFormatting sqref="AB83:AI83">
    <cfRule type="cellIs" dxfId="91" priority="105" operator="lessThan">
      <formula>6</formula>
    </cfRule>
  </conditionalFormatting>
  <conditionalFormatting sqref="AB83:AI83">
    <cfRule type="cellIs" dxfId="90" priority="102" operator="lessThan">
      <formula>6</formula>
    </cfRule>
    <cfRule type="cellIs" dxfId="89" priority="103" operator="lessThan">
      <formula>5</formula>
    </cfRule>
    <cfRule type="cellIs" dxfId="88" priority="104" operator="lessThan">
      <formula>5</formula>
    </cfRule>
  </conditionalFormatting>
  <conditionalFormatting sqref="AD50:AI50">
    <cfRule type="cellIs" dxfId="87" priority="101" operator="lessThan">
      <formula>6</formula>
    </cfRule>
  </conditionalFormatting>
  <conditionalFormatting sqref="AD50:AI50">
    <cfRule type="cellIs" dxfId="86" priority="98" operator="lessThan">
      <formula>6</formula>
    </cfRule>
    <cfRule type="cellIs" dxfId="85" priority="99" operator="lessThan">
      <formula>5</formula>
    </cfRule>
    <cfRule type="cellIs" dxfId="84" priority="100" operator="lessThan">
      <formula>5</formula>
    </cfRule>
  </conditionalFormatting>
  <conditionalFormatting sqref="AD51:AI51">
    <cfRule type="cellIs" dxfId="83" priority="97" operator="lessThan">
      <formula>6</formula>
    </cfRule>
  </conditionalFormatting>
  <conditionalFormatting sqref="AD51:AI51">
    <cfRule type="cellIs" dxfId="82" priority="94" operator="lessThan">
      <formula>6</formula>
    </cfRule>
    <cfRule type="cellIs" dxfId="81" priority="95" operator="lessThan">
      <formula>5</formula>
    </cfRule>
    <cfRule type="cellIs" dxfId="80" priority="96" operator="lessThan">
      <formula>5</formula>
    </cfRule>
  </conditionalFormatting>
  <conditionalFormatting sqref="AB66:AI66">
    <cfRule type="cellIs" dxfId="79" priority="93" operator="lessThan">
      <formula>6</formula>
    </cfRule>
  </conditionalFormatting>
  <conditionalFormatting sqref="AB66:AI66">
    <cfRule type="cellIs" dxfId="78" priority="90" operator="lessThan">
      <formula>6</formula>
    </cfRule>
    <cfRule type="cellIs" dxfId="77" priority="91" operator="lessThan">
      <formula>5</formula>
    </cfRule>
    <cfRule type="cellIs" dxfId="76" priority="92" operator="lessThan">
      <formula>5</formula>
    </cfRule>
  </conditionalFormatting>
  <conditionalFormatting sqref="AB67:AI73 AB75:AI75">
    <cfRule type="cellIs" dxfId="75" priority="89" operator="lessThan">
      <formula>6</formula>
    </cfRule>
  </conditionalFormatting>
  <conditionalFormatting sqref="AB67:AI73 AB75:AI75">
    <cfRule type="cellIs" dxfId="74" priority="86" operator="lessThan">
      <formula>6</formula>
    </cfRule>
    <cfRule type="cellIs" dxfId="73" priority="87" operator="lessThan">
      <formula>5</formula>
    </cfRule>
    <cfRule type="cellIs" dxfId="72" priority="88" operator="lessThan">
      <formula>5</formula>
    </cfRule>
  </conditionalFormatting>
  <conditionalFormatting sqref="AB86:AI86">
    <cfRule type="cellIs" dxfId="71" priority="85" operator="lessThan">
      <formula>6</formula>
    </cfRule>
  </conditionalFormatting>
  <conditionalFormatting sqref="AB86:AI86">
    <cfRule type="cellIs" dxfId="70" priority="82" operator="lessThan">
      <formula>6</formula>
    </cfRule>
    <cfRule type="cellIs" dxfId="69" priority="83" operator="lessThan">
      <formula>5</formula>
    </cfRule>
    <cfRule type="cellIs" dxfId="68" priority="84" operator="lessThan">
      <formula>5</formula>
    </cfRule>
  </conditionalFormatting>
  <conditionalFormatting sqref="AB85:AI85">
    <cfRule type="cellIs" dxfId="67" priority="81" operator="lessThan">
      <formula>6</formula>
    </cfRule>
  </conditionalFormatting>
  <conditionalFormatting sqref="AB85:AI85">
    <cfRule type="cellIs" dxfId="66" priority="78" operator="lessThan">
      <formula>6</formula>
    </cfRule>
    <cfRule type="cellIs" dxfId="65" priority="79" operator="lessThan">
      <formula>5</formula>
    </cfRule>
    <cfRule type="cellIs" dxfId="64" priority="80" operator="lessThan">
      <formula>5</formula>
    </cfRule>
  </conditionalFormatting>
  <conditionalFormatting sqref="AD52:AI52">
    <cfRule type="cellIs" dxfId="63" priority="77" operator="lessThan">
      <formula>6</formula>
    </cfRule>
  </conditionalFormatting>
  <conditionalFormatting sqref="AD52:AI52">
    <cfRule type="cellIs" dxfId="62" priority="74" operator="lessThan">
      <formula>6</formula>
    </cfRule>
    <cfRule type="cellIs" dxfId="61" priority="75" operator="lessThan">
      <formula>5</formula>
    </cfRule>
    <cfRule type="cellIs" dxfId="60" priority="76" operator="lessThan">
      <formula>5</formula>
    </cfRule>
  </conditionalFormatting>
  <conditionalFormatting sqref="AB57:AC57 AB43:AC52">
    <cfRule type="cellIs" dxfId="59" priority="73" operator="lessThan">
      <formula>6</formula>
    </cfRule>
  </conditionalFormatting>
  <conditionalFormatting sqref="AB57:AC57 AB43:AC52">
    <cfRule type="cellIs" dxfId="58" priority="70" operator="lessThan">
      <formula>6</formula>
    </cfRule>
    <cfRule type="cellIs" dxfId="57" priority="71" operator="lessThan">
      <formula>5</formula>
    </cfRule>
    <cfRule type="cellIs" dxfId="56" priority="72" operator="lessThan">
      <formula>5</formula>
    </cfRule>
  </conditionalFormatting>
  <conditionalFormatting sqref="AD53:AI53">
    <cfRule type="cellIs" dxfId="55" priority="69" operator="lessThan">
      <formula>6</formula>
    </cfRule>
  </conditionalFormatting>
  <conditionalFormatting sqref="AD53:AI53">
    <cfRule type="cellIs" dxfId="54" priority="66" operator="lessThan">
      <formula>6</formula>
    </cfRule>
    <cfRule type="cellIs" dxfId="53" priority="67" operator="lessThan">
      <formula>5</formula>
    </cfRule>
    <cfRule type="cellIs" dxfId="52" priority="68" operator="lessThan">
      <formula>5</formula>
    </cfRule>
  </conditionalFormatting>
  <conditionalFormatting sqref="AB53:AC53">
    <cfRule type="cellIs" dxfId="51" priority="65" operator="lessThan">
      <formula>6</formula>
    </cfRule>
  </conditionalFormatting>
  <conditionalFormatting sqref="AB53:AC53">
    <cfRule type="cellIs" dxfId="50" priority="62" operator="lessThan">
      <formula>6</formula>
    </cfRule>
    <cfRule type="cellIs" dxfId="49" priority="63" operator="lessThan">
      <formula>5</formula>
    </cfRule>
    <cfRule type="cellIs" dxfId="48" priority="64" operator="lessThan">
      <formula>5</formula>
    </cfRule>
  </conditionalFormatting>
  <conditionalFormatting sqref="AB74:AI74">
    <cfRule type="cellIs" dxfId="47" priority="61" operator="lessThan">
      <formula>6</formula>
    </cfRule>
  </conditionalFormatting>
  <conditionalFormatting sqref="AB74:AI74">
    <cfRule type="cellIs" dxfId="46" priority="58" operator="lessThan">
      <formula>6</formula>
    </cfRule>
    <cfRule type="cellIs" dxfId="45" priority="59" operator="lessThan">
      <formula>5</formula>
    </cfRule>
    <cfRule type="cellIs" dxfId="44" priority="60" operator="lessThan">
      <formula>5</formula>
    </cfRule>
  </conditionalFormatting>
  <conditionalFormatting sqref="AD54:AI54">
    <cfRule type="cellIs" dxfId="43" priority="57" operator="lessThan">
      <formula>6</formula>
    </cfRule>
  </conditionalFormatting>
  <conditionalFormatting sqref="AD54:AI54">
    <cfRule type="cellIs" dxfId="42" priority="54" operator="lessThan">
      <formula>6</formula>
    </cfRule>
    <cfRule type="cellIs" dxfId="41" priority="55" operator="lessThan">
      <formula>5</formula>
    </cfRule>
    <cfRule type="cellIs" dxfId="40" priority="56" operator="lessThan">
      <formula>5</formula>
    </cfRule>
  </conditionalFormatting>
  <conditionalFormatting sqref="AB54:AC54">
    <cfRule type="cellIs" dxfId="39" priority="53" operator="lessThan">
      <formula>6</formula>
    </cfRule>
  </conditionalFormatting>
  <conditionalFormatting sqref="AB54:AC54">
    <cfRule type="cellIs" dxfId="38" priority="50" operator="lessThan">
      <formula>6</formula>
    </cfRule>
    <cfRule type="cellIs" dxfId="37" priority="51" operator="lessThan">
      <formula>5</formula>
    </cfRule>
    <cfRule type="cellIs" dxfId="36" priority="52" operator="lessThan">
      <formula>5</formula>
    </cfRule>
  </conditionalFormatting>
  <conditionalFormatting sqref="AD56:AI56">
    <cfRule type="cellIs" dxfId="35" priority="49" operator="lessThan">
      <formula>6</formula>
    </cfRule>
  </conditionalFormatting>
  <conditionalFormatting sqref="AD56:AI56">
    <cfRule type="cellIs" dxfId="34" priority="46" operator="lessThan">
      <formula>6</formula>
    </cfRule>
    <cfRule type="cellIs" dxfId="33" priority="47" operator="lessThan">
      <formula>5</formula>
    </cfRule>
    <cfRule type="cellIs" dxfId="32" priority="48" operator="lessThan">
      <formula>5</formula>
    </cfRule>
  </conditionalFormatting>
  <conditionalFormatting sqref="AB56:AC56">
    <cfRule type="cellIs" dxfId="31" priority="45" operator="lessThan">
      <formula>6</formula>
    </cfRule>
  </conditionalFormatting>
  <conditionalFormatting sqref="AB56:AC56">
    <cfRule type="cellIs" dxfId="30" priority="42" operator="lessThan">
      <formula>6</formula>
    </cfRule>
    <cfRule type="cellIs" dxfId="29" priority="43" operator="lessThan">
      <formula>5</formula>
    </cfRule>
    <cfRule type="cellIs" dxfId="28" priority="44" operator="lessThan">
      <formula>5</formula>
    </cfRule>
  </conditionalFormatting>
  <conditionalFormatting sqref="AD58:AI65">
    <cfRule type="cellIs" dxfId="27" priority="41" operator="lessThan">
      <formula>6</formula>
    </cfRule>
  </conditionalFormatting>
  <conditionalFormatting sqref="AD58:AI65">
    <cfRule type="cellIs" dxfId="26" priority="38" operator="lessThan">
      <formula>6</formula>
    </cfRule>
    <cfRule type="cellIs" dxfId="25" priority="39" operator="lessThan">
      <formula>5</formula>
    </cfRule>
    <cfRule type="cellIs" dxfId="24" priority="40" operator="lessThan">
      <formula>5</formula>
    </cfRule>
  </conditionalFormatting>
  <conditionalFormatting sqref="AB58:AC65">
    <cfRule type="cellIs" dxfId="23" priority="37" operator="lessThan">
      <formula>6</formula>
    </cfRule>
  </conditionalFormatting>
  <conditionalFormatting sqref="AB58:AC65">
    <cfRule type="cellIs" dxfId="22" priority="34" operator="lessThan">
      <formula>6</formula>
    </cfRule>
    <cfRule type="cellIs" dxfId="21" priority="35" operator="lessThan">
      <formula>5</formula>
    </cfRule>
    <cfRule type="cellIs" dxfId="20" priority="36" operator="lessThan">
      <formula>5</formula>
    </cfRule>
  </conditionalFormatting>
  <conditionalFormatting sqref="F55 I55:J55">
    <cfRule type="cellIs" dxfId="19" priority="33" operator="lessThan">
      <formula>6</formula>
    </cfRule>
  </conditionalFormatting>
  <conditionalFormatting sqref="F55 I55:J55">
    <cfRule type="cellIs" dxfId="18" priority="30" operator="lessThan">
      <formula>6</formula>
    </cfRule>
    <cfRule type="cellIs" dxfId="17" priority="31" operator="lessThan">
      <formula>5</formula>
    </cfRule>
    <cfRule type="cellIs" dxfId="16" priority="32" operator="lessThan">
      <formula>5</formula>
    </cfRule>
  </conditionalFormatting>
  <conditionalFormatting sqref="C55">
    <cfRule type="cellIs" dxfId="15" priority="27" operator="lessThan">
      <formula>6</formula>
    </cfRule>
  </conditionalFormatting>
  <conditionalFormatting sqref="C55">
    <cfRule type="cellIs" dxfId="14" priority="24" operator="lessThan">
      <formula>6</formula>
    </cfRule>
    <cfRule type="cellIs" dxfId="13" priority="25" operator="lessThan">
      <formula>5</formula>
    </cfRule>
    <cfRule type="cellIs" dxfId="12" priority="26" operator="lessThan">
      <formula>5</formula>
    </cfRule>
  </conditionalFormatting>
  <conditionalFormatting sqref="AD55:AI55">
    <cfRule type="cellIs" dxfId="11" priority="21" operator="lessThan">
      <formula>6</formula>
    </cfRule>
  </conditionalFormatting>
  <conditionalFormatting sqref="AD55:AI55">
    <cfRule type="cellIs" dxfId="10" priority="18" operator="lessThan">
      <formula>6</formula>
    </cfRule>
    <cfRule type="cellIs" dxfId="9" priority="19" operator="lessThan">
      <formula>5</formula>
    </cfRule>
    <cfRule type="cellIs" dxfId="8" priority="20" operator="lessThan">
      <formula>5</formula>
    </cfRule>
  </conditionalFormatting>
  <conditionalFormatting sqref="AB55:AC55">
    <cfRule type="cellIs" dxfId="7" priority="17" operator="lessThan">
      <formula>6</formula>
    </cfRule>
  </conditionalFormatting>
  <conditionalFormatting sqref="AB55:AC55">
    <cfRule type="cellIs" dxfId="6" priority="14" operator="lessThan">
      <formula>6</formula>
    </cfRule>
    <cfRule type="cellIs" dxfId="5" priority="15" operator="lessThan">
      <formula>5</formula>
    </cfRule>
    <cfRule type="cellIs" dxfId="4" priority="16" operator="lessThan">
      <formula>5</formula>
    </cfRule>
  </conditionalFormatting>
  <conditionalFormatting sqref="D68:D74">
    <cfRule type="cellIs" dxfId="3" priority="4" operator="lessThan">
      <formula>6</formula>
    </cfRule>
  </conditionalFormatting>
  <conditionalFormatting sqref="D68:D74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Y3876"/>
  <sheetViews>
    <sheetView workbookViewId="0">
      <selection activeCell="G27" sqref="G27"/>
    </sheetView>
  </sheetViews>
  <sheetFormatPr baseColWidth="10" defaultRowHeight="14.4"/>
  <cols>
    <col min="1" max="1" width="6" bestFit="1" customWidth="1"/>
    <col min="2" max="4" width="9.6640625" bestFit="1" customWidth="1"/>
    <col min="5" max="5" width="10.44140625" bestFit="1" customWidth="1"/>
    <col min="6" max="6" width="9.88671875" bestFit="1" customWidth="1"/>
    <col min="7" max="7" width="31.44140625" bestFit="1" customWidth="1"/>
    <col min="8" max="8" width="10.5546875" bestFit="1" customWidth="1"/>
    <col min="9" max="9" width="9.6640625" bestFit="1" customWidth="1"/>
    <col min="10" max="10" width="11.33203125" bestFit="1" customWidth="1"/>
    <col min="11" max="11" width="10" bestFit="1" customWidth="1"/>
    <col min="12" max="12" width="10.109375" bestFit="1" customWidth="1"/>
    <col min="13" max="14" width="9" bestFit="1" customWidth="1"/>
    <col min="15" max="15" width="9.33203125" bestFit="1" customWidth="1"/>
    <col min="16" max="17" width="15.33203125" bestFit="1" customWidth="1"/>
    <col min="18" max="18" width="9.33203125" bestFit="1" customWidth="1"/>
    <col min="19" max="19" width="10.33203125" bestFit="1" customWidth="1"/>
    <col min="20" max="20" width="10" bestFit="1" customWidth="1"/>
    <col min="21" max="21" width="11.109375" bestFit="1" customWidth="1"/>
    <col min="23" max="23" width="15.88671875" bestFit="1" customWidth="1"/>
    <col min="24" max="24" width="18" customWidth="1"/>
    <col min="25" max="25" width="12.44140625" bestFit="1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>
        <v>1001</v>
      </c>
      <c r="B2" t="s">
        <v>693</v>
      </c>
      <c r="C2" t="s">
        <v>684</v>
      </c>
      <c r="D2" t="s">
        <v>685</v>
      </c>
      <c r="E2" t="s">
        <v>29</v>
      </c>
      <c r="F2" t="s">
        <v>686</v>
      </c>
      <c r="G2" t="s">
        <v>746</v>
      </c>
      <c r="H2" s="1">
        <v>43773</v>
      </c>
      <c r="I2" t="s">
        <v>7</v>
      </c>
      <c r="J2">
        <v>34</v>
      </c>
      <c r="K2">
        <v>6.97</v>
      </c>
      <c r="L2">
        <v>0</v>
      </c>
      <c r="M2">
        <v>0</v>
      </c>
      <c r="N2">
        <v>1</v>
      </c>
      <c r="O2">
        <v>0</v>
      </c>
      <c r="P2">
        <v>0</v>
      </c>
      <c r="Q2">
        <v>100000</v>
      </c>
      <c r="R2">
        <v>4</v>
      </c>
      <c r="S2">
        <v>3034</v>
      </c>
      <c r="T2" s="1">
        <v>0</v>
      </c>
      <c r="U2">
        <v>1</v>
      </c>
      <c r="W2" s="64">
        <f>+K2*P2</f>
        <v>0</v>
      </c>
      <c r="X2" s="64">
        <f>KL2*Q2</f>
        <v>0</v>
      </c>
    </row>
    <row r="3" spans="1:24">
      <c r="A3">
        <v>1014</v>
      </c>
      <c r="B3" t="s">
        <v>693</v>
      </c>
      <c r="C3" t="s">
        <v>684</v>
      </c>
      <c r="D3" t="s">
        <v>685</v>
      </c>
      <c r="E3" t="s">
        <v>29</v>
      </c>
      <c r="F3" t="s">
        <v>729</v>
      </c>
      <c r="G3" t="s">
        <v>733</v>
      </c>
      <c r="H3" s="1">
        <v>43773</v>
      </c>
      <c r="I3" t="s">
        <v>7</v>
      </c>
      <c r="J3">
        <v>34</v>
      </c>
      <c r="K3">
        <v>6.97</v>
      </c>
      <c r="L3">
        <v>0</v>
      </c>
      <c r="M3">
        <v>0</v>
      </c>
      <c r="N3">
        <v>1</v>
      </c>
      <c r="O3">
        <v>1</v>
      </c>
      <c r="P3">
        <v>0</v>
      </c>
      <c r="Q3">
        <v>210565.95</v>
      </c>
      <c r="R3">
        <v>4</v>
      </c>
      <c r="S3">
        <v>3034</v>
      </c>
      <c r="T3" s="1">
        <v>0</v>
      </c>
      <c r="U3">
        <v>1</v>
      </c>
      <c r="W3" s="64">
        <f t="shared" ref="W3:W45" si="0">+K3*P3</f>
        <v>0</v>
      </c>
      <c r="X3" s="70">
        <f>K3*Q3</f>
        <v>1467644.6714999999</v>
      </c>
    </row>
    <row r="4" spans="1:24">
      <c r="A4">
        <v>3034</v>
      </c>
      <c r="B4" t="s">
        <v>693</v>
      </c>
      <c r="C4" t="s">
        <v>684</v>
      </c>
      <c r="D4" t="s">
        <v>685</v>
      </c>
      <c r="E4" t="s">
        <v>29</v>
      </c>
      <c r="F4" t="s">
        <v>749</v>
      </c>
      <c r="G4" t="s">
        <v>750</v>
      </c>
      <c r="H4" s="1">
        <v>43773</v>
      </c>
      <c r="I4" t="s">
        <v>8</v>
      </c>
      <c r="J4">
        <v>34</v>
      </c>
      <c r="K4">
        <v>6.97</v>
      </c>
      <c r="N4">
        <v>1</v>
      </c>
      <c r="O4">
        <v>0</v>
      </c>
      <c r="P4">
        <v>210565.95</v>
      </c>
      <c r="Q4">
        <v>0</v>
      </c>
      <c r="R4">
        <v>4</v>
      </c>
      <c r="S4">
        <v>1014</v>
      </c>
      <c r="T4" s="1">
        <v>0</v>
      </c>
      <c r="U4">
        <v>1</v>
      </c>
      <c r="W4" s="64">
        <f t="shared" si="0"/>
        <v>1467644.6714999999</v>
      </c>
      <c r="X4" s="64">
        <f t="shared" ref="X4:X46" si="1">K4*Q4</f>
        <v>0</v>
      </c>
    </row>
    <row r="5" spans="1:24">
      <c r="A5">
        <v>3034</v>
      </c>
      <c r="B5" t="s">
        <v>693</v>
      </c>
      <c r="C5" t="s">
        <v>684</v>
      </c>
      <c r="D5" t="s">
        <v>685</v>
      </c>
      <c r="E5" t="s">
        <v>29</v>
      </c>
      <c r="F5" t="s">
        <v>749</v>
      </c>
      <c r="G5" t="s">
        <v>751</v>
      </c>
      <c r="H5" s="1">
        <v>43773</v>
      </c>
      <c r="I5" t="s">
        <v>8</v>
      </c>
      <c r="J5">
        <v>34</v>
      </c>
      <c r="K5">
        <v>6.97</v>
      </c>
      <c r="N5">
        <v>1</v>
      </c>
      <c r="O5">
        <v>0</v>
      </c>
      <c r="P5">
        <v>100000</v>
      </c>
      <c r="Q5">
        <v>0</v>
      </c>
      <c r="R5">
        <v>4</v>
      </c>
      <c r="S5">
        <v>1001</v>
      </c>
      <c r="T5" s="1">
        <v>0</v>
      </c>
      <c r="U5">
        <v>1</v>
      </c>
      <c r="W5" s="64">
        <f t="shared" si="0"/>
        <v>697000</v>
      </c>
      <c r="X5" s="64">
        <f t="shared" si="1"/>
        <v>0</v>
      </c>
    </row>
    <row r="6" spans="1:24" hidden="1">
      <c r="A6">
        <v>1009</v>
      </c>
      <c r="B6" t="s">
        <v>690</v>
      </c>
      <c r="C6" t="s">
        <v>684</v>
      </c>
      <c r="D6" t="s">
        <v>685</v>
      </c>
      <c r="E6" t="s">
        <v>29</v>
      </c>
      <c r="F6" t="s">
        <v>686</v>
      </c>
      <c r="G6" t="s">
        <v>752</v>
      </c>
      <c r="H6" s="1">
        <v>43774</v>
      </c>
      <c r="I6" t="s">
        <v>7</v>
      </c>
      <c r="J6">
        <v>34</v>
      </c>
      <c r="K6">
        <v>6.97</v>
      </c>
      <c r="L6">
        <v>0</v>
      </c>
      <c r="M6">
        <v>0</v>
      </c>
      <c r="N6">
        <v>1</v>
      </c>
      <c r="O6">
        <v>0</v>
      </c>
      <c r="P6">
        <v>0</v>
      </c>
      <c r="Q6">
        <v>14236.24</v>
      </c>
      <c r="R6">
        <v>4</v>
      </c>
      <c r="S6">
        <v>3015</v>
      </c>
      <c r="T6" s="1">
        <v>0</v>
      </c>
      <c r="U6">
        <v>1</v>
      </c>
      <c r="W6" s="64">
        <f t="shared" si="0"/>
        <v>0</v>
      </c>
      <c r="X6" s="64">
        <f t="shared" si="1"/>
        <v>99226.592799999999</v>
      </c>
    </row>
    <row r="7" spans="1:24" hidden="1">
      <c r="A7">
        <v>3015</v>
      </c>
      <c r="B7" t="s">
        <v>690</v>
      </c>
      <c r="C7" t="s">
        <v>684</v>
      </c>
      <c r="D7" t="s">
        <v>685</v>
      </c>
      <c r="E7" t="s">
        <v>29</v>
      </c>
      <c r="F7" t="s">
        <v>753</v>
      </c>
      <c r="G7" t="s">
        <v>732</v>
      </c>
      <c r="H7" s="1">
        <v>43774</v>
      </c>
      <c r="I7" t="s">
        <v>8</v>
      </c>
      <c r="J7">
        <v>34</v>
      </c>
      <c r="K7">
        <v>6.97</v>
      </c>
      <c r="N7">
        <v>1</v>
      </c>
      <c r="O7">
        <v>0</v>
      </c>
      <c r="P7">
        <v>14236.24</v>
      </c>
      <c r="Q7">
        <v>0</v>
      </c>
      <c r="R7">
        <v>4</v>
      </c>
      <c r="S7">
        <v>1009</v>
      </c>
      <c r="T7" s="1">
        <v>0</v>
      </c>
      <c r="U7">
        <v>1</v>
      </c>
      <c r="W7" s="64">
        <f t="shared" si="0"/>
        <v>99226.592799999999</v>
      </c>
      <c r="X7" s="64">
        <f t="shared" si="1"/>
        <v>0</v>
      </c>
    </row>
    <row r="8" spans="1:24">
      <c r="A8">
        <v>1001</v>
      </c>
      <c r="B8" t="s">
        <v>693</v>
      </c>
      <c r="C8" t="s">
        <v>684</v>
      </c>
      <c r="D8" t="s">
        <v>685</v>
      </c>
      <c r="E8" t="s">
        <v>29</v>
      </c>
      <c r="F8" t="s">
        <v>686</v>
      </c>
      <c r="G8" t="s">
        <v>739</v>
      </c>
      <c r="H8" s="1">
        <v>43775</v>
      </c>
      <c r="I8" t="s">
        <v>7</v>
      </c>
      <c r="J8">
        <v>34</v>
      </c>
      <c r="K8">
        <v>6.97</v>
      </c>
      <c r="L8">
        <v>0</v>
      </c>
      <c r="M8">
        <v>0</v>
      </c>
      <c r="N8">
        <v>1</v>
      </c>
      <c r="O8">
        <v>0</v>
      </c>
      <c r="P8">
        <v>0</v>
      </c>
      <c r="Q8">
        <v>30000</v>
      </c>
      <c r="R8">
        <v>4</v>
      </c>
      <c r="S8">
        <v>3028</v>
      </c>
      <c r="T8" s="1">
        <v>0</v>
      </c>
      <c r="U8">
        <v>1</v>
      </c>
      <c r="W8" s="64">
        <f t="shared" si="0"/>
        <v>0</v>
      </c>
      <c r="X8" s="64">
        <f t="shared" si="1"/>
        <v>209100</v>
      </c>
    </row>
    <row r="9" spans="1:24">
      <c r="A9">
        <v>3028</v>
      </c>
      <c r="B9" t="s">
        <v>693</v>
      </c>
      <c r="C9" t="s">
        <v>684</v>
      </c>
      <c r="D9" t="s">
        <v>685</v>
      </c>
      <c r="E9" t="s">
        <v>29</v>
      </c>
      <c r="F9" t="s">
        <v>754</v>
      </c>
      <c r="G9" t="s">
        <v>755</v>
      </c>
      <c r="H9" s="1">
        <v>43775</v>
      </c>
      <c r="I9" t="s">
        <v>8</v>
      </c>
      <c r="J9">
        <v>34</v>
      </c>
      <c r="K9">
        <v>6.97</v>
      </c>
      <c r="N9">
        <v>1</v>
      </c>
      <c r="O9">
        <v>0</v>
      </c>
      <c r="P9">
        <v>30000</v>
      </c>
      <c r="Q9">
        <v>0</v>
      </c>
      <c r="R9">
        <v>4</v>
      </c>
      <c r="S9">
        <v>1001</v>
      </c>
      <c r="T9" s="1">
        <v>0</v>
      </c>
      <c r="U9">
        <v>1</v>
      </c>
      <c r="W9" s="64">
        <f t="shared" si="0"/>
        <v>209100</v>
      </c>
      <c r="X9" s="64">
        <f t="shared" si="1"/>
        <v>0</v>
      </c>
    </row>
    <row r="10" spans="1:24">
      <c r="A10">
        <v>1014</v>
      </c>
      <c r="B10" t="s">
        <v>690</v>
      </c>
      <c r="C10" t="s">
        <v>694</v>
      </c>
      <c r="D10" t="s">
        <v>685</v>
      </c>
      <c r="E10" t="s">
        <v>29</v>
      </c>
      <c r="F10" t="s">
        <v>748</v>
      </c>
      <c r="G10" t="s">
        <v>724</v>
      </c>
      <c r="H10" s="1">
        <v>43777</v>
      </c>
      <c r="I10" t="s">
        <v>7</v>
      </c>
      <c r="J10">
        <v>34</v>
      </c>
      <c r="K10">
        <v>6.97</v>
      </c>
      <c r="L10">
        <v>0</v>
      </c>
      <c r="M10">
        <v>0</v>
      </c>
      <c r="N10">
        <v>1</v>
      </c>
      <c r="O10">
        <v>1</v>
      </c>
      <c r="P10">
        <v>0</v>
      </c>
      <c r="Q10">
        <v>30000</v>
      </c>
      <c r="R10">
        <v>4</v>
      </c>
      <c r="S10">
        <v>3012</v>
      </c>
      <c r="T10" s="1">
        <v>0</v>
      </c>
      <c r="U10">
        <v>1</v>
      </c>
      <c r="W10" s="64">
        <f t="shared" si="0"/>
        <v>0</v>
      </c>
      <c r="X10" s="64">
        <f t="shared" si="1"/>
        <v>209100</v>
      </c>
    </row>
    <row r="11" spans="1:24">
      <c r="A11">
        <v>1014</v>
      </c>
      <c r="B11" t="s">
        <v>693</v>
      </c>
      <c r="C11" t="s">
        <v>692</v>
      </c>
      <c r="D11" t="s">
        <v>685</v>
      </c>
      <c r="E11" t="s">
        <v>29</v>
      </c>
      <c r="F11" t="s">
        <v>756</v>
      </c>
      <c r="G11" t="s">
        <v>722</v>
      </c>
      <c r="H11" s="1">
        <v>43777</v>
      </c>
      <c r="I11" t="s">
        <v>7</v>
      </c>
      <c r="J11">
        <v>34</v>
      </c>
      <c r="K11">
        <v>6.97</v>
      </c>
      <c r="L11">
        <v>0</v>
      </c>
      <c r="M11">
        <v>0</v>
      </c>
      <c r="N11">
        <v>1</v>
      </c>
      <c r="O11">
        <v>1</v>
      </c>
      <c r="P11">
        <v>0</v>
      </c>
      <c r="Q11">
        <v>5021.5200000000004</v>
      </c>
      <c r="R11">
        <v>4</v>
      </c>
      <c r="S11">
        <v>3029</v>
      </c>
      <c r="T11" s="1">
        <v>0</v>
      </c>
      <c r="U11">
        <v>1</v>
      </c>
      <c r="W11" s="64">
        <f t="shared" si="0"/>
        <v>0</v>
      </c>
      <c r="X11" s="64">
        <f t="shared" si="1"/>
        <v>34999.994400000003</v>
      </c>
    </row>
    <row r="12" spans="1:24" hidden="1">
      <c r="A12">
        <v>1033</v>
      </c>
      <c r="B12" t="s">
        <v>690</v>
      </c>
      <c r="C12" t="s">
        <v>693</v>
      </c>
      <c r="D12" t="s">
        <v>685</v>
      </c>
      <c r="E12" t="s">
        <v>29</v>
      </c>
      <c r="F12" t="s">
        <v>747</v>
      </c>
      <c r="G12" t="s">
        <v>757</v>
      </c>
      <c r="H12" s="1">
        <v>43777</v>
      </c>
      <c r="I12" t="s">
        <v>8</v>
      </c>
      <c r="J12">
        <v>34</v>
      </c>
      <c r="K12">
        <v>6.95</v>
      </c>
      <c r="L12">
        <v>0</v>
      </c>
      <c r="M12">
        <v>0</v>
      </c>
      <c r="N12">
        <v>1</v>
      </c>
      <c r="O12">
        <v>0</v>
      </c>
      <c r="P12">
        <v>26980</v>
      </c>
      <c r="Q12">
        <v>0</v>
      </c>
      <c r="R12">
        <v>4</v>
      </c>
      <c r="S12">
        <v>3016</v>
      </c>
      <c r="T12" s="1">
        <v>0</v>
      </c>
      <c r="U12">
        <v>1</v>
      </c>
      <c r="W12" s="64">
        <f t="shared" si="0"/>
        <v>187511</v>
      </c>
      <c r="X12" s="64">
        <f t="shared" si="1"/>
        <v>0</v>
      </c>
    </row>
    <row r="13" spans="1:24">
      <c r="A13">
        <v>3012</v>
      </c>
      <c r="B13" t="s">
        <v>690</v>
      </c>
      <c r="C13" t="s">
        <v>694</v>
      </c>
      <c r="D13" t="s">
        <v>685</v>
      </c>
      <c r="E13" t="s">
        <v>29</v>
      </c>
      <c r="F13" t="s">
        <v>753</v>
      </c>
      <c r="G13" t="s">
        <v>758</v>
      </c>
      <c r="H13" s="1">
        <v>43777</v>
      </c>
      <c r="I13" t="s">
        <v>8</v>
      </c>
      <c r="J13">
        <v>34</v>
      </c>
      <c r="K13">
        <v>6.97</v>
      </c>
      <c r="N13">
        <v>1</v>
      </c>
      <c r="O13">
        <v>0</v>
      </c>
      <c r="P13">
        <v>30000</v>
      </c>
      <c r="Q13">
        <v>0</v>
      </c>
      <c r="R13">
        <v>4</v>
      </c>
      <c r="S13">
        <v>1014</v>
      </c>
      <c r="T13" s="1">
        <v>0</v>
      </c>
      <c r="U13">
        <v>1</v>
      </c>
      <c r="W13" s="64">
        <f t="shared" si="0"/>
        <v>209100</v>
      </c>
      <c r="X13" s="64">
        <f t="shared" si="1"/>
        <v>0</v>
      </c>
    </row>
    <row r="14" spans="1:24" hidden="1">
      <c r="A14">
        <v>3016</v>
      </c>
      <c r="B14" t="s">
        <v>690</v>
      </c>
      <c r="C14" t="s">
        <v>684</v>
      </c>
      <c r="D14" t="s">
        <v>685</v>
      </c>
      <c r="E14" t="s">
        <v>29</v>
      </c>
      <c r="F14" t="s">
        <v>686</v>
      </c>
      <c r="G14" t="s">
        <v>759</v>
      </c>
      <c r="H14" s="1">
        <v>43777</v>
      </c>
      <c r="I14" t="s">
        <v>7</v>
      </c>
      <c r="J14">
        <v>34</v>
      </c>
      <c r="K14">
        <v>6.95</v>
      </c>
      <c r="N14">
        <v>1</v>
      </c>
      <c r="O14">
        <v>0</v>
      </c>
      <c r="P14">
        <v>0</v>
      </c>
      <c r="Q14">
        <v>26980</v>
      </c>
      <c r="R14">
        <v>4</v>
      </c>
      <c r="S14">
        <v>1033</v>
      </c>
      <c r="T14" s="1">
        <v>0</v>
      </c>
      <c r="U14">
        <v>1</v>
      </c>
      <c r="W14" s="64">
        <f t="shared" si="0"/>
        <v>0</v>
      </c>
      <c r="X14" s="64">
        <f t="shared" si="1"/>
        <v>187511</v>
      </c>
    </row>
    <row r="15" spans="1:24">
      <c r="A15">
        <v>3029</v>
      </c>
      <c r="B15" t="s">
        <v>693</v>
      </c>
      <c r="C15" t="s">
        <v>692</v>
      </c>
      <c r="D15" t="s">
        <v>685</v>
      </c>
      <c r="E15" t="s">
        <v>29</v>
      </c>
      <c r="F15" t="s">
        <v>685</v>
      </c>
      <c r="G15" t="s">
        <v>760</v>
      </c>
      <c r="H15" s="1">
        <v>43777</v>
      </c>
      <c r="I15" t="s">
        <v>8</v>
      </c>
      <c r="J15">
        <v>34</v>
      </c>
      <c r="K15">
        <v>6.97</v>
      </c>
      <c r="N15">
        <v>1</v>
      </c>
      <c r="O15">
        <v>0</v>
      </c>
      <c r="P15">
        <v>5021.5200000000004</v>
      </c>
      <c r="Q15">
        <v>0</v>
      </c>
      <c r="R15">
        <v>4</v>
      </c>
      <c r="S15">
        <v>1014</v>
      </c>
      <c r="T15" s="1">
        <v>0</v>
      </c>
      <c r="U15">
        <v>1</v>
      </c>
      <c r="W15" s="64">
        <f t="shared" si="0"/>
        <v>34999.994400000003</v>
      </c>
      <c r="X15" s="64">
        <f t="shared" si="1"/>
        <v>0</v>
      </c>
    </row>
    <row r="16" spans="1:24" hidden="1">
      <c r="A16">
        <v>1018</v>
      </c>
      <c r="B16" t="s">
        <v>684</v>
      </c>
      <c r="C16" t="s">
        <v>684</v>
      </c>
      <c r="D16" t="s">
        <v>685</v>
      </c>
      <c r="E16" t="s">
        <v>29</v>
      </c>
      <c r="F16" t="s">
        <v>748</v>
      </c>
      <c r="G16" t="s">
        <v>718</v>
      </c>
      <c r="H16" s="1">
        <v>43783</v>
      </c>
      <c r="I16" t="s">
        <v>7</v>
      </c>
      <c r="J16">
        <v>34</v>
      </c>
      <c r="K16">
        <v>6.97</v>
      </c>
      <c r="L16">
        <v>0</v>
      </c>
      <c r="M16">
        <v>0</v>
      </c>
      <c r="N16">
        <v>1</v>
      </c>
      <c r="O16">
        <v>0</v>
      </c>
      <c r="P16">
        <v>0</v>
      </c>
      <c r="Q16">
        <v>80000</v>
      </c>
      <c r="R16">
        <v>4</v>
      </c>
      <c r="S16">
        <v>3024</v>
      </c>
      <c r="T16" s="1">
        <v>0</v>
      </c>
      <c r="U16">
        <v>1</v>
      </c>
      <c r="W16" s="64">
        <f t="shared" si="0"/>
        <v>0</v>
      </c>
      <c r="X16" s="64">
        <f t="shared" si="1"/>
        <v>557600</v>
      </c>
    </row>
    <row r="17" spans="1:24">
      <c r="A17">
        <v>1034</v>
      </c>
      <c r="B17" t="s">
        <v>690</v>
      </c>
      <c r="C17" t="s">
        <v>684</v>
      </c>
      <c r="D17" t="s">
        <v>685</v>
      </c>
      <c r="E17" t="s">
        <v>29</v>
      </c>
      <c r="F17" t="s">
        <v>686</v>
      </c>
      <c r="G17" t="s">
        <v>763</v>
      </c>
      <c r="H17" s="1">
        <v>43783</v>
      </c>
      <c r="I17" t="s">
        <v>7</v>
      </c>
      <c r="J17">
        <v>34</v>
      </c>
      <c r="K17">
        <v>6.9690000000000003</v>
      </c>
      <c r="L17">
        <v>0</v>
      </c>
      <c r="M17">
        <v>0</v>
      </c>
      <c r="N17">
        <v>1</v>
      </c>
      <c r="O17">
        <v>0</v>
      </c>
      <c r="P17">
        <v>0</v>
      </c>
      <c r="Q17">
        <v>430477.83</v>
      </c>
      <c r="R17">
        <v>4</v>
      </c>
      <c r="S17">
        <v>3044</v>
      </c>
      <c r="T17" s="1">
        <v>0</v>
      </c>
      <c r="U17">
        <v>1</v>
      </c>
      <c r="W17" s="64">
        <f t="shared" si="0"/>
        <v>0</v>
      </c>
      <c r="X17" s="64">
        <f t="shared" si="1"/>
        <v>2999999.9972700002</v>
      </c>
    </row>
    <row r="18" spans="1:24" hidden="1">
      <c r="A18">
        <v>3024</v>
      </c>
      <c r="B18" t="s">
        <v>684</v>
      </c>
      <c r="C18" t="s">
        <v>684</v>
      </c>
      <c r="D18" t="s">
        <v>685</v>
      </c>
      <c r="E18" t="s">
        <v>29</v>
      </c>
      <c r="F18" t="s">
        <v>686</v>
      </c>
      <c r="G18" t="s">
        <v>764</v>
      </c>
      <c r="H18" s="1">
        <v>43783</v>
      </c>
      <c r="I18" t="s">
        <v>8</v>
      </c>
      <c r="J18">
        <v>34</v>
      </c>
      <c r="K18">
        <v>6.97</v>
      </c>
      <c r="N18">
        <v>1</v>
      </c>
      <c r="O18">
        <v>0</v>
      </c>
      <c r="P18">
        <v>80000</v>
      </c>
      <c r="Q18">
        <v>0</v>
      </c>
      <c r="R18">
        <v>4</v>
      </c>
      <c r="S18">
        <v>1018</v>
      </c>
      <c r="T18" s="1">
        <v>0</v>
      </c>
      <c r="U18">
        <v>1</v>
      </c>
      <c r="W18" s="64">
        <f t="shared" si="0"/>
        <v>557600</v>
      </c>
      <c r="X18" s="64">
        <f t="shared" si="1"/>
        <v>0</v>
      </c>
    </row>
    <row r="19" spans="1:24">
      <c r="A19">
        <v>3044</v>
      </c>
      <c r="B19" t="s">
        <v>690</v>
      </c>
      <c r="C19" t="s">
        <v>684</v>
      </c>
      <c r="D19" t="s">
        <v>685</v>
      </c>
      <c r="E19" t="s">
        <v>29</v>
      </c>
      <c r="F19" t="s">
        <v>753</v>
      </c>
      <c r="G19" t="s">
        <v>732</v>
      </c>
      <c r="H19" s="1">
        <v>43783</v>
      </c>
      <c r="I19" t="s">
        <v>8</v>
      </c>
      <c r="J19">
        <v>34</v>
      </c>
      <c r="K19">
        <v>6.9690000000000003</v>
      </c>
      <c r="L19">
        <v>0</v>
      </c>
      <c r="M19">
        <v>0</v>
      </c>
      <c r="N19">
        <v>1</v>
      </c>
      <c r="O19">
        <v>0</v>
      </c>
      <c r="P19" s="64">
        <v>430477.83</v>
      </c>
      <c r="Q19">
        <v>0</v>
      </c>
      <c r="R19">
        <v>4</v>
      </c>
      <c r="S19">
        <v>1034</v>
      </c>
      <c r="T19" s="1">
        <v>0</v>
      </c>
      <c r="U19">
        <v>1</v>
      </c>
      <c r="W19" s="64">
        <f t="shared" si="0"/>
        <v>2999999.9972700002</v>
      </c>
      <c r="X19" s="64">
        <f t="shared" si="1"/>
        <v>0</v>
      </c>
    </row>
    <row r="20" spans="1:24" hidden="1">
      <c r="A20">
        <v>1003</v>
      </c>
      <c r="B20" t="s">
        <v>689</v>
      </c>
      <c r="C20" t="s">
        <v>684</v>
      </c>
      <c r="D20" t="s">
        <v>685</v>
      </c>
      <c r="E20" t="s">
        <v>29</v>
      </c>
      <c r="F20" t="s">
        <v>728</v>
      </c>
      <c r="G20" t="s">
        <v>687</v>
      </c>
      <c r="H20" s="1">
        <v>43784</v>
      </c>
      <c r="I20" t="s">
        <v>8</v>
      </c>
      <c r="J20">
        <v>34</v>
      </c>
      <c r="K20">
        <v>6.96</v>
      </c>
      <c r="L20">
        <v>0</v>
      </c>
      <c r="M20">
        <v>0</v>
      </c>
      <c r="N20">
        <v>1</v>
      </c>
      <c r="O20">
        <v>0</v>
      </c>
      <c r="P20">
        <v>2970000</v>
      </c>
      <c r="Q20">
        <v>0</v>
      </c>
      <c r="R20">
        <v>4</v>
      </c>
      <c r="S20">
        <v>27004</v>
      </c>
      <c r="T20" s="1">
        <v>0</v>
      </c>
      <c r="U20">
        <v>1</v>
      </c>
      <c r="W20" s="64">
        <f t="shared" si="0"/>
        <v>20671200</v>
      </c>
      <c r="X20" s="64">
        <f t="shared" si="1"/>
        <v>0</v>
      </c>
    </row>
    <row r="21" spans="1:24">
      <c r="A21">
        <v>1014</v>
      </c>
      <c r="B21" t="s">
        <v>689</v>
      </c>
      <c r="C21" t="s">
        <v>684</v>
      </c>
      <c r="D21" t="s">
        <v>685</v>
      </c>
      <c r="E21" t="s">
        <v>29</v>
      </c>
      <c r="F21" t="s">
        <v>748</v>
      </c>
      <c r="G21" t="s">
        <v>727</v>
      </c>
      <c r="H21" s="1">
        <v>43784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1</v>
      </c>
      <c r="P21">
        <v>0</v>
      </c>
      <c r="Q21">
        <v>1000000</v>
      </c>
      <c r="R21">
        <v>4</v>
      </c>
      <c r="S21">
        <v>1036</v>
      </c>
      <c r="T21" s="1">
        <v>0</v>
      </c>
      <c r="U21">
        <v>1</v>
      </c>
      <c r="W21" s="64">
        <f t="shared" si="0"/>
        <v>0</v>
      </c>
      <c r="X21" s="64">
        <f t="shared" si="1"/>
        <v>6970000</v>
      </c>
    </row>
    <row r="22" spans="1:24">
      <c r="A22">
        <v>1036</v>
      </c>
      <c r="B22" t="s">
        <v>689</v>
      </c>
      <c r="C22" t="s">
        <v>684</v>
      </c>
      <c r="D22" t="s">
        <v>685</v>
      </c>
      <c r="E22" t="s">
        <v>29</v>
      </c>
      <c r="F22" t="s">
        <v>753</v>
      </c>
      <c r="G22" t="s">
        <v>719</v>
      </c>
      <c r="H22" s="1">
        <v>43784</v>
      </c>
      <c r="I22" t="s">
        <v>8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1000000</v>
      </c>
      <c r="Q22">
        <v>0</v>
      </c>
      <c r="R22">
        <v>4</v>
      </c>
      <c r="S22">
        <v>1014</v>
      </c>
      <c r="T22" s="1">
        <v>0</v>
      </c>
      <c r="U22">
        <v>1</v>
      </c>
      <c r="W22" s="64">
        <f t="shared" si="0"/>
        <v>6970000</v>
      </c>
      <c r="X22" s="64">
        <f t="shared" si="1"/>
        <v>0</v>
      </c>
    </row>
    <row r="23" spans="1:24" hidden="1">
      <c r="A23">
        <v>27004</v>
      </c>
      <c r="B23" t="s">
        <v>689</v>
      </c>
      <c r="C23" t="s">
        <v>684</v>
      </c>
      <c r="D23" t="s">
        <v>685</v>
      </c>
      <c r="E23" t="s">
        <v>29</v>
      </c>
      <c r="F23" t="s">
        <v>753</v>
      </c>
      <c r="G23" t="s">
        <v>736</v>
      </c>
      <c r="H23" s="1">
        <v>43784</v>
      </c>
      <c r="I23" t="s">
        <v>7</v>
      </c>
      <c r="J23">
        <v>34</v>
      </c>
      <c r="K23">
        <v>6.96</v>
      </c>
      <c r="L23">
        <v>0</v>
      </c>
      <c r="M23">
        <v>0</v>
      </c>
      <c r="N23">
        <v>1</v>
      </c>
      <c r="O23">
        <v>0</v>
      </c>
      <c r="P23">
        <v>0</v>
      </c>
      <c r="Q23">
        <v>2970000</v>
      </c>
      <c r="R23">
        <v>4</v>
      </c>
      <c r="S23">
        <v>1003</v>
      </c>
      <c r="T23" s="1">
        <v>0</v>
      </c>
      <c r="U23">
        <v>1</v>
      </c>
      <c r="W23" s="64">
        <f t="shared" si="0"/>
        <v>0</v>
      </c>
      <c r="X23" s="64">
        <f t="shared" si="1"/>
        <v>20671200</v>
      </c>
    </row>
    <row r="24" spans="1:24">
      <c r="A24">
        <v>1014</v>
      </c>
      <c r="B24" t="s">
        <v>690</v>
      </c>
      <c r="C24" t="s">
        <v>694</v>
      </c>
      <c r="D24" t="s">
        <v>685</v>
      </c>
      <c r="E24" t="s">
        <v>29</v>
      </c>
      <c r="F24" t="s">
        <v>748</v>
      </c>
      <c r="G24" t="s">
        <v>720</v>
      </c>
      <c r="H24" s="1">
        <v>43787</v>
      </c>
      <c r="I24" t="s">
        <v>7</v>
      </c>
      <c r="J24">
        <v>34</v>
      </c>
      <c r="K24">
        <v>6.97</v>
      </c>
      <c r="L24">
        <v>0</v>
      </c>
      <c r="M24">
        <v>0</v>
      </c>
      <c r="N24">
        <v>1</v>
      </c>
      <c r="O24">
        <v>1</v>
      </c>
      <c r="P24">
        <v>0</v>
      </c>
      <c r="Q24">
        <v>40000</v>
      </c>
      <c r="R24">
        <v>4</v>
      </c>
      <c r="S24">
        <v>3012</v>
      </c>
      <c r="T24" s="1">
        <v>0</v>
      </c>
      <c r="U24">
        <v>1</v>
      </c>
      <c r="W24" s="64">
        <f t="shared" si="0"/>
        <v>0</v>
      </c>
      <c r="X24" s="64">
        <f t="shared" si="1"/>
        <v>278800</v>
      </c>
    </row>
    <row r="25" spans="1:24">
      <c r="A25">
        <v>3012</v>
      </c>
      <c r="B25" t="s">
        <v>690</v>
      </c>
      <c r="C25" t="s">
        <v>694</v>
      </c>
      <c r="D25" t="s">
        <v>685</v>
      </c>
      <c r="E25" t="s">
        <v>29</v>
      </c>
      <c r="F25" t="s">
        <v>753</v>
      </c>
      <c r="G25" t="s">
        <v>765</v>
      </c>
      <c r="H25" s="1">
        <v>43787</v>
      </c>
      <c r="I25" t="s">
        <v>8</v>
      </c>
      <c r="J25">
        <v>34</v>
      </c>
      <c r="K25">
        <v>6.97</v>
      </c>
      <c r="N25">
        <v>1</v>
      </c>
      <c r="O25">
        <v>0</v>
      </c>
      <c r="P25">
        <v>40000</v>
      </c>
      <c r="Q25">
        <v>0</v>
      </c>
      <c r="R25">
        <v>4</v>
      </c>
      <c r="S25">
        <v>1014</v>
      </c>
      <c r="T25" s="1">
        <v>0</v>
      </c>
      <c r="U25">
        <v>1</v>
      </c>
      <c r="W25" s="70">
        <f t="shared" si="0"/>
        <v>278800</v>
      </c>
      <c r="X25" s="64">
        <f t="shared" si="1"/>
        <v>0</v>
      </c>
    </row>
    <row r="26" spans="1:24">
      <c r="A26">
        <v>1014</v>
      </c>
      <c r="B26" t="s">
        <v>691</v>
      </c>
      <c r="C26" t="s">
        <v>684</v>
      </c>
      <c r="D26" t="s">
        <v>685</v>
      </c>
      <c r="E26" t="s">
        <v>29</v>
      </c>
      <c r="F26" t="s">
        <v>729</v>
      </c>
      <c r="G26" t="s">
        <v>726</v>
      </c>
      <c r="H26" s="1">
        <v>43788</v>
      </c>
      <c r="I26" t="s">
        <v>7</v>
      </c>
      <c r="J26">
        <v>34</v>
      </c>
      <c r="K26">
        <v>6.97</v>
      </c>
      <c r="L26">
        <v>0</v>
      </c>
      <c r="M26">
        <v>0</v>
      </c>
      <c r="N26">
        <v>1</v>
      </c>
      <c r="O26">
        <v>1</v>
      </c>
      <c r="P26">
        <v>0</v>
      </c>
      <c r="Q26">
        <v>150000</v>
      </c>
      <c r="R26">
        <v>4</v>
      </c>
      <c r="S26">
        <v>75004</v>
      </c>
      <c r="T26" s="1">
        <v>0</v>
      </c>
      <c r="U26">
        <v>1</v>
      </c>
      <c r="W26" s="64">
        <f t="shared" si="0"/>
        <v>0</v>
      </c>
      <c r="X26" s="64">
        <f t="shared" si="1"/>
        <v>1045500</v>
      </c>
    </row>
    <row r="27" spans="1:24">
      <c r="A27">
        <v>75004</v>
      </c>
      <c r="B27" t="s">
        <v>691</v>
      </c>
      <c r="C27" t="s">
        <v>684</v>
      </c>
      <c r="D27" t="s">
        <v>685</v>
      </c>
      <c r="E27" t="s">
        <v>29</v>
      </c>
      <c r="F27" t="s">
        <v>686</v>
      </c>
      <c r="G27" t="s">
        <v>735</v>
      </c>
      <c r="H27" s="1">
        <v>43788</v>
      </c>
      <c r="I27" t="s">
        <v>8</v>
      </c>
      <c r="J27">
        <v>34</v>
      </c>
      <c r="K27">
        <v>6.97</v>
      </c>
      <c r="N27">
        <v>1</v>
      </c>
      <c r="O27">
        <v>0</v>
      </c>
      <c r="P27">
        <v>150000</v>
      </c>
      <c r="Q27">
        <v>0</v>
      </c>
      <c r="R27">
        <v>4</v>
      </c>
      <c r="S27">
        <v>1014</v>
      </c>
      <c r="T27" s="1">
        <v>0</v>
      </c>
      <c r="U27">
        <v>1</v>
      </c>
      <c r="W27" s="64">
        <f t="shared" si="0"/>
        <v>1045500</v>
      </c>
      <c r="X27" s="64">
        <f t="shared" si="1"/>
        <v>0</v>
      </c>
    </row>
    <row r="28" spans="1:24" hidden="1">
      <c r="A28">
        <v>1018</v>
      </c>
      <c r="B28" t="s">
        <v>689</v>
      </c>
      <c r="C28" t="s">
        <v>684</v>
      </c>
      <c r="D28" t="s">
        <v>685</v>
      </c>
      <c r="E28" t="s">
        <v>29</v>
      </c>
      <c r="F28" t="s">
        <v>766</v>
      </c>
      <c r="G28" t="s">
        <v>717</v>
      </c>
      <c r="H28" s="1">
        <v>43789</v>
      </c>
      <c r="I28" t="s">
        <v>7</v>
      </c>
      <c r="J28">
        <v>34</v>
      </c>
      <c r="K28">
        <v>6.97</v>
      </c>
      <c r="L28">
        <v>0</v>
      </c>
      <c r="M28">
        <v>0</v>
      </c>
      <c r="N28">
        <v>1</v>
      </c>
      <c r="O28">
        <v>0</v>
      </c>
      <c r="P28">
        <v>0</v>
      </c>
      <c r="Q28">
        <v>130392.93</v>
      </c>
      <c r="R28">
        <v>4</v>
      </c>
      <c r="S28">
        <v>27012</v>
      </c>
      <c r="T28" s="1">
        <v>0</v>
      </c>
      <c r="U28">
        <v>1</v>
      </c>
      <c r="W28" s="64">
        <f t="shared" si="0"/>
        <v>0</v>
      </c>
      <c r="X28" s="64">
        <f t="shared" si="1"/>
        <v>908838.7220999999</v>
      </c>
    </row>
    <row r="29" spans="1:24" hidden="1">
      <c r="A29">
        <v>27012</v>
      </c>
      <c r="B29" t="s">
        <v>689</v>
      </c>
      <c r="C29" t="s">
        <v>684</v>
      </c>
      <c r="D29" t="s">
        <v>685</v>
      </c>
      <c r="E29" t="s">
        <v>29</v>
      </c>
      <c r="F29" t="s">
        <v>753</v>
      </c>
      <c r="G29" t="s">
        <v>734</v>
      </c>
      <c r="H29" s="1">
        <v>43789</v>
      </c>
      <c r="I29" t="s">
        <v>8</v>
      </c>
      <c r="J29">
        <v>34</v>
      </c>
      <c r="K29">
        <v>6.97</v>
      </c>
      <c r="L29">
        <v>0</v>
      </c>
      <c r="M29">
        <v>0</v>
      </c>
      <c r="N29">
        <v>1</v>
      </c>
      <c r="O29">
        <v>0</v>
      </c>
      <c r="P29">
        <v>130392.93</v>
      </c>
      <c r="Q29">
        <v>0</v>
      </c>
      <c r="R29">
        <v>4</v>
      </c>
      <c r="S29">
        <v>1018</v>
      </c>
      <c r="T29" s="1">
        <v>0</v>
      </c>
      <c r="U29">
        <v>1</v>
      </c>
      <c r="W29" s="64">
        <f t="shared" si="0"/>
        <v>908838.7220999999</v>
      </c>
      <c r="X29" s="64">
        <f t="shared" si="1"/>
        <v>0</v>
      </c>
    </row>
    <row r="30" spans="1:24">
      <c r="A30" s="72">
        <v>1014</v>
      </c>
      <c r="B30" s="72" t="s">
        <v>690</v>
      </c>
      <c r="C30" s="72" t="s">
        <v>684</v>
      </c>
      <c r="D30" s="72" t="s">
        <v>685</v>
      </c>
      <c r="E30" s="72" t="s">
        <v>29</v>
      </c>
      <c r="F30" s="72" t="s">
        <v>729</v>
      </c>
      <c r="G30" s="72" t="s">
        <v>725</v>
      </c>
      <c r="H30" s="73">
        <v>43790</v>
      </c>
      <c r="I30" s="72" t="s">
        <v>7</v>
      </c>
      <c r="J30" s="72">
        <v>34</v>
      </c>
      <c r="K30" s="72">
        <v>6.97</v>
      </c>
      <c r="L30" s="72">
        <v>0</v>
      </c>
      <c r="M30" s="72">
        <v>0</v>
      </c>
      <c r="N30" s="72">
        <v>1</v>
      </c>
      <c r="O30" s="72">
        <v>1</v>
      </c>
      <c r="P30" s="72">
        <v>0</v>
      </c>
      <c r="Q30" s="74">
        <v>21530</v>
      </c>
      <c r="R30" s="72">
        <v>4</v>
      </c>
      <c r="S30" s="72">
        <v>3044</v>
      </c>
      <c r="T30" s="73">
        <v>0</v>
      </c>
      <c r="U30" s="72">
        <v>1</v>
      </c>
      <c r="W30" s="64">
        <f t="shared" si="0"/>
        <v>0</v>
      </c>
      <c r="X30" s="64">
        <f t="shared" si="1"/>
        <v>150064.1</v>
      </c>
    </row>
    <row r="31" spans="1:24">
      <c r="A31">
        <v>1014</v>
      </c>
      <c r="B31" t="s">
        <v>690</v>
      </c>
      <c r="C31" t="s">
        <v>694</v>
      </c>
      <c r="D31" t="s">
        <v>685</v>
      </c>
      <c r="E31" t="s">
        <v>29</v>
      </c>
      <c r="F31" t="s">
        <v>748</v>
      </c>
      <c r="G31" t="s">
        <v>724</v>
      </c>
      <c r="H31" s="1">
        <v>43790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1</v>
      </c>
      <c r="P31">
        <v>0</v>
      </c>
      <c r="Q31">
        <v>70000</v>
      </c>
      <c r="R31">
        <v>4</v>
      </c>
      <c r="S31">
        <v>3012</v>
      </c>
      <c r="T31" s="1">
        <v>0</v>
      </c>
      <c r="U31">
        <v>1</v>
      </c>
      <c r="W31" s="64">
        <f t="shared" si="0"/>
        <v>0</v>
      </c>
      <c r="X31" s="64">
        <f t="shared" si="1"/>
        <v>487900</v>
      </c>
    </row>
    <row r="32" spans="1:24">
      <c r="A32" s="89">
        <v>1014</v>
      </c>
      <c r="B32" s="89" t="s">
        <v>695</v>
      </c>
      <c r="C32" s="89" t="s">
        <v>684</v>
      </c>
      <c r="D32" s="89" t="s">
        <v>685</v>
      </c>
      <c r="E32" s="89" t="s">
        <v>29</v>
      </c>
      <c r="F32" s="89" t="s">
        <v>729</v>
      </c>
      <c r="G32" s="89" t="s">
        <v>723</v>
      </c>
      <c r="H32" s="90">
        <v>43790</v>
      </c>
      <c r="I32" s="89" t="s">
        <v>7</v>
      </c>
      <c r="J32" s="89">
        <v>34</v>
      </c>
      <c r="K32" s="89">
        <v>6.97</v>
      </c>
      <c r="L32" s="89">
        <v>0</v>
      </c>
      <c r="M32" s="89">
        <v>0</v>
      </c>
      <c r="N32" s="89">
        <v>1</v>
      </c>
      <c r="O32" s="89">
        <v>1</v>
      </c>
      <c r="P32" s="89">
        <v>0</v>
      </c>
      <c r="Q32" s="91">
        <v>120000</v>
      </c>
      <c r="R32" s="89">
        <v>4</v>
      </c>
      <c r="S32" s="89">
        <v>3021</v>
      </c>
      <c r="T32" s="90">
        <v>0</v>
      </c>
      <c r="U32" s="89">
        <v>1</v>
      </c>
      <c r="W32" s="64">
        <f t="shared" si="0"/>
        <v>0</v>
      </c>
      <c r="X32" s="64">
        <f t="shared" si="1"/>
        <v>836400</v>
      </c>
    </row>
    <row r="33" spans="1:24">
      <c r="A33">
        <v>1016</v>
      </c>
      <c r="B33" t="s">
        <v>690</v>
      </c>
      <c r="C33" t="s">
        <v>684</v>
      </c>
      <c r="D33" t="s">
        <v>685</v>
      </c>
      <c r="E33" t="s">
        <v>29</v>
      </c>
      <c r="F33" t="s">
        <v>748</v>
      </c>
      <c r="G33" t="s">
        <v>731</v>
      </c>
      <c r="H33" s="1">
        <v>43790</v>
      </c>
      <c r="I33" t="s">
        <v>7</v>
      </c>
      <c r="J33">
        <v>34</v>
      </c>
      <c r="K33">
        <v>6.97</v>
      </c>
      <c r="L33">
        <v>0</v>
      </c>
      <c r="M33">
        <v>0</v>
      </c>
      <c r="N33">
        <v>1</v>
      </c>
      <c r="O33">
        <v>0</v>
      </c>
      <c r="P33">
        <v>0</v>
      </c>
      <c r="Q33">
        <v>28700</v>
      </c>
      <c r="R33">
        <v>4</v>
      </c>
      <c r="S33">
        <v>3044</v>
      </c>
      <c r="T33" s="1">
        <v>0</v>
      </c>
      <c r="U33">
        <v>1</v>
      </c>
      <c r="W33" s="64">
        <f t="shared" si="0"/>
        <v>0</v>
      </c>
      <c r="X33" s="64">
        <f t="shared" si="1"/>
        <v>200039</v>
      </c>
    </row>
    <row r="34" spans="1:24">
      <c r="A34">
        <v>3012</v>
      </c>
      <c r="B34" t="s">
        <v>690</v>
      </c>
      <c r="C34" t="s">
        <v>694</v>
      </c>
      <c r="D34" t="s">
        <v>685</v>
      </c>
      <c r="E34" t="s">
        <v>29</v>
      </c>
      <c r="F34" t="s">
        <v>753</v>
      </c>
      <c r="G34" t="s">
        <v>769</v>
      </c>
      <c r="H34" s="1">
        <v>43790</v>
      </c>
      <c r="I34" t="s">
        <v>8</v>
      </c>
      <c r="J34">
        <v>34</v>
      </c>
      <c r="K34">
        <v>6.97</v>
      </c>
      <c r="N34">
        <v>1</v>
      </c>
      <c r="O34">
        <v>0</v>
      </c>
      <c r="P34">
        <v>70000</v>
      </c>
      <c r="Q34">
        <v>0</v>
      </c>
      <c r="R34">
        <v>4</v>
      </c>
      <c r="S34">
        <v>1014</v>
      </c>
      <c r="T34" s="1">
        <v>0</v>
      </c>
      <c r="U34">
        <v>1</v>
      </c>
      <c r="W34" s="64">
        <f t="shared" si="0"/>
        <v>487900</v>
      </c>
      <c r="X34" s="64">
        <f t="shared" si="1"/>
        <v>0</v>
      </c>
    </row>
    <row r="35" spans="1:24">
      <c r="A35">
        <v>3021</v>
      </c>
      <c r="B35" t="s">
        <v>695</v>
      </c>
      <c r="C35" t="s">
        <v>684</v>
      </c>
      <c r="D35" t="s">
        <v>685</v>
      </c>
      <c r="E35" t="s">
        <v>29</v>
      </c>
      <c r="F35" t="s">
        <v>770</v>
      </c>
      <c r="G35" t="s">
        <v>735</v>
      </c>
      <c r="H35" s="1">
        <v>43790</v>
      </c>
      <c r="I35" t="s">
        <v>8</v>
      </c>
      <c r="J35">
        <v>34</v>
      </c>
      <c r="K35">
        <v>6.97</v>
      </c>
      <c r="L35">
        <v>0</v>
      </c>
      <c r="M35">
        <v>0</v>
      </c>
      <c r="N35">
        <v>1</v>
      </c>
      <c r="O35">
        <v>0</v>
      </c>
      <c r="P35">
        <v>120000</v>
      </c>
      <c r="Q35">
        <v>0</v>
      </c>
      <c r="R35">
        <v>4</v>
      </c>
      <c r="S35">
        <v>1014</v>
      </c>
      <c r="T35" s="1">
        <v>0</v>
      </c>
      <c r="U35">
        <v>1</v>
      </c>
      <c r="W35" s="64">
        <f t="shared" si="0"/>
        <v>836400</v>
      </c>
      <c r="X35" s="64">
        <f t="shared" si="1"/>
        <v>0</v>
      </c>
    </row>
    <row r="36" spans="1:24">
      <c r="A36">
        <v>3044</v>
      </c>
      <c r="B36" t="s">
        <v>690</v>
      </c>
      <c r="C36" t="s">
        <v>684</v>
      </c>
      <c r="D36" t="s">
        <v>685</v>
      </c>
      <c r="E36" t="s">
        <v>29</v>
      </c>
      <c r="F36" t="s">
        <v>753</v>
      </c>
      <c r="G36" t="s">
        <v>731</v>
      </c>
      <c r="H36" s="1">
        <v>43790</v>
      </c>
      <c r="I36" t="s">
        <v>8</v>
      </c>
      <c r="J36">
        <v>34</v>
      </c>
      <c r="K36">
        <v>6.97</v>
      </c>
      <c r="L36">
        <v>0</v>
      </c>
      <c r="M36">
        <v>0</v>
      </c>
      <c r="N36">
        <v>1</v>
      </c>
      <c r="O36">
        <v>0</v>
      </c>
      <c r="P36">
        <v>21530</v>
      </c>
      <c r="Q36">
        <v>0</v>
      </c>
      <c r="R36">
        <v>4</v>
      </c>
      <c r="S36">
        <v>1014</v>
      </c>
      <c r="T36" s="1">
        <v>0</v>
      </c>
      <c r="U36">
        <v>1</v>
      </c>
      <c r="W36" s="64">
        <f t="shared" si="0"/>
        <v>150064.1</v>
      </c>
      <c r="X36" s="64">
        <f t="shared" si="1"/>
        <v>0</v>
      </c>
    </row>
    <row r="37" spans="1:24">
      <c r="A37">
        <v>3044</v>
      </c>
      <c r="B37" t="s">
        <v>690</v>
      </c>
      <c r="C37" t="s">
        <v>684</v>
      </c>
      <c r="D37" t="s">
        <v>685</v>
      </c>
      <c r="E37" t="s">
        <v>29</v>
      </c>
      <c r="F37" t="s">
        <v>753</v>
      </c>
      <c r="G37" t="s">
        <v>730</v>
      </c>
      <c r="H37" s="1">
        <v>43790</v>
      </c>
      <c r="I37" t="s">
        <v>8</v>
      </c>
      <c r="J37">
        <v>34</v>
      </c>
      <c r="K37">
        <v>6.97</v>
      </c>
      <c r="L37">
        <v>0</v>
      </c>
      <c r="M37">
        <v>0</v>
      </c>
      <c r="N37">
        <v>1</v>
      </c>
      <c r="O37">
        <v>0</v>
      </c>
      <c r="P37">
        <v>28700</v>
      </c>
      <c r="Q37">
        <v>0</v>
      </c>
      <c r="R37">
        <v>4</v>
      </c>
      <c r="S37">
        <v>1016</v>
      </c>
      <c r="T37" s="1">
        <v>0</v>
      </c>
      <c r="U37">
        <v>1</v>
      </c>
      <c r="W37" s="64">
        <f t="shared" si="0"/>
        <v>200039</v>
      </c>
      <c r="X37" s="64">
        <f t="shared" si="1"/>
        <v>0</v>
      </c>
    </row>
    <row r="38" spans="1:24">
      <c r="A38">
        <v>1014</v>
      </c>
      <c r="B38" t="s">
        <v>689</v>
      </c>
      <c r="C38" t="s">
        <v>684</v>
      </c>
      <c r="D38" t="s">
        <v>685</v>
      </c>
      <c r="E38" t="s">
        <v>29</v>
      </c>
      <c r="F38" t="s">
        <v>729</v>
      </c>
      <c r="G38" t="s">
        <v>721</v>
      </c>
      <c r="H38" s="1">
        <v>43791</v>
      </c>
      <c r="I38" t="s">
        <v>7</v>
      </c>
      <c r="J38">
        <v>34</v>
      </c>
      <c r="K38">
        <v>6.97</v>
      </c>
      <c r="L38">
        <v>0</v>
      </c>
      <c r="M38">
        <v>0</v>
      </c>
      <c r="N38">
        <v>1</v>
      </c>
      <c r="O38">
        <v>1</v>
      </c>
      <c r="P38">
        <v>0</v>
      </c>
      <c r="Q38">
        <v>136308.92000000001</v>
      </c>
      <c r="R38">
        <v>4</v>
      </c>
      <c r="S38">
        <v>3046</v>
      </c>
      <c r="T38" s="1">
        <v>0</v>
      </c>
      <c r="U38">
        <v>1</v>
      </c>
      <c r="W38" s="64">
        <f>+K38*P38</f>
        <v>0</v>
      </c>
      <c r="X38" s="64">
        <f t="shared" si="1"/>
        <v>950073.17240000004</v>
      </c>
    </row>
    <row r="39" spans="1:24">
      <c r="A39">
        <v>3046</v>
      </c>
      <c r="B39" t="s">
        <v>689</v>
      </c>
      <c r="C39" t="s">
        <v>684</v>
      </c>
      <c r="D39" t="s">
        <v>685</v>
      </c>
      <c r="E39" t="s">
        <v>29</v>
      </c>
      <c r="F39" t="s">
        <v>686</v>
      </c>
      <c r="G39" t="s">
        <v>687</v>
      </c>
      <c r="H39" s="1">
        <v>43791</v>
      </c>
      <c r="I39" t="s">
        <v>8</v>
      </c>
      <c r="J39">
        <v>34</v>
      </c>
      <c r="K39">
        <v>6.97</v>
      </c>
      <c r="L39">
        <v>0</v>
      </c>
      <c r="M39">
        <v>0</v>
      </c>
      <c r="N39">
        <v>1</v>
      </c>
      <c r="O39">
        <v>0</v>
      </c>
      <c r="P39">
        <v>136308.92000000001</v>
      </c>
      <c r="Q39">
        <v>0</v>
      </c>
      <c r="R39">
        <v>4</v>
      </c>
      <c r="S39">
        <v>1014</v>
      </c>
      <c r="T39" s="1">
        <v>0</v>
      </c>
      <c r="U39">
        <v>1</v>
      </c>
      <c r="W39" s="64">
        <f>+K39*P39</f>
        <v>950073.17240000004</v>
      </c>
      <c r="X39" s="64">
        <f t="shared" si="1"/>
        <v>0</v>
      </c>
    </row>
    <row r="40" spans="1:24">
      <c r="A40">
        <v>1001</v>
      </c>
      <c r="B40" t="s">
        <v>689</v>
      </c>
      <c r="C40" t="s">
        <v>684</v>
      </c>
      <c r="D40" t="s">
        <v>685</v>
      </c>
      <c r="E40" t="s">
        <v>29</v>
      </c>
      <c r="F40" t="s">
        <v>686</v>
      </c>
      <c r="G40" t="s">
        <v>762</v>
      </c>
      <c r="H40" s="1">
        <v>43796</v>
      </c>
      <c r="I40" t="s">
        <v>8</v>
      </c>
      <c r="J40">
        <v>34</v>
      </c>
      <c r="K40">
        <v>6.88</v>
      </c>
      <c r="L40">
        <v>0</v>
      </c>
      <c r="M40">
        <v>0</v>
      </c>
      <c r="N40">
        <v>1</v>
      </c>
      <c r="O40">
        <v>0</v>
      </c>
      <c r="P40">
        <v>1000000</v>
      </c>
      <c r="Q40">
        <v>0</v>
      </c>
      <c r="R40">
        <v>4</v>
      </c>
      <c r="S40">
        <v>1034</v>
      </c>
      <c r="T40" s="1">
        <v>0</v>
      </c>
      <c r="U40">
        <v>1</v>
      </c>
      <c r="W40" s="64">
        <f t="shared" si="0"/>
        <v>6880000</v>
      </c>
      <c r="X40" s="64">
        <f t="shared" si="1"/>
        <v>0</v>
      </c>
    </row>
    <row r="41" spans="1:24">
      <c r="A41">
        <v>1034</v>
      </c>
      <c r="B41" t="s">
        <v>689</v>
      </c>
      <c r="C41" t="s">
        <v>684</v>
      </c>
      <c r="D41" t="s">
        <v>685</v>
      </c>
      <c r="E41" t="s">
        <v>29</v>
      </c>
      <c r="F41" t="s">
        <v>686</v>
      </c>
      <c r="G41" t="s">
        <v>767</v>
      </c>
      <c r="H41" s="1">
        <v>43796</v>
      </c>
      <c r="I41" t="s">
        <v>7</v>
      </c>
      <c r="J41">
        <v>34</v>
      </c>
      <c r="K41">
        <v>6.88</v>
      </c>
      <c r="L41">
        <v>0</v>
      </c>
      <c r="M41">
        <v>0</v>
      </c>
      <c r="N41">
        <v>1</v>
      </c>
      <c r="O41">
        <v>0</v>
      </c>
      <c r="P41">
        <v>0</v>
      </c>
      <c r="Q41">
        <v>1000000</v>
      </c>
      <c r="R41">
        <v>4</v>
      </c>
      <c r="S41">
        <v>1001</v>
      </c>
      <c r="T41" s="1">
        <v>0</v>
      </c>
      <c r="U41">
        <v>1</v>
      </c>
      <c r="W41" s="64">
        <f t="shared" si="0"/>
        <v>0</v>
      </c>
      <c r="X41" s="64">
        <f t="shared" si="1"/>
        <v>6880000</v>
      </c>
    </row>
    <row r="42" spans="1:24">
      <c r="A42">
        <v>1001</v>
      </c>
      <c r="B42" t="s">
        <v>689</v>
      </c>
      <c r="C42" t="s">
        <v>684</v>
      </c>
      <c r="D42" t="s">
        <v>685</v>
      </c>
      <c r="E42" t="s">
        <v>29</v>
      </c>
      <c r="F42" t="s">
        <v>686</v>
      </c>
      <c r="G42" t="s">
        <v>761</v>
      </c>
      <c r="H42" s="1">
        <v>43797</v>
      </c>
      <c r="I42" t="s">
        <v>7</v>
      </c>
      <c r="J42">
        <v>34</v>
      </c>
      <c r="K42">
        <v>6.86</v>
      </c>
      <c r="L42">
        <v>0</v>
      </c>
      <c r="M42">
        <v>0</v>
      </c>
      <c r="N42">
        <v>1</v>
      </c>
      <c r="O42">
        <v>0</v>
      </c>
      <c r="P42">
        <v>0</v>
      </c>
      <c r="Q42">
        <v>1000000</v>
      </c>
      <c r="R42">
        <v>4</v>
      </c>
      <c r="S42">
        <v>1034</v>
      </c>
      <c r="T42" s="1">
        <v>0</v>
      </c>
      <c r="U42">
        <v>1</v>
      </c>
      <c r="W42" s="64">
        <f t="shared" si="0"/>
        <v>0</v>
      </c>
      <c r="X42" s="64">
        <f t="shared" si="1"/>
        <v>6860000</v>
      </c>
    </row>
    <row r="43" spans="1:24" hidden="1">
      <c r="A43">
        <v>1003</v>
      </c>
      <c r="B43" t="s">
        <v>689</v>
      </c>
      <c r="C43" t="s">
        <v>684</v>
      </c>
      <c r="D43" t="s">
        <v>685</v>
      </c>
      <c r="E43" t="s">
        <v>29</v>
      </c>
      <c r="F43" t="s">
        <v>728</v>
      </c>
      <c r="G43" t="s">
        <v>687</v>
      </c>
      <c r="H43" s="1">
        <v>43797</v>
      </c>
      <c r="I43" t="s">
        <v>7</v>
      </c>
      <c r="J43">
        <v>34</v>
      </c>
      <c r="K43">
        <v>6.9630000000000001</v>
      </c>
      <c r="M43">
        <v>0</v>
      </c>
      <c r="N43">
        <v>1</v>
      </c>
      <c r="O43">
        <v>0</v>
      </c>
      <c r="P43">
        <v>0</v>
      </c>
      <c r="Q43">
        <v>53155.56</v>
      </c>
      <c r="R43">
        <v>4</v>
      </c>
      <c r="S43">
        <v>27004</v>
      </c>
      <c r="T43" s="1">
        <v>0</v>
      </c>
      <c r="U43">
        <v>1</v>
      </c>
      <c r="W43" s="64">
        <f t="shared" si="0"/>
        <v>0</v>
      </c>
      <c r="X43" s="64">
        <f t="shared" si="1"/>
        <v>370122.16427999997</v>
      </c>
    </row>
    <row r="44" spans="1:24" hidden="1">
      <c r="A44">
        <v>1003</v>
      </c>
      <c r="B44" t="s">
        <v>689</v>
      </c>
      <c r="C44" t="s">
        <v>684</v>
      </c>
      <c r="D44" t="s">
        <v>685</v>
      </c>
      <c r="E44" t="s">
        <v>29</v>
      </c>
      <c r="F44" t="s">
        <v>728</v>
      </c>
      <c r="G44" t="s">
        <v>688</v>
      </c>
      <c r="H44" s="1">
        <v>43797</v>
      </c>
      <c r="I44" t="s">
        <v>7</v>
      </c>
      <c r="J44">
        <v>34</v>
      </c>
      <c r="K44">
        <v>6.9630000000000001</v>
      </c>
      <c r="M44">
        <v>0</v>
      </c>
      <c r="N44">
        <v>1</v>
      </c>
      <c r="O44">
        <v>0</v>
      </c>
      <c r="P44">
        <v>0</v>
      </c>
      <c r="Q44">
        <v>79733.33</v>
      </c>
      <c r="R44">
        <v>4</v>
      </c>
      <c r="S44">
        <v>27004</v>
      </c>
      <c r="T44" s="1">
        <v>0</v>
      </c>
      <c r="U44">
        <v>1</v>
      </c>
      <c r="W44" s="64">
        <f t="shared" si="0"/>
        <v>0</v>
      </c>
      <c r="X44" s="64">
        <f t="shared" si="1"/>
        <v>555183.17679000006</v>
      </c>
    </row>
    <row r="45" spans="1:24">
      <c r="A45">
        <v>1034</v>
      </c>
      <c r="B45" t="s">
        <v>689</v>
      </c>
      <c r="C45" t="s">
        <v>684</v>
      </c>
      <c r="D45" t="s">
        <v>685</v>
      </c>
      <c r="E45" t="s">
        <v>29</v>
      </c>
      <c r="F45" t="s">
        <v>686</v>
      </c>
      <c r="G45" t="s">
        <v>768</v>
      </c>
      <c r="H45" s="1">
        <v>43797</v>
      </c>
      <c r="I45" t="s">
        <v>8</v>
      </c>
      <c r="J45">
        <v>34</v>
      </c>
      <c r="K45">
        <v>6.86</v>
      </c>
      <c r="L45">
        <v>0</v>
      </c>
      <c r="M45">
        <v>0</v>
      </c>
      <c r="N45">
        <v>1</v>
      </c>
      <c r="O45">
        <v>0</v>
      </c>
      <c r="P45">
        <v>1000000</v>
      </c>
      <c r="Q45">
        <v>0</v>
      </c>
      <c r="R45">
        <v>4</v>
      </c>
      <c r="S45">
        <v>1001</v>
      </c>
      <c r="T45" s="1">
        <v>0</v>
      </c>
      <c r="U45">
        <v>1</v>
      </c>
      <c r="W45" s="64">
        <f t="shared" si="0"/>
        <v>6860000</v>
      </c>
      <c r="X45" s="64">
        <f t="shared" si="1"/>
        <v>0</v>
      </c>
    </row>
    <row r="46" spans="1:24" hidden="1">
      <c r="A46">
        <v>27004</v>
      </c>
      <c r="B46" t="s">
        <v>689</v>
      </c>
      <c r="C46" t="s">
        <v>684</v>
      </c>
      <c r="D46" t="s">
        <v>685</v>
      </c>
      <c r="E46" t="s">
        <v>29</v>
      </c>
      <c r="F46" t="s">
        <v>753</v>
      </c>
      <c r="G46" t="s">
        <v>738</v>
      </c>
      <c r="H46" s="1">
        <v>43797</v>
      </c>
      <c r="I46" t="s">
        <v>8</v>
      </c>
      <c r="J46">
        <v>34</v>
      </c>
      <c r="K46">
        <v>6.9630000000000001</v>
      </c>
      <c r="L46">
        <v>0</v>
      </c>
      <c r="M46">
        <v>0</v>
      </c>
      <c r="N46">
        <v>1</v>
      </c>
      <c r="O46">
        <v>0</v>
      </c>
      <c r="P46">
        <v>79733.33</v>
      </c>
      <c r="Q46">
        <v>0</v>
      </c>
      <c r="R46">
        <v>4</v>
      </c>
      <c r="S46">
        <v>1003</v>
      </c>
      <c r="T46" s="1">
        <v>0</v>
      </c>
      <c r="U46">
        <v>1</v>
      </c>
      <c r="W46" s="64">
        <f>+K46*P46</f>
        <v>555183.17679000006</v>
      </c>
      <c r="X46" s="64">
        <f t="shared" si="1"/>
        <v>0</v>
      </c>
    </row>
    <row r="47" spans="1:24" hidden="1">
      <c r="A47">
        <v>27004</v>
      </c>
      <c r="B47" t="s">
        <v>689</v>
      </c>
      <c r="C47" t="s">
        <v>684</v>
      </c>
      <c r="D47" t="s">
        <v>685</v>
      </c>
      <c r="E47" t="s">
        <v>29</v>
      </c>
      <c r="F47" t="s">
        <v>753</v>
      </c>
      <c r="G47" t="s">
        <v>737</v>
      </c>
      <c r="H47" s="1">
        <v>43797</v>
      </c>
      <c r="I47" t="s">
        <v>8</v>
      </c>
      <c r="J47">
        <v>34</v>
      </c>
      <c r="K47">
        <v>6.9630000000000001</v>
      </c>
      <c r="L47">
        <v>0</v>
      </c>
      <c r="M47">
        <v>0</v>
      </c>
      <c r="N47">
        <v>1</v>
      </c>
      <c r="O47">
        <v>0</v>
      </c>
      <c r="P47">
        <v>53155.56</v>
      </c>
      <c r="Q47">
        <v>0</v>
      </c>
      <c r="R47">
        <v>4</v>
      </c>
      <c r="S47">
        <v>1003</v>
      </c>
      <c r="T47" s="1">
        <v>0</v>
      </c>
      <c r="U47">
        <v>1</v>
      </c>
      <c r="W47" s="64">
        <f t="shared" ref="W47:W110" si="2">+K47*P47</f>
        <v>370122.16427999997</v>
      </c>
      <c r="X47" s="64">
        <f t="shared" ref="X47:X110" si="3">K47*Q47</f>
        <v>0</v>
      </c>
    </row>
    <row r="48" spans="1:24">
      <c r="A48">
        <v>1034</v>
      </c>
      <c r="B48" t="s">
        <v>690</v>
      </c>
      <c r="C48" t="s">
        <v>684</v>
      </c>
      <c r="D48" t="s">
        <v>685</v>
      </c>
      <c r="E48" t="s">
        <v>29</v>
      </c>
      <c r="F48" t="s">
        <v>686</v>
      </c>
      <c r="G48" t="s">
        <v>4361</v>
      </c>
      <c r="H48" s="1">
        <v>43801</v>
      </c>
      <c r="I48" t="s">
        <v>7</v>
      </c>
      <c r="J48">
        <v>34</v>
      </c>
      <c r="K48">
        <v>6.9660000000000002</v>
      </c>
      <c r="L48">
        <v>0</v>
      </c>
      <c r="M48">
        <v>0</v>
      </c>
      <c r="N48">
        <v>1</v>
      </c>
      <c r="O48">
        <v>0</v>
      </c>
      <c r="P48">
        <v>0</v>
      </c>
      <c r="Q48">
        <v>75000</v>
      </c>
      <c r="R48">
        <v>4</v>
      </c>
      <c r="S48">
        <v>3005</v>
      </c>
      <c r="T48" s="1">
        <v>0</v>
      </c>
      <c r="U48">
        <v>1</v>
      </c>
      <c r="W48" s="64">
        <f t="shared" si="2"/>
        <v>0</v>
      </c>
      <c r="X48" s="64">
        <f t="shared" si="3"/>
        <v>522450</v>
      </c>
    </row>
    <row r="49" spans="1:24">
      <c r="A49">
        <v>1034</v>
      </c>
      <c r="B49" t="s">
        <v>690</v>
      </c>
      <c r="C49" t="s">
        <v>684</v>
      </c>
      <c r="D49" t="s">
        <v>685</v>
      </c>
      <c r="E49" t="s">
        <v>29</v>
      </c>
      <c r="F49" t="s">
        <v>686</v>
      </c>
      <c r="G49" t="s">
        <v>4362</v>
      </c>
      <c r="H49" s="1">
        <v>43801</v>
      </c>
      <c r="I49" t="s">
        <v>7</v>
      </c>
      <c r="J49">
        <v>34</v>
      </c>
      <c r="K49">
        <v>6.9660000000000002</v>
      </c>
      <c r="L49">
        <v>0</v>
      </c>
      <c r="M49">
        <v>0</v>
      </c>
      <c r="N49">
        <v>1</v>
      </c>
      <c r="O49">
        <v>0</v>
      </c>
      <c r="P49">
        <v>0</v>
      </c>
      <c r="Q49">
        <v>75000</v>
      </c>
      <c r="R49">
        <v>4</v>
      </c>
      <c r="S49">
        <v>3005</v>
      </c>
      <c r="T49" s="1">
        <v>0</v>
      </c>
      <c r="U49">
        <v>1</v>
      </c>
      <c r="W49" s="64">
        <f t="shared" si="2"/>
        <v>0</v>
      </c>
      <c r="X49" s="64">
        <f t="shared" si="3"/>
        <v>522450</v>
      </c>
    </row>
    <row r="50" spans="1:24" hidden="1">
      <c r="A50">
        <v>3005</v>
      </c>
      <c r="B50" t="s">
        <v>690</v>
      </c>
      <c r="C50" t="s">
        <v>684</v>
      </c>
      <c r="D50" t="s">
        <v>685</v>
      </c>
      <c r="E50" t="s">
        <v>29</v>
      </c>
      <c r="F50" t="s">
        <v>753</v>
      </c>
      <c r="G50" t="s">
        <v>1011</v>
      </c>
      <c r="H50" s="1">
        <v>43801</v>
      </c>
      <c r="I50" t="s">
        <v>8</v>
      </c>
      <c r="J50">
        <v>34</v>
      </c>
      <c r="K50">
        <v>6.9660000000000002</v>
      </c>
      <c r="L50">
        <v>0</v>
      </c>
      <c r="M50">
        <v>0</v>
      </c>
      <c r="N50">
        <v>1</v>
      </c>
      <c r="O50">
        <v>0</v>
      </c>
      <c r="P50">
        <v>150000</v>
      </c>
      <c r="Q50">
        <v>0</v>
      </c>
      <c r="R50">
        <v>4</v>
      </c>
      <c r="S50">
        <v>1034</v>
      </c>
      <c r="T50" s="1">
        <v>0</v>
      </c>
      <c r="U50">
        <v>1</v>
      </c>
      <c r="W50" s="64">
        <f t="shared" si="2"/>
        <v>1044900</v>
      </c>
      <c r="X50" s="64">
        <f t="shared" si="3"/>
        <v>0</v>
      </c>
    </row>
    <row r="51" spans="1:24" hidden="1">
      <c r="A51">
        <v>1018</v>
      </c>
      <c r="B51" t="s">
        <v>684</v>
      </c>
      <c r="C51" t="s">
        <v>684</v>
      </c>
      <c r="D51" t="s">
        <v>685</v>
      </c>
      <c r="E51" t="s">
        <v>29</v>
      </c>
      <c r="F51" t="s">
        <v>748</v>
      </c>
      <c r="G51" t="s">
        <v>810</v>
      </c>
      <c r="H51" s="1">
        <v>43803</v>
      </c>
      <c r="I51" t="s">
        <v>7</v>
      </c>
      <c r="J51">
        <v>34</v>
      </c>
      <c r="K51">
        <v>6.97</v>
      </c>
      <c r="L51">
        <v>0</v>
      </c>
      <c r="M51">
        <v>0</v>
      </c>
      <c r="N51">
        <v>1</v>
      </c>
      <c r="O51">
        <v>0</v>
      </c>
      <c r="P51">
        <v>0</v>
      </c>
      <c r="Q51">
        <v>150000</v>
      </c>
      <c r="R51">
        <v>4</v>
      </c>
      <c r="S51">
        <v>3024</v>
      </c>
      <c r="T51" s="1">
        <v>0</v>
      </c>
      <c r="U51">
        <v>1</v>
      </c>
      <c r="W51" s="64">
        <f t="shared" si="2"/>
        <v>0</v>
      </c>
      <c r="X51" s="64">
        <f t="shared" si="3"/>
        <v>1045500</v>
      </c>
    </row>
    <row r="52" spans="1:24" hidden="1">
      <c r="A52">
        <v>3024</v>
      </c>
      <c r="B52" t="s">
        <v>684</v>
      </c>
      <c r="C52" t="s">
        <v>684</v>
      </c>
      <c r="D52" t="s">
        <v>685</v>
      </c>
      <c r="E52" t="s">
        <v>29</v>
      </c>
      <c r="F52" t="s">
        <v>753</v>
      </c>
      <c r="G52" t="s">
        <v>4405</v>
      </c>
      <c r="H52" s="1">
        <v>43803</v>
      </c>
      <c r="I52" t="s">
        <v>8</v>
      </c>
      <c r="J52">
        <v>34</v>
      </c>
      <c r="K52">
        <v>6.97</v>
      </c>
      <c r="N52">
        <v>1</v>
      </c>
      <c r="O52">
        <v>0</v>
      </c>
      <c r="P52">
        <v>150000</v>
      </c>
      <c r="Q52">
        <v>0</v>
      </c>
      <c r="R52">
        <v>4</v>
      </c>
      <c r="S52">
        <v>1018</v>
      </c>
      <c r="T52" s="1">
        <v>0</v>
      </c>
      <c r="U52">
        <v>1</v>
      </c>
      <c r="W52" s="64">
        <f t="shared" si="2"/>
        <v>1045500</v>
      </c>
      <c r="X52" s="64">
        <f t="shared" si="3"/>
        <v>0</v>
      </c>
    </row>
    <row r="53" spans="1:24" hidden="1">
      <c r="A53">
        <v>1018</v>
      </c>
      <c r="B53" t="s">
        <v>694</v>
      </c>
      <c r="C53" t="s">
        <v>684</v>
      </c>
      <c r="D53" t="s">
        <v>685</v>
      </c>
      <c r="E53" t="s">
        <v>29</v>
      </c>
      <c r="F53" t="s">
        <v>4153</v>
      </c>
      <c r="G53" t="s">
        <v>843</v>
      </c>
      <c r="H53" s="1">
        <v>43804</v>
      </c>
      <c r="I53" t="s">
        <v>8</v>
      </c>
      <c r="J53">
        <v>34</v>
      </c>
      <c r="K53">
        <v>6.9515000000000002</v>
      </c>
      <c r="L53">
        <v>0</v>
      </c>
      <c r="M53">
        <v>0</v>
      </c>
      <c r="N53">
        <v>1</v>
      </c>
      <c r="O53">
        <v>0</v>
      </c>
      <c r="P53">
        <v>390000</v>
      </c>
      <c r="Q53">
        <v>0</v>
      </c>
      <c r="R53">
        <v>4</v>
      </c>
      <c r="S53">
        <v>27006</v>
      </c>
      <c r="T53" s="1">
        <v>0</v>
      </c>
      <c r="U53">
        <v>1</v>
      </c>
      <c r="W53" s="64">
        <f t="shared" si="2"/>
        <v>2711085</v>
      </c>
      <c r="X53" s="64">
        <f t="shared" si="3"/>
        <v>0</v>
      </c>
    </row>
    <row r="54" spans="1:24" hidden="1">
      <c r="A54">
        <v>27006</v>
      </c>
      <c r="B54" t="s">
        <v>694</v>
      </c>
      <c r="C54" t="s">
        <v>684</v>
      </c>
      <c r="D54" t="s">
        <v>685</v>
      </c>
      <c r="E54" t="s">
        <v>29</v>
      </c>
      <c r="F54" t="s">
        <v>753</v>
      </c>
      <c r="G54" t="s">
        <v>791</v>
      </c>
      <c r="H54" s="1">
        <v>43804</v>
      </c>
      <c r="I54" t="s">
        <v>7</v>
      </c>
      <c r="J54">
        <v>34</v>
      </c>
      <c r="K54">
        <v>6.9515000000000002</v>
      </c>
      <c r="L54">
        <v>0</v>
      </c>
      <c r="M54">
        <v>0</v>
      </c>
      <c r="N54">
        <v>1</v>
      </c>
      <c r="O54">
        <v>0</v>
      </c>
      <c r="P54">
        <v>0</v>
      </c>
      <c r="Q54">
        <v>390000</v>
      </c>
      <c r="R54">
        <v>4</v>
      </c>
      <c r="S54">
        <v>1009</v>
      </c>
      <c r="T54" s="1">
        <v>0</v>
      </c>
      <c r="U54">
        <v>1</v>
      </c>
      <c r="W54" s="64">
        <f t="shared" si="2"/>
        <v>0</v>
      </c>
      <c r="X54" s="64">
        <f t="shared" si="3"/>
        <v>2711085</v>
      </c>
    </row>
    <row r="55" spans="1:24" hidden="1">
      <c r="A55">
        <v>1003</v>
      </c>
      <c r="B55" t="s">
        <v>689</v>
      </c>
      <c r="C55" t="s">
        <v>684</v>
      </c>
      <c r="D55" t="s">
        <v>685</v>
      </c>
      <c r="E55" t="s">
        <v>29</v>
      </c>
      <c r="F55" t="s">
        <v>728</v>
      </c>
      <c r="G55" t="s">
        <v>687</v>
      </c>
      <c r="H55" s="1">
        <v>43805</v>
      </c>
      <c r="I55" t="s">
        <v>7</v>
      </c>
      <c r="J55">
        <v>34</v>
      </c>
      <c r="K55">
        <v>6.9630000000000001</v>
      </c>
      <c r="M55">
        <v>0</v>
      </c>
      <c r="N55">
        <v>1</v>
      </c>
      <c r="O55">
        <v>0</v>
      </c>
      <c r="P55">
        <v>0</v>
      </c>
      <c r="Q55">
        <v>1639200</v>
      </c>
      <c r="R55">
        <v>4</v>
      </c>
      <c r="S55">
        <v>27004</v>
      </c>
      <c r="T55" s="1">
        <v>0</v>
      </c>
      <c r="U55">
        <v>1</v>
      </c>
      <c r="W55" s="64">
        <f t="shared" si="2"/>
        <v>0</v>
      </c>
      <c r="X55" s="64">
        <f t="shared" si="3"/>
        <v>11413749.6</v>
      </c>
    </row>
    <row r="56" spans="1:24" hidden="1">
      <c r="A56">
        <v>1003</v>
      </c>
      <c r="B56" t="s">
        <v>689</v>
      </c>
      <c r="C56" t="s">
        <v>684</v>
      </c>
      <c r="D56" t="s">
        <v>685</v>
      </c>
      <c r="E56" t="s">
        <v>29</v>
      </c>
      <c r="F56" t="s">
        <v>728</v>
      </c>
      <c r="G56" t="s">
        <v>688</v>
      </c>
      <c r="H56" s="1">
        <v>43805</v>
      </c>
      <c r="I56" t="s">
        <v>7</v>
      </c>
      <c r="J56">
        <v>34</v>
      </c>
      <c r="K56">
        <v>6.9630000000000001</v>
      </c>
      <c r="M56">
        <v>0</v>
      </c>
      <c r="N56">
        <v>1</v>
      </c>
      <c r="O56">
        <v>0</v>
      </c>
      <c r="P56">
        <v>0</v>
      </c>
      <c r="Q56">
        <v>689043.1</v>
      </c>
      <c r="R56">
        <v>4</v>
      </c>
      <c r="S56">
        <v>27004</v>
      </c>
      <c r="T56" s="1">
        <v>0</v>
      </c>
      <c r="U56">
        <v>1</v>
      </c>
      <c r="W56" s="64">
        <f t="shared" si="2"/>
        <v>0</v>
      </c>
      <c r="X56" s="64">
        <f t="shared" si="3"/>
        <v>4797807.1052999999</v>
      </c>
    </row>
    <row r="57" spans="1:24" hidden="1">
      <c r="A57">
        <v>1003</v>
      </c>
      <c r="B57" t="s">
        <v>689</v>
      </c>
      <c r="C57" t="s">
        <v>684</v>
      </c>
      <c r="D57" t="s">
        <v>685</v>
      </c>
      <c r="E57" t="s">
        <v>29</v>
      </c>
      <c r="F57" t="s">
        <v>728</v>
      </c>
      <c r="G57" t="s">
        <v>791</v>
      </c>
      <c r="H57" s="1">
        <v>43805</v>
      </c>
      <c r="I57" t="s">
        <v>7</v>
      </c>
      <c r="J57">
        <v>34</v>
      </c>
      <c r="K57">
        <v>6.9630000000000001</v>
      </c>
      <c r="M57">
        <v>0</v>
      </c>
      <c r="N57">
        <v>1</v>
      </c>
      <c r="O57">
        <v>0</v>
      </c>
      <c r="P57">
        <v>0</v>
      </c>
      <c r="Q57">
        <v>390037.07</v>
      </c>
      <c r="R57">
        <v>4</v>
      </c>
      <c r="S57">
        <v>27004</v>
      </c>
      <c r="T57" s="1">
        <v>0</v>
      </c>
      <c r="U57">
        <v>1</v>
      </c>
      <c r="W57" s="64">
        <f t="shared" si="2"/>
        <v>0</v>
      </c>
      <c r="X57" s="64">
        <f t="shared" si="3"/>
        <v>2715828.1184100001</v>
      </c>
    </row>
    <row r="58" spans="1:24" hidden="1">
      <c r="A58">
        <v>1003</v>
      </c>
      <c r="B58" t="s">
        <v>689</v>
      </c>
      <c r="C58" t="s">
        <v>684</v>
      </c>
      <c r="D58" t="s">
        <v>685</v>
      </c>
      <c r="E58" t="s">
        <v>29</v>
      </c>
      <c r="F58" t="s">
        <v>728</v>
      </c>
      <c r="G58" t="s">
        <v>799</v>
      </c>
      <c r="H58" s="1">
        <v>43805</v>
      </c>
      <c r="I58" t="s">
        <v>7</v>
      </c>
      <c r="J58">
        <v>34</v>
      </c>
      <c r="K58">
        <v>6.9649999999999999</v>
      </c>
      <c r="M58">
        <v>0</v>
      </c>
      <c r="N58">
        <v>1</v>
      </c>
      <c r="O58">
        <v>0</v>
      </c>
      <c r="P58">
        <v>0</v>
      </c>
      <c r="Q58">
        <v>299445.99</v>
      </c>
      <c r="R58">
        <v>4</v>
      </c>
      <c r="S58">
        <v>27012</v>
      </c>
      <c r="T58" s="1">
        <v>0</v>
      </c>
      <c r="U58">
        <v>1</v>
      </c>
      <c r="W58" s="64">
        <f t="shared" si="2"/>
        <v>0</v>
      </c>
      <c r="X58" s="64">
        <f t="shared" si="3"/>
        <v>2085641.3203499999</v>
      </c>
    </row>
    <row r="59" spans="1:24" hidden="1">
      <c r="A59">
        <v>1005</v>
      </c>
      <c r="B59" t="s">
        <v>689</v>
      </c>
      <c r="C59" t="s">
        <v>684</v>
      </c>
      <c r="D59" t="s">
        <v>685</v>
      </c>
      <c r="E59" t="s">
        <v>29</v>
      </c>
      <c r="F59" t="s">
        <v>747</v>
      </c>
      <c r="G59" t="s">
        <v>3645</v>
      </c>
      <c r="H59" s="1">
        <v>43805</v>
      </c>
      <c r="I59" t="s">
        <v>7</v>
      </c>
      <c r="J59">
        <v>34</v>
      </c>
      <c r="K59">
        <v>6.9610000000000003</v>
      </c>
      <c r="L59">
        <v>0</v>
      </c>
      <c r="M59">
        <v>0</v>
      </c>
      <c r="N59">
        <v>1</v>
      </c>
      <c r="O59">
        <v>1</v>
      </c>
      <c r="P59">
        <v>0</v>
      </c>
      <c r="Q59">
        <v>240000</v>
      </c>
      <c r="R59">
        <v>4</v>
      </c>
      <c r="S59">
        <v>27003</v>
      </c>
      <c r="T59" s="1">
        <v>0</v>
      </c>
      <c r="U59">
        <v>1</v>
      </c>
      <c r="W59" s="64">
        <f t="shared" si="2"/>
        <v>0</v>
      </c>
      <c r="X59" s="64">
        <f t="shared" si="3"/>
        <v>1670640</v>
      </c>
    </row>
    <row r="60" spans="1:24">
      <c r="A60">
        <v>1014</v>
      </c>
      <c r="B60" t="s">
        <v>690</v>
      </c>
      <c r="C60" t="s">
        <v>694</v>
      </c>
      <c r="D60" t="s">
        <v>685</v>
      </c>
      <c r="E60" t="s">
        <v>29</v>
      </c>
      <c r="F60" t="s">
        <v>748</v>
      </c>
      <c r="G60" t="s">
        <v>908</v>
      </c>
      <c r="H60" s="1">
        <v>43805</v>
      </c>
      <c r="I60" t="s">
        <v>7</v>
      </c>
      <c r="J60">
        <v>34</v>
      </c>
      <c r="K60">
        <v>6.97</v>
      </c>
      <c r="L60">
        <v>0</v>
      </c>
      <c r="M60">
        <v>0</v>
      </c>
      <c r="N60">
        <v>1</v>
      </c>
      <c r="O60">
        <v>1</v>
      </c>
      <c r="P60">
        <v>0</v>
      </c>
      <c r="Q60">
        <v>50000</v>
      </c>
      <c r="R60">
        <v>4</v>
      </c>
      <c r="S60">
        <v>3012</v>
      </c>
      <c r="T60" s="1">
        <v>0</v>
      </c>
      <c r="U60">
        <v>1</v>
      </c>
      <c r="W60" s="64">
        <f t="shared" si="2"/>
        <v>0</v>
      </c>
      <c r="X60" s="64">
        <f t="shared" si="3"/>
        <v>348500</v>
      </c>
    </row>
    <row r="61" spans="1:24">
      <c r="A61">
        <v>3012</v>
      </c>
      <c r="B61" t="s">
        <v>690</v>
      </c>
      <c r="C61" t="s">
        <v>694</v>
      </c>
      <c r="D61" t="s">
        <v>685</v>
      </c>
      <c r="E61" t="s">
        <v>29</v>
      </c>
      <c r="F61" t="s">
        <v>753</v>
      </c>
      <c r="G61" t="s">
        <v>4394</v>
      </c>
      <c r="H61" s="1">
        <v>43805</v>
      </c>
      <c r="I61" t="s">
        <v>8</v>
      </c>
      <c r="J61">
        <v>34</v>
      </c>
      <c r="K61">
        <v>6.97</v>
      </c>
      <c r="N61">
        <v>1</v>
      </c>
      <c r="O61">
        <v>0</v>
      </c>
      <c r="P61">
        <v>50000</v>
      </c>
      <c r="Q61">
        <v>0</v>
      </c>
      <c r="R61">
        <v>4</v>
      </c>
      <c r="S61">
        <v>1014</v>
      </c>
      <c r="T61" s="1">
        <v>0</v>
      </c>
      <c r="U61">
        <v>1</v>
      </c>
      <c r="W61" s="64">
        <f t="shared" si="2"/>
        <v>348500</v>
      </c>
      <c r="X61" s="64">
        <f t="shared" si="3"/>
        <v>0</v>
      </c>
    </row>
    <row r="62" spans="1:24" hidden="1">
      <c r="A62">
        <v>27003</v>
      </c>
      <c r="B62" t="s">
        <v>689</v>
      </c>
      <c r="C62" t="s">
        <v>684</v>
      </c>
      <c r="D62" t="s">
        <v>685</v>
      </c>
      <c r="E62" t="s">
        <v>29</v>
      </c>
      <c r="F62" t="s">
        <v>754</v>
      </c>
      <c r="G62" t="s">
        <v>4506</v>
      </c>
      <c r="H62" s="1">
        <v>43805</v>
      </c>
      <c r="I62" t="s">
        <v>8</v>
      </c>
      <c r="J62">
        <v>34</v>
      </c>
      <c r="K62">
        <v>6.9610000000000003</v>
      </c>
      <c r="L62">
        <v>0</v>
      </c>
      <c r="M62">
        <v>0</v>
      </c>
      <c r="N62">
        <v>1</v>
      </c>
      <c r="O62">
        <v>0</v>
      </c>
      <c r="P62">
        <v>240000</v>
      </c>
      <c r="Q62">
        <v>0</v>
      </c>
      <c r="R62">
        <v>4</v>
      </c>
      <c r="S62">
        <v>1005</v>
      </c>
      <c r="T62" s="1">
        <v>0</v>
      </c>
      <c r="U62">
        <v>1</v>
      </c>
      <c r="W62" s="64">
        <f t="shared" si="2"/>
        <v>1670640</v>
      </c>
      <c r="X62" s="64">
        <f t="shared" si="3"/>
        <v>0</v>
      </c>
    </row>
    <row r="63" spans="1:24" hidden="1">
      <c r="A63">
        <v>27004</v>
      </c>
      <c r="B63" t="s">
        <v>689</v>
      </c>
      <c r="C63" t="s">
        <v>684</v>
      </c>
      <c r="D63" t="s">
        <v>685</v>
      </c>
      <c r="E63" t="s">
        <v>29</v>
      </c>
      <c r="F63" t="s">
        <v>753</v>
      </c>
      <c r="G63" t="s">
        <v>1019</v>
      </c>
      <c r="H63" s="1">
        <v>43805</v>
      </c>
      <c r="I63" t="s">
        <v>8</v>
      </c>
      <c r="J63">
        <v>34</v>
      </c>
      <c r="K63">
        <v>6.9630000000000001</v>
      </c>
      <c r="L63">
        <v>0</v>
      </c>
      <c r="M63">
        <v>0</v>
      </c>
      <c r="N63">
        <v>1</v>
      </c>
      <c r="O63">
        <v>0</v>
      </c>
      <c r="P63">
        <v>1639200</v>
      </c>
      <c r="Q63">
        <v>0</v>
      </c>
      <c r="R63">
        <v>4</v>
      </c>
      <c r="S63">
        <v>1003</v>
      </c>
      <c r="T63" s="1">
        <v>0</v>
      </c>
      <c r="U63">
        <v>1</v>
      </c>
      <c r="W63" s="64">
        <f t="shared" si="2"/>
        <v>11413749.6</v>
      </c>
      <c r="X63" s="64">
        <f t="shared" si="3"/>
        <v>0</v>
      </c>
    </row>
    <row r="64" spans="1:24" hidden="1">
      <c r="A64">
        <v>27004</v>
      </c>
      <c r="B64" t="s">
        <v>689</v>
      </c>
      <c r="C64" t="s">
        <v>684</v>
      </c>
      <c r="D64" t="s">
        <v>685</v>
      </c>
      <c r="E64" t="s">
        <v>29</v>
      </c>
      <c r="F64" t="s">
        <v>753</v>
      </c>
      <c r="G64" t="s">
        <v>1048</v>
      </c>
      <c r="H64" s="1">
        <v>43805</v>
      </c>
      <c r="I64" t="s">
        <v>8</v>
      </c>
      <c r="J64">
        <v>34</v>
      </c>
      <c r="K64">
        <v>6.9630000000000001</v>
      </c>
      <c r="L64">
        <v>0</v>
      </c>
      <c r="M64">
        <v>0</v>
      </c>
      <c r="N64">
        <v>1</v>
      </c>
      <c r="O64">
        <v>0</v>
      </c>
      <c r="P64">
        <v>689043.1</v>
      </c>
      <c r="Q64">
        <v>0</v>
      </c>
      <c r="R64">
        <v>4</v>
      </c>
      <c r="S64">
        <v>1003</v>
      </c>
      <c r="T64" s="1">
        <v>0</v>
      </c>
      <c r="U64">
        <v>1</v>
      </c>
      <c r="W64" s="64">
        <f t="shared" si="2"/>
        <v>4797807.1052999999</v>
      </c>
      <c r="X64" s="64">
        <f t="shared" si="3"/>
        <v>0</v>
      </c>
    </row>
    <row r="65" spans="1:24" hidden="1">
      <c r="A65">
        <v>27004</v>
      </c>
      <c r="B65" t="s">
        <v>689</v>
      </c>
      <c r="C65" t="s">
        <v>684</v>
      </c>
      <c r="D65" t="s">
        <v>685</v>
      </c>
      <c r="E65" t="s">
        <v>29</v>
      </c>
      <c r="F65" t="s">
        <v>753</v>
      </c>
      <c r="G65" t="s">
        <v>1020</v>
      </c>
      <c r="H65" s="1">
        <v>43805</v>
      </c>
      <c r="I65" t="s">
        <v>8</v>
      </c>
      <c r="J65">
        <v>34</v>
      </c>
      <c r="K65">
        <v>6.9630000000000001</v>
      </c>
      <c r="L65">
        <v>0</v>
      </c>
      <c r="M65">
        <v>0</v>
      </c>
      <c r="N65">
        <v>1</v>
      </c>
      <c r="O65">
        <v>0</v>
      </c>
      <c r="P65">
        <v>390037.07</v>
      </c>
      <c r="Q65">
        <v>0</v>
      </c>
      <c r="R65">
        <v>4</v>
      </c>
      <c r="S65">
        <v>1003</v>
      </c>
      <c r="T65" s="1">
        <v>0</v>
      </c>
      <c r="U65">
        <v>1</v>
      </c>
      <c r="W65" s="64">
        <f t="shared" si="2"/>
        <v>2715828.1184100001</v>
      </c>
      <c r="X65" s="64">
        <f t="shared" si="3"/>
        <v>0</v>
      </c>
    </row>
    <row r="66" spans="1:24" hidden="1">
      <c r="A66">
        <v>27012</v>
      </c>
      <c r="B66" t="s">
        <v>689</v>
      </c>
      <c r="C66" t="s">
        <v>684</v>
      </c>
      <c r="D66" t="s">
        <v>685</v>
      </c>
      <c r="E66" t="s">
        <v>29</v>
      </c>
      <c r="F66" t="s">
        <v>753</v>
      </c>
      <c r="G66" t="s">
        <v>1017</v>
      </c>
      <c r="H66" s="1">
        <v>43805</v>
      </c>
      <c r="I66" t="s">
        <v>8</v>
      </c>
      <c r="J66">
        <v>34</v>
      </c>
      <c r="K66">
        <v>6.9649999999999999</v>
      </c>
      <c r="L66">
        <v>0</v>
      </c>
      <c r="M66">
        <v>0</v>
      </c>
      <c r="N66">
        <v>1</v>
      </c>
      <c r="O66">
        <v>0</v>
      </c>
      <c r="P66">
        <v>299445.99</v>
      </c>
      <c r="Q66">
        <v>0</v>
      </c>
      <c r="R66">
        <v>4</v>
      </c>
      <c r="S66">
        <v>1003</v>
      </c>
      <c r="T66" s="1">
        <v>0</v>
      </c>
      <c r="U66">
        <v>1</v>
      </c>
      <c r="W66" s="64">
        <f t="shared" si="2"/>
        <v>2085641.3203499999</v>
      </c>
      <c r="X66" s="64">
        <f t="shared" si="3"/>
        <v>0</v>
      </c>
    </row>
    <row r="67" spans="1:24">
      <c r="A67">
        <v>1016</v>
      </c>
      <c r="B67" t="s">
        <v>690</v>
      </c>
      <c r="C67" t="s">
        <v>684</v>
      </c>
      <c r="D67" t="s">
        <v>685</v>
      </c>
      <c r="E67" t="s">
        <v>29</v>
      </c>
      <c r="F67" t="s">
        <v>748</v>
      </c>
      <c r="G67" t="s">
        <v>1012</v>
      </c>
      <c r="H67" s="1">
        <v>43809</v>
      </c>
      <c r="I67" t="s">
        <v>7</v>
      </c>
      <c r="J67">
        <v>34</v>
      </c>
      <c r="K67">
        <v>6.97</v>
      </c>
      <c r="L67">
        <v>0</v>
      </c>
      <c r="M67">
        <v>0</v>
      </c>
      <c r="N67">
        <v>1</v>
      </c>
      <c r="O67">
        <v>0</v>
      </c>
      <c r="P67">
        <v>0</v>
      </c>
      <c r="Q67">
        <v>30000</v>
      </c>
      <c r="R67">
        <v>4</v>
      </c>
      <c r="S67">
        <v>3044</v>
      </c>
      <c r="T67" s="1">
        <v>0</v>
      </c>
      <c r="U67">
        <v>1</v>
      </c>
      <c r="W67" s="64">
        <f t="shared" si="2"/>
        <v>0</v>
      </c>
      <c r="X67" s="64">
        <f t="shared" si="3"/>
        <v>209100</v>
      </c>
    </row>
    <row r="68" spans="1:24">
      <c r="A68">
        <v>3044</v>
      </c>
      <c r="B68" t="s">
        <v>690</v>
      </c>
      <c r="C68" t="s">
        <v>684</v>
      </c>
      <c r="D68" t="s">
        <v>685</v>
      </c>
      <c r="E68" t="s">
        <v>29</v>
      </c>
      <c r="F68" t="s">
        <v>753</v>
      </c>
      <c r="G68" t="s">
        <v>1012</v>
      </c>
      <c r="H68" s="1">
        <v>43809</v>
      </c>
      <c r="I68" t="s">
        <v>8</v>
      </c>
      <c r="J68">
        <v>34</v>
      </c>
      <c r="K68">
        <v>6.97</v>
      </c>
      <c r="L68">
        <v>0</v>
      </c>
      <c r="M68">
        <v>0</v>
      </c>
      <c r="N68">
        <v>1</v>
      </c>
      <c r="O68">
        <v>0</v>
      </c>
      <c r="P68">
        <v>30000</v>
      </c>
      <c r="Q68">
        <v>0</v>
      </c>
      <c r="R68">
        <v>4</v>
      </c>
      <c r="S68">
        <v>1016</v>
      </c>
      <c r="T68" s="1">
        <v>0</v>
      </c>
      <c r="U68">
        <v>1</v>
      </c>
      <c r="W68" s="64">
        <f t="shared" si="2"/>
        <v>209100</v>
      </c>
      <c r="X68" s="64">
        <f t="shared" si="3"/>
        <v>0</v>
      </c>
    </row>
    <row r="69" spans="1:24" hidden="1">
      <c r="A69">
        <v>1003</v>
      </c>
      <c r="B69" t="s">
        <v>689</v>
      </c>
      <c r="C69" t="s">
        <v>684</v>
      </c>
      <c r="D69" t="s">
        <v>685</v>
      </c>
      <c r="E69" t="s">
        <v>29</v>
      </c>
      <c r="F69" t="s">
        <v>728</v>
      </c>
      <c r="G69" t="s">
        <v>687</v>
      </c>
      <c r="H69" s="1">
        <v>43811</v>
      </c>
      <c r="I69" t="s">
        <v>7</v>
      </c>
      <c r="J69">
        <v>34</v>
      </c>
      <c r="K69">
        <v>6.9649999999999999</v>
      </c>
      <c r="M69">
        <v>0</v>
      </c>
      <c r="N69">
        <v>1</v>
      </c>
      <c r="O69">
        <v>0</v>
      </c>
      <c r="P69">
        <v>0</v>
      </c>
      <c r="Q69">
        <v>609500</v>
      </c>
      <c r="R69">
        <v>4</v>
      </c>
      <c r="S69">
        <v>27012</v>
      </c>
      <c r="T69" s="1">
        <v>0</v>
      </c>
      <c r="U69">
        <v>1</v>
      </c>
      <c r="W69" s="64">
        <f t="shared" si="2"/>
        <v>0</v>
      </c>
      <c r="X69" s="64">
        <f t="shared" si="3"/>
        <v>4245167.5</v>
      </c>
    </row>
    <row r="70" spans="1:24" hidden="1">
      <c r="A70">
        <v>27012</v>
      </c>
      <c r="B70" t="s">
        <v>689</v>
      </c>
      <c r="C70" t="s">
        <v>684</v>
      </c>
      <c r="D70" t="s">
        <v>685</v>
      </c>
      <c r="E70" t="s">
        <v>29</v>
      </c>
      <c r="F70" t="s">
        <v>753</v>
      </c>
      <c r="G70" t="s">
        <v>1016</v>
      </c>
      <c r="H70" s="1">
        <v>43811</v>
      </c>
      <c r="I70" t="s">
        <v>8</v>
      </c>
      <c r="J70">
        <v>34</v>
      </c>
      <c r="K70">
        <v>6.9649999999999999</v>
      </c>
      <c r="L70">
        <v>0</v>
      </c>
      <c r="M70">
        <v>0</v>
      </c>
      <c r="N70">
        <v>1</v>
      </c>
      <c r="O70">
        <v>0</v>
      </c>
      <c r="P70">
        <v>609500</v>
      </c>
      <c r="Q70">
        <v>0</v>
      </c>
      <c r="R70">
        <v>4</v>
      </c>
      <c r="S70">
        <v>1003</v>
      </c>
      <c r="T70" s="1">
        <v>0</v>
      </c>
      <c r="U70">
        <v>1</v>
      </c>
      <c r="W70" s="64">
        <f t="shared" si="2"/>
        <v>4245167.5</v>
      </c>
      <c r="X70" s="64">
        <f t="shared" si="3"/>
        <v>0</v>
      </c>
    </row>
    <row r="71" spans="1:24" hidden="1">
      <c r="A71">
        <v>74003</v>
      </c>
      <c r="B71" t="s">
        <v>690</v>
      </c>
      <c r="C71" t="s">
        <v>684</v>
      </c>
      <c r="D71" t="s">
        <v>685</v>
      </c>
      <c r="E71" t="s">
        <v>29</v>
      </c>
      <c r="F71" t="s">
        <v>686</v>
      </c>
      <c r="G71" t="s">
        <v>4576</v>
      </c>
      <c r="H71" s="1">
        <v>43811</v>
      </c>
      <c r="I71" t="s">
        <v>8</v>
      </c>
      <c r="J71">
        <v>34</v>
      </c>
      <c r="K71">
        <v>6.9550000000000001</v>
      </c>
      <c r="L71">
        <v>0</v>
      </c>
      <c r="M71">
        <v>0</v>
      </c>
      <c r="N71">
        <v>1</v>
      </c>
      <c r="O71">
        <v>0</v>
      </c>
      <c r="P71">
        <v>100000</v>
      </c>
      <c r="Q71">
        <v>0</v>
      </c>
      <c r="R71">
        <v>4</v>
      </c>
      <c r="S71">
        <v>75003</v>
      </c>
      <c r="T71" s="1">
        <v>0</v>
      </c>
      <c r="U71">
        <v>1</v>
      </c>
      <c r="W71" s="64">
        <f t="shared" si="2"/>
        <v>695500</v>
      </c>
      <c r="X71" s="64">
        <f t="shared" si="3"/>
        <v>0</v>
      </c>
    </row>
    <row r="72" spans="1:24" hidden="1">
      <c r="A72">
        <v>75003</v>
      </c>
      <c r="B72" t="s">
        <v>690</v>
      </c>
      <c r="C72" t="s">
        <v>684</v>
      </c>
      <c r="D72" t="s">
        <v>685</v>
      </c>
      <c r="E72" t="s">
        <v>29</v>
      </c>
      <c r="F72" t="s">
        <v>3577</v>
      </c>
      <c r="G72" t="s">
        <v>3602</v>
      </c>
      <c r="H72" s="1">
        <v>43811</v>
      </c>
      <c r="I72" t="s">
        <v>7</v>
      </c>
      <c r="J72">
        <v>34</v>
      </c>
      <c r="K72">
        <v>6.9550000000000001</v>
      </c>
      <c r="L72">
        <v>0</v>
      </c>
      <c r="M72">
        <v>0</v>
      </c>
      <c r="N72">
        <v>1</v>
      </c>
      <c r="O72">
        <v>0</v>
      </c>
      <c r="P72">
        <v>0</v>
      </c>
      <c r="Q72">
        <v>100000</v>
      </c>
      <c r="R72">
        <v>4</v>
      </c>
      <c r="S72">
        <v>74003</v>
      </c>
      <c r="T72" s="1">
        <v>0</v>
      </c>
      <c r="U72">
        <v>1</v>
      </c>
      <c r="W72" s="64">
        <f t="shared" si="2"/>
        <v>0</v>
      </c>
      <c r="X72" s="64">
        <f t="shared" si="3"/>
        <v>695500</v>
      </c>
    </row>
    <row r="73" spans="1:24">
      <c r="A73">
        <v>1034</v>
      </c>
      <c r="B73" t="s">
        <v>689</v>
      </c>
      <c r="C73" t="s">
        <v>684</v>
      </c>
      <c r="D73" t="s">
        <v>685</v>
      </c>
      <c r="E73" t="s">
        <v>29</v>
      </c>
      <c r="F73" t="s">
        <v>753</v>
      </c>
      <c r="G73" t="s">
        <v>4352</v>
      </c>
      <c r="H73" s="1">
        <v>43812</v>
      </c>
      <c r="I73" t="s">
        <v>7</v>
      </c>
      <c r="J73">
        <v>34</v>
      </c>
      <c r="K73">
        <v>6.9669999999999996</v>
      </c>
      <c r="L73">
        <v>0</v>
      </c>
      <c r="M73">
        <v>0</v>
      </c>
      <c r="N73">
        <v>1</v>
      </c>
      <c r="O73">
        <v>0</v>
      </c>
      <c r="P73">
        <v>0</v>
      </c>
      <c r="Q73">
        <v>80000</v>
      </c>
      <c r="R73">
        <v>4</v>
      </c>
      <c r="S73">
        <v>3005</v>
      </c>
      <c r="T73" s="1">
        <v>0</v>
      </c>
      <c r="U73">
        <v>1</v>
      </c>
      <c r="W73" s="64">
        <f t="shared" si="2"/>
        <v>0</v>
      </c>
      <c r="X73" s="64">
        <f t="shared" si="3"/>
        <v>557360</v>
      </c>
    </row>
    <row r="74" spans="1:24" hidden="1">
      <c r="A74">
        <v>3005</v>
      </c>
      <c r="B74" t="s">
        <v>690</v>
      </c>
      <c r="C74" t="s">
        <v>684</v>
      </c>
      <c r="D74" t="s">
        <v>685</v>
      </c>
      <c r="E74" t="s">
        <v>29</v>
      </c>
      <c r="F74" t="s">
        <v>753</v>
      </c>
      <c r="G74" t="s">
        <v>1011</v>
      </c>
      <c r="H74" s="1">
        <v>43812</v>
      </c>
      <c r="I74" t="s">
        <v>8</v>
      </c>
      <c r="J74">
        <v>34</v>
      </c>
      <c r="K74">
        <v>6.9660000000000002</v>
      </c>
      <c r="L74">
        <v>0</v>
      </c>
      <c r="M74">
        <v>0</v>
      </c>
      <c r="N74">
        <v>1</v>
      </c>
      <c r="O74">
        <v>0</v>
      </c>
      <c r="P74">
        <v>80000</v>
      </c>
      <c r="Q74">
        <v>0</v>
      </c>
      <c r="R74">
        <v>4</v>
      </c>
      <c r="S74">
        <v>1034</v>
      </c>
      <c r="T74" s="1">
        <v>0</v>
      </c>
      <c r="U74">
        <v>1</v>
      </c>
      <c r="W74" s="64">
        <f t="shared" si="2"/>
        <v>557280</v>
      </c>
      <c r="X74" s="64">
        <f t="shared" si="3"/>
        <v>0</v>
      </c>
    </row>
    <row r="75" spans="1:24" hidden="1">
      <c r="A75">
        <v>1003</v>
      </c>
      <c r="B75" t="s">
        <v>689</v>
      </c>
      <c r="C75" t="s">
        <v>684</v>
      </c>
      <c r="D75" t="s">
        <v>685</v>
      </c>
      <c r="E75" t="s">
        <v>29</v>
      </c>
      <c r="F75" t="s">
        <v>728</v>
      </c>
      <c r="G75" t="s">
        <v>687</v>
      </c>
      <c r="H75" s="1">
        <v>43815</v>
      </c>
      <c r="I75" t="s">
        <v>8</v>
      </c>
      <c r="J75">
        <v>34</v>
      </c>
      <c r="K75">
        <v>6.92</v>
      </c>
      <c r="L75">
        <v>0</v>
      </c>
      <c r="M75">
        <v>0</v>
      </c>
      <c r="N75">
        <v>1</v>
      </c>
      <c r="O75">
        <v>0</v>
      </c>
      <c r="P75">
        <v>197845</v>
      </c>
      <c r="Q75">
        <v>0</v>
      </c>
      <c r="R75">
        <v>4</v>
      </c>
      <c r="S75">
        <v>27010</v>
      </c>
      <c r="T75" s="1">
        <v>0</v>
      </c>
      <c r="U75">
        <v>1</v>
      </c>
      <c r="W75" s="64">
        <f t="shared" si="2"/>
        <v>1369087.4</v>
      </c>
      <c r="X75" s="64">
        <f t="shared" si="3"/>
        <v>0</v>
      </c>
    </row>
    <row r="76" spans="1:24" hidden="1">
      <c r="A76">
        <v>1009</v>
      </c>
      <c r="B76" t="s">
        <v>689</v>
      </c>
      <c r="C76" t="s">
        <v>684</v>
      </c>
      <c r="D76" t="s">
        <v>685</v>
      </c>
      <c r="E76" t="s">
        <v>29</v>
      </c>
      <c r="F76" t="s">
        <v>686</v>
      </c>
      <c r="G76" t="s">
        <v>3965</v>
      </c>
      <c r="H76" s="1">
        <v>43815</v>
      </c>
      <c r="I76" t="s">
        <v>7</v>
      </c>
      <c r="J76">
        <v>34</v>
      </c>
      <c r="K76">
        <v>6.97</v>
      </c>
      <c r="L76">
        <v>0</v>
      </c>
      <c r="M76">
        <v>0</v>
      </c>
      <c r="N76">
        <v>1</v>
      </c>
      <c r="O76">
        <v>0</v>
      </c>
      <c r="P76">
        <v>0</v>
      </c>
      <c r="Q76">
        <v>100000</v>
      </c>
      <c r="R76">
        <v>4</v>
      </c>
      <c r="S76">
        <v>3004</v>
      </c>
      <c r="T76" s="1">
        <v>0</v>
      </c>
      <c r="U76">
        <v>1</v>
      </c>
      <c r="W76" s="64">
        <f t="shared" si="2"/>
        <v>0</v>
      </c>
      <c r="X76" s="64">
        <f t="shared" si="3"/>
        <v>697000</v>
      </c>
    </row>
    <row r="77" spans="1:24" hidden="1">
      <c r="A77">
        <v>3004</v>
      </c>
      <c r="B77" t="s">
        <v>694</v>
      </c>
      <c r="C77" t="s">
        <v>684</v>
      </c>
      <c r="D77" t="s">
        <v>685</v>
      </c>
      <c r="E77" t="s">
        <v>29</v>
      </c>
      <c r="F77" t="s">
        <v>686</v>
      </c>
      <c r="G77" t="s">
        <v>1015</v>
      </c>
      <c r="H77" s="1">
        <v>43815</v>
      </c>
      <c r="I77" t="s">
        <v>8</v>
      </c>
      <c r="J77">
        <v>34</v>
      </c>
      <c r="K77">
        <v>6.97</v>
      </c>
      <c r="L77">
        <v>0</v>
      </c>
      <c r="M77">
        <v>0</v>
      </c>
      <c r="N77">
        <v>1</v>
      </c>
      <c r="O77">
        <v>0</v>
      </c>
      <c r="P77">
        <v>100000</v>
      </c>
      <c r="Q77">
        <v>0</v>
      </c>
      <c r="R77">
        <v>4</v>
      </c>
      <c r="S77">
        <v>1009</v>
      </c>
      <c r="T77" s="1">
        <v>0</v>
      </c>
      <c r="U77">
        <v>1</v>
      </c>
      <c r="W77" s="64">
        <f t="shared" si="2"/>
        <v>697000</v>
      </c>
      <c r="X77" s="64">
        <f t="shared" si="3"/>
        <v>0</v>
      </c>
    </row>
    <row r="78" spans="1:24" hidden="1">
      <c r="A78">
        <v>27010</v>
      </c>
      <c r="B78" t="s">
        <v>689</v>
      </c>
      <c r="C78" t="s">
        <v>684</v>
      </c>
      <c r="D78" t="s">
        <v>685</v>
      </c>
      <c r="E78" t="s">
        <v>29</v>
      </c>
      <c r="F78" t="s">
        <v>4379</v>
      </c>
      <c r="G78" t="s">
        <v>687</v>
      </c>
      <c r="H78" s="1">
        <v>43815</v>
      </c>
      <c r="I78" t="s">
        <v>7</v>
      </c>
      <c r="J78">
        <v>34</v>
      </c>
      <c r="K78">
        <v>6.92</v>
      </c>
      <c r="N78">
        <v>1</v>
      </c>
      <c r="O78">
        <v>0</v>
      </c>
      <c r="P78">
        <v>0</v>
      </c>
      <c r="Q78">
        <v>197845</v>
      </c>
      <c r="R78">
        <v>4</v>
      </c>
      <c r="S78">
        <v>1003</v>
      </c>
      <c r="T78" s="1">
        <v>0</v>
      </c>
      <c r="U78">
        <v>1</v>
      </c>
      <c r="W78" s="64">
        <f t="shared" si="2"/>
        <v>0</v>
      </c>
      <c r="X78" s="64">
        <f t="shared" si="3"/>
        <v>1369087.4</v>
      </c>
    </row>
    <row r="79" spans="1:24" hidden="1">
      <c r="A79">
        <v>1005</v>
      </c>
      <c r="B79" t="s">
        <v>689</v>
      </c>
      <c r="C79" t="s">
        <v>684</v>
      </c>
      <c r="D79" t="s">
        <v>685</v>
      </c>
      <c r="E79" t="s">
        <v>29</v>
      </c>
      <c r="F79" t="s">
        <v>747</v>
      </c>
      <c r="G79" t="s">
        <v>3646</v>
      </c>
      <c r="H79" s="1">
        <v>43817</v>
      </c>
      <c r="I79" t="s">
        <v>7</v>
      </c>
      <c r="J79">
        <v>34</v>
      </c>
      <c r="K79">
        <v>6.9610000000000003</v>
      </c>
      <c r="L79">
        <v>0</v>
      </c>
      <c r="M79">
        <v>0</v>
      </c>
      <c r="N79">
        <v>1</v>
      </c>
      <c r="O79">
        <v>1</v>
      </c>
      <c r="P79">
        <v>0</v>
      </c>
      <c r="Q79">
        <v>362062</v>
      </c>
      <c r="R79">
        <v>4</v>
      </c>
      <c r="S79">
        <v>27003</v>
      </c>
      <c r="T79" s="1">
        <v>0</v>
      </c>
      <c r="U79">
        <v>1</v>
      </c>
      <c r="W79" s="64">
        <f t="shared" si="2"/>
        <v>0</v>
      </c>
      <c r="X79" s="64">
        <f t="shared" si="3"/>
        <v>2520313.5819999999</v>
      </c>
    </row>
    <row r="80" spans="1:24" hidden="1">
      <c r="A80">
        <v>27003</v>
      </c>
      <c r="B80" t="s">
        <v>689</v>
      </c>
      <c r="C80" t="s">
        <v>684</v>
      </c>
      <c r="D80" t="s">
        <v>685</v>
      </c>
      <c r="E80" t="s">
        <v>29</v>
      </c>
      <c r="F80" t="s">
        <v>754</v>
      </c>
      <c r="G80" t="s">
        <v>4511</v>
      </c>
      <c r="H80" s="1">
        <v>43817</v>
      </c>
      <c r="I80" t="s">
        <v>8</v>
      </c>
      <c r="J80">
        <v>34</v>
      </c>
      <c r="K80">
        <v>6.9610000000000003</v>
      </c>
      <c r="L80">
        <v>0</v>
      </c>
      <c r="M80">
        <v>0</v>
      </c>
      <c r="N80">
        <v>1</v>
      </c>
      <c r="O80">
        <v>0</v>
      </c>
      <c r="P80">
        <v>362062</v>
      </c>
      <c r="Q80">
        <v>0</v>
      </c>
      <c r="R80">
        <v>4</v>
      </c>
      <c r="S80">
        <v>1005</v>
      </c>
      <c r="T80" s="1">
        <v>0</v>
      </c>
      <c r="U80">
        <v>1</v>
      </c>
      <c r="W80" s="64">
        <f t="shared" si="2"/>
        <v>2520313.5819999999</v>
      </c>
      <c r="X80" s="64">
        <f t="shared" si="3"/>
        <v>0</v>
      </c>
    </row>
    <row r="81" spans="1:24">
      <c r="A81">
        <v>1014</v>
      </c>
      <c r="B81" t="s">
        <v>690</v>
      </c>
      <c r="C81" t="s">
        <v>684</v>
      </c>
      <c r="D81" t="s">
        <v>685</v>
      </c>
      <c r="E81" t="s">
        <v>29</v>
      </c>
      <c r="F81" t="s">
        <v>729</v>
      </c>
      <c r="G81" t="s">
        <v>733</v>
      </c>
      <c r="H81" s="1">
        <v>43818</v>
      </c>
      <c r="I81" t="s">
        <v>8</v>
      </c>
      <c r="J81">
        <v>34</v>
      </c>
      <c r="K81">
        <v>6.85</v>
      </c>
      <c r="L81">
        <v>0</v>
      </c>
      <c r="M81">
        <v>0</v>
      </c>
      <c r="N81">
        <v>1</v>
      </c>
      <c r="O81">
        <v>1</v>
      </c>
      <c r="P81">
        <v>175182.48</v>
      </c>
      <c r="Q81">
        <v>0</v>
      </c>
      <c r="R81">
        <v>4</v>
      </c>
      <c r="S81">
        <v>3006</v>
      </c>
      <c r="T81" s="1">
        <v>0</v>
      </c>
      <c r="U81">
        <v>1</v>
      </c>
      <c r="W81" s="64">
        <f t="shared" si="2"/>
        <v>1199999.9879999999</v>
      </c>
      <c r="X81" s="64">
        <f t="shared" si="3"/>
        <v>0</v>
      </c>
    </row>
    <row r="82" spans="1:24" hidden="1">
      <c r="A82">
        <v>3006</v>
      </c>
      <c r="B82" t="s">
        <v>690</v>
      </c>
      <c r="C82" t="s">
        <v>684</v>
      </c>
      <c r="D82" t="s">
        <v>685</v>
      </c>
      <c r="E82" t="s">
        <v>29</v>
      </c>
      <c r="F82" t="s">
        <v>753</v>
      </c>
      <c r="G82" t="s">
        <v>4376</v>
      </c>
      <c r="H82" s="1">
        <v>43818</v>
      </c>
      <c r="I82" t="s">
        <v>7</v>
      </c>
      <c r="J82">
        <v>34</v>
      </c>
      <c r="K82">
        <v>6.85</v>
      </c>
      <c r="L82">
        <v>0</v>
      </c>
      <c r="M82">
        <v>0</v>
      </c>
      <c r="N82">
        <v>1</v>
      </c>
      <c r="O82">
        <v>0</v>
      </c>
      <c r="P82">
        <v>0</v>
      </c>
      <c r="Q82">
        <v>175182.48</v>
      </c>
      <c r="R82">
        <v>4</v>
      </c>
      <c r="S82">
        <v>1014</v>
      </c>
      <c r="T82" s="1">
        <v>0</v>
      </c>
      <c r="U82">
        <v>1</v>
      </c>
      <c r="W82" s="64">
        <f t="shared" si="2"/>
        <v>0</v>
      </c>
      <c r="X82" s="64">
        <f t="shared" si="3"/>
        <v>1199999.9879999999</v>
      </c>
    </row>
    <row r="83" spans="1:24" hidden="1">
      <c r="A83">
        <v>1003</v>
      </c>
      <c r="B83" t="s">
        <v>689</v>
      </c>
      <c r="C83" t="s">
        <v>684</v>
      </c>
      <c r="D83" t="s">
        <v>685</v>
      </c>
      <c r="E83" t="s">
        <v>29</v>
      </c>
      <c r="F83" t="s">
        <v>728</v>
      </c>
      <c r="G83" t="s">
        <v>687</v>
      </c>
      <c r="H83" s="1">
        <v>43819</v>
      </c>
      <c r="I83" t="s">
        <v>7</v>
      </c>
      <c r="J83">
        <v>34</v>
      </c>
      <c r="K83">
        <v>6.9630000000000001</v>
      </c>
      <c r="M83">
        <v>0</v>
      </c>
      <c r="N83">
        <v>1</v>
      </c>
      <c r="O83">
        <v>0</v>
      </c>
      <c r="P83">
        <v>0</v>
      </c>
      <c r="Q83">
        <v>1026433.33</v>
      </c>
      <c r="R83">
        <v>4</v>
      </c>
      <c r="S83">
        <v>27004</v>
      </c>
      <c r="T83" s="1">
        <v>0</v>
      </c>
      <c r="U83">
        <v>1</v>
      </c>
      <c r="W83" s="64">
        <f t="shared" si="2"/>
        <v>0</v>
      </c>
      <c r="X83" s="64">
        <f t="shared" si="3"/>
        <v>7147055.2767899996</v>
      </c>
    </row>
    <row r="84" spans="1:24" hidden="1">
      <c r="A84">
        <v>1009</v>
      </c>
      <c r="B84" t="s">
        <v>690</v>
      </c>
      <c r="C84" t="s">
        <v>684</v>
      </c>
      <c r="D84" t="s">
        <v>685</v>
      </c>
      <c r="E84" t="s">
        <v>29</v>
      </c>
      <c r="F84" t="s">
        <v>686</v>
      </c>
      <c r="G84" t="s">
        <v>4079</v>
      </c>
      <c r="H84" s="1">
        <v>43819</v>
      </c>
      <c r="I84" t="s">
        <v>7</v>
      </c>
      <c r="J84">
        <v>34</v>
      </c>
      <c r="K84">
        <v>6.97</v>
      </c>
      <c r="L84">
        <v>0</v>
      </c>
      <c r="M84">
        <v>0</v>
      </c>
      <c r="N84">
        <v>1</v>
      </c>
      <c r="O84">
        <v>0</v>
      </c>
      <c r="P84">
        <v>0</v>
      </c>
      <c r="Q84">
        <v>189000</v>
      </c>
      <c r="R84">
        <v>4</v>
      </c>
      <c r="S84">
        <v>27007</v>
      </c>
      <c r="T84" s="1">
        <v>0</v>
      </c>
      <c r="U84">
        <v>1</v>
      </c>
      <c r="W84" s="64">
        <f t="shared" si="2"/>
        <v>0</v>
      </c>
      <c r="X84" s="64">
        <f t="shared" si="3"/>
        <v>1317330</v>
      </c>
    </row>
    <row r="85" spans="1:24" hidden="1">
      <c r="A85">
        <v>27004</v>
      </c>
      <c r="B85" t="s">
        <v>689</v>
      </c>
      <c r="C85" t="s">
        <v>684</v>
      </c>
      <c r="D85" t="s">
        <v>685</v>
      </c>
      <c r="E85" t="s">
        <v>29</v>
      </c>
      <c r="F85" t="s">
        <v>753</v>
      </c>
      <c r="G85" t="s">
        <v>1029</v>
      </c>
      <c r="H85" s="1">
        <v>43819</v>
      </c>
      <c r="I85" t="s">
        <v>8</v>
      </c>
      <c r="J85">
        <v>34</v>
      </c>
      <c r="K85">
        <v>6.9630000000000001</v>
      </c>
      <c r="L85">
        <v>0</v>
      </c>
      <c r="M85">
        <v>0</v>
      </c>
      <c r="N85">
        <v>1</v>
      </c>
      <c r="O85">
        <v>0</v>
      </c>
      <c r="P85">
        <v>1026433.33</v>
      </c>
      <c r="Q85">
        <v>0</v>
      </c>
      <c r="R85">
        <v>4</v>
      </c>
      <c r="S85">
        <v>1003</v>
      </c>
      <c r="T85" s="1">
        <v>0</v>
      </c>
      <c r="U85">
        <v>1</v>
      </c>
      <c r="W85" s="64">
        <f t="shared" si="2"/>
        <v>7147055.2767899996</v>
      </c>
      <c r="X85" s="64">
        <f t="shared" si="3"/>
        <v>0</v>
      </c>
    </row>
    <row r="86" spans="1:24" hidden="1">
      <c r="A86">
        <v>27007</v>
      </c>
      <c r="B86" t="s">
        <v>690</v>
      </c>
      <c r="C86" t="s">
        <v>684</v>
      </c>
      <c r="D86" t="s">
        <v>685</v>
      </c>
      <c r="E86" t="s">
        <v>29</v>
      </c>
      <c r="F86" t="s">
        <v>686</v>
      </c>
      <c r="G86" t="s">
        <v>4513</v>
      </c>
      <c r="H86" s="1">
        <v>43819</v>
      </c>
      <c r="I86" t="s">
        <v>8</v>
      </c>
      <c r="J86">
        <v>34</v>
      </c>
      <c r="K86">
        <v>6.97</v>
      </c>
      <c r="N86">
        <v>1</v>
      </c>
      <c r="O86">
        <v>0</v>
      </c>
      <c r="P86">
        <v>189000</v>
      </c>
      <c r="Q86">
        <v>0</v>
      </c>
      <c r="R86">
        <v>4</v>
      </c>
      <c r="S86">
        <v>1009</v>
      </c>
      <c r="T86" s="1">
        <v>0</v>
      </c>
      <c r="U86">
        <v>1</v>
      </c>
      <c r="W86" s="64">
        <f t="shared" si="2"/>
        <v>1317330</v>
      </c>
      <c r="X86" s="64">
        <f t="shared" si="3"/>
        <v>0</v>
      </c>
    </row>
    <row r="87" spans="1:24">
      <c r="A87">
        <v>1014</v>
      </c>
      <c r="B87" t="s">
        <v>690</v>
      </c>
      <c r="C87" t="s">
        <v>694</v>
      </c>
      <c r="D87" t="s">
        <v>685</v>
      </c>
      <c r="E87" t="s">
        <v>29</v>
      </c>
      <c r="F87" t="s">
        <v>748</v>
      </c>
      <c r="G87" t="s">
        <v>927</v>
      </c>
      <c r="H87" s="1">
        <v>43822</v>
      </c>
      <c r="I87" t="s">
        <v>7</v>
      </c>
      <c r="J87">
        <v>34</v>
      </c>
      <c r="K87">
        <v>6.97</v>
      </c>
      <c r="L87">
        <v>0</v>
      </c>
      <c r="M87">
        <v>0</v>
      </c>
      <c r="N87">
        <v>1</v>
      </c>
      <c r="O87">
        <v>1</v>
      </c>
      <c r="P87">
        <v>0</v>
      </c>
      <c r="Q87">
        <v>75000</v>
      </c>
      <c r="R87">
        <v>4</v>
      </c>
      <c r="S87">
        <v>3012</v>
      </c>
      <c r="T87" s="1">
        <v>0</v>
      </c>
      <c r="U87">
        <v>1</v>
      </c>
      <c r="W87" s="64">
        <f t="shared" si="2"/>
        <v>0</v>
      </c>
      <c r="X87" s="64">
        <f t="shared" si="3"/>
        <v>522750</v>
      </c>
    </row>
    <row r="88" spans="1:24" hidden="1">
      <c r="A88">
        <v>1017</v>
      </c>
      <c r="B88" t="s">
        <v>689</v>
      </c>
      <c r="C88" t="s">
        <v>684</v>
      </c>
      <c r="D88" t="s">
        <v>685</v>
      </c>
      <c r="E88" t="s">
        <v>29</v>
      </c>
      <c r="F88" t="s">
        <v>747</v>
      </c>
      <c r="G88" t="s">
        <v>4122</v>
      </c>
      <c r="H88" s="1">
        <v>43822</v>
      </c>
      <c r="I88" t="s">
        <v>8</v>
      </c>
      <c r="J88">
        <v>34</v>
      </c>
      <c r="K88">
        <v>6.86</v>
      </c>
      <c r="N88">
        <v>1</v>
      </c>
      <c r="O88">
        <v>0</v>
      </c>
      <c r="P88">
        <v>5000000</v>
      </c>
      <c r="Q88">
        <v>0</v>
      </c>
      <c r="R88">
        <v>4</v>
      </c>
      <c r="S88">
        <v>1035</v>
      </c>
      <c r="T88" s="1">
        <v>0</v>
      </c>
      <c r="U88">
        <v>1</v>
      </c>
      <c r="W88" s="64">
        <f t="shared" si="2"/>
        <v>34300000</v>
      </c>
      <c r="X88" s="64">
        <f t="shared" si="3"/>
        <v>0</v>
      </c>
    </row>
    <row r="89" spans="1:24" hidden="1">
      <c r="A89">
        <v>1018</v>
      </c>
      <c r="B89" t="s">
        <v>684</v>
      </c>
      <c r="C89" t="s">
        <v>684</v>
      </c>
      <c r="D89" t="s">
        <v>685</v>
      </c>
      <c r="E89" t="s">
        <v>29</v>
      </c>
      <c r="F89" t="s">
        <v>748</v>
      </c>
      <c r="G89" t="s">
        <v>799</v>
      </c>
      <c r="H89" s="1">
        <v>43822</v>
      </c>
      <c r="I89" t="s">
        <v>7</v>
      </c>
      <c r="J89">
        <v>34</v>
      </c>
      <c r="K89">
        <v>6.97</v>
      </c>
      <c r="L89">
        <v>0</v>
      </c>
      <c r="M89">
        <v>0</v>
      </c>
      <c r="N89">
        <v>1</v>
      </c>
      <c r="O89">
        <v>0</v>
      </c>
      <c r="P89">
        <v>0</v>
      </c>
      <c r="Q89">
        <v>60000</v>
      </c>
      <c r="R89">
        <v>4</v>
      </c>
      <c r="S89">
        <v>3024</v>
      </c>
      <c r="T89" s="1">
        <v>0</v>
      </c>
      <c r="U89">
        <v>1</v>
      </c>
      <c r="W89" s="64">
        <f t="shared" si="2"/>
        <v>0</v>
      </c>
      <c r="X89" s="64">
        <f t="shared" si="3"/>
        <v>418200</v>
      </c>
    </row>
    <row r="90" spans="1:24" hidden="1">
      <c r="A90">
        <v>1035</v>
      </c>
      <c r="B90" t="s">
        <v>694</v>
      </c>
      <c r="C90" t="s">
        <v>684</v>
      </c>
      <c r="D90" t="s">
        <v>685</v>
      </c>
      <c r="E90" t="s">
        <v>29</v>
      </c>
      <c r="F90" t="s">
        <v>747</v>
      </c>
      <c r="G90" t="s">
        <v>855</v>
      </c>
      <c r="H90" s="1">
        <v>43822</v>
      </c>
      <c r="I90" t="s">
        <v>7</v>
      </c>
      <c r="J90">
        <v>34</v>
      </c>
      <c r="K90">
        <v>6.86</v>
      </c>
      <c r="L90">
        <v>0</v>
      </c>
      <c r="M90">
        <v>0</v>
      </c>
      <c r="N90">
        <v>1</v>
      </c>
      <c r="O90">
        <v>0</v>
      </c>
      <c r="P90">
        <v>0</v>
      </c>
      <c r="Q90">
        <v>5000000</v>
      </c>
      <c r="R90">
        <v>4</v>
      </c>
      <c r="S90">
        <v>1017</v>
      </c>
      <c r="T90" s="1">
        <v>0</v>
      </c>
      <c r="U90">
        <v>1</v>
      </c>
      <c r="W90" s="64">
        <f t="shared" si="2"/>
        <v>0</v>
      </c>
      <c r="X90" s="64">
        <f t="shared" si="3"/>
        <v>34300000</v>
      </c>
    </row>
    <row r="91" spans="1:24">
      <c r="A91">
        <v>3012</v>
      </c>
      <c r="B91" t="s">
        <v>690</v>
      </c>
      <c r="C91" t="s">
        <v>694</v>
      </c>
      <c r="D91" t="s">
        <v>685</v>
      </c>
      <c r="E91" t="s">
        <v>29</v>
      </c>
      <c r="F91" t="s">
        <v>753</v>
      </c>
      <c r="G91" t="s">
        <v>4395</v>
      </c>
      <c r="H91" s="1">
        <v>43822</v>
      </c>
      <c r="I91" t="s">
        <v>8</v>
      </c>
      <c r="J91">
        <v>34</v>
      </c>
      <c r="K91">
        <v>6.97</v>
      </c>
      <c r="N91">
        <v>1</v>
      </c>
      <c r="O91">
        <v>0</v>
      </c>
      <c r="P91">
        <v>75000</v>
      </c>
      <c r="Q91">
        <v>0</v>
      </c>
      <c r="R91">
        <v>4</v>
      </c>
      <c r="S91">
        <v>1014</v>
      </c>
      <c r="T91" s="1">
        <v>0</v>
      </c>
      <c r="U91">
        <v>1</v>
      </c>
      <c r="W91" s="64">
        <f t="shared" si="2"/>
        <v>522750</v>
      </c>
      <c r="X91" s="64">
        <f t="shared" si="3"/>
        <v>0</v>
      </c>
    </row>
    <row r="92" spans="1:24" hidden="1">
      <c r="A92">
        <v>3024</v>
      </c>
      <c r="B92" t="s">
        <v>684</v>
      </c>
      <c r="C92" t="s">
        <v>684</v>
      </c>
      <c r="D92" t="s">
        <v>685</v>
      </c>
      <c r="E92" t="s">
        <v>29</v>
      </c>
      <c r="F92" t="s">
        <v>753</v>
      </c>
      <c r="G92" t="s">
        <v>4406</v>
      </c>
      <c r="H92" s="1">
        <v>43822</v>
      </c>
      <c r="I92" t="s">
        <v>8</v>
      </c>
      <c r="J92">
        <v>34</v>
      </c>
      <c r="K92">
        <v>6.97</v>
      </c>
      <c r="N92">
        <v>1</v>
      </c>
      <c r="O92">
        <v>0</v>
      </c>
      <c r="P92">
        <v>60000</v>
      </c>
      <c r="Q92">
        <v>0</v>
      </c>
      <c r="R92">
        <v>4</v>
      </c>
      <c r="S92">
        <v>1018</v>
      </c>
      <c r="T92" s="1">
        <v>0</v>
      </c>
      <c r="U92">
        <v>1</v>
      </c>
      <c r="W92" s="64">
        <f t="shared" si="2"/>
        <v>418200</v>
      </c>
      <c r="X92" s="64">
        <f t="shared" si="3"/>
        <v>0</v>
      </c>
    </row>
    <row r="93" spans="1:24" hidden="1">
      <c r="A93">
        <v>1003</v>
      </c>
      <c r="B93" t="s">
        <v>689</v>
      </c>
      <c r="C93" t="s">
        <v>684</v>
      </c>
      <c r="D93" t="s">
        <v>685</v>
      </c>
      <c r="E93" t="s">
        <v>29</v>
      </c>
      <c r="F93" t="s">
        <v>728</v>
      </c>
      <c r="G93" t="s">
        <v>687</v>
      </c>
      <c r="H93" s="1">
        <v>43823</v>
      </c>
      <c r="I93" t="s">
        <v>8</v>
      </c>
      <c r="J93">
        <v>34</v>
      </c>
      <c r="K93">
        <v>6.96</v>
      </c>
      <c r="L93">
        <v>0</v>
      </c>
      <c r="M93">
        <v>0</v>
      </c>
      <c r="N93">
        <v>1</v>
      </c>
      <c r="O93">
        <v>0</v>
      </c>
      <c r="P93">
        <v>1487820</v>
      </c>
      <c r="Q93">
        <v>0</v>
      </c>
      <c r="R93">
        <v>4</v>
      </c>
      <c r="S93">
        <v>27012</v>
      </c>
      <c r="T93" s="1">
        <v>0</v>
      </c>
      <c r="U93">
        <v>1</v>
      </c>
      <c r="W93" s="64">
        <f t="shared" si="2"/>
        <v>10355227.199999999</v>
      </c>
      <c r="X93" s="64">
        <f t="shared" si="3"/>
        <v>0</v>
      </c>
    </row>
    <row r="94" spans="1:24" hidden="1">
      <c r="A94">
        <v>1003</v>
      </c>
      <c r="B94" t="s">
        <v>689</v>
      </c>
      <c r="C94" t="s">
        <v>684</v>
      </c>
      <c r="D94" t="s">
        <v>685</v>
      </c>
      <c r="E94" t="s">
        <v>29</v>
      </c>
      <c r="F94" t="s">
        <v>728</v>
      </c>
      <c r="G94" t="s">
        <v>688</v>
      </c>
      <c r="H94" s="1">
        <v>43823</v>
      </c>
      <c r="I94" t="s">
        <v>7</v>
      </c>
      <c r="J94">
        <v>34</v>
      </c>
      <c r="K94">
        <v>6.9630000000000001</v>
      </c>
      <c r="M94">
        <v>0</v>
      </c>
      <c r="N94">
        <v>1</v>
      </c>
      <c r="O94">
        <v>0</v>
      </c>
      <c r="P94">
        <v>0</v>
      </c>
      <c r="Q94">
        <v>30000</v>
      </c>
      <c r="R94">
        <v>4</v>
      </c>
      <c r="S94">
        <v>27004</v>
      </c>
      <c r="T94" s="1">
        <v>0</v>
      </c>
      <c r="U94">
        <v>1</v>
      </c>
      <c r="W94" s="64">
        <f t="shared" si="2"/>
        <v>0</v>
      </c>
      <c r="X94" s="64">
        <f t="shared" si="3"/>
        <v>208890</v>
      </c>
    </row>
    <row r="95" spans="1:24" hidden="1">
      <c r="A95">
        <v>1003</v>
      </c>
      <c r="B95" t="s">
        <v>689</v>
      </c>
      <c r="C95" t="s">
        <v>684</v>
      </c>
      <c r="D95" t="s">
        <v>685</v>
      </c>
      <c r="E95" t="s">
        <v>29</v>
      </c>
      <c r="F95" t="s">
        <v>728</v>
      </c>
      <c r="G95" t="s">
        <v>791</v>
      </c>
      <c r="H95" s="1">
        <v>43823</v>
      </c>
      <c r="I95" t="s">
        <v>7</v>
      </c>
      <c r="J95">
        <v>34</v>
      </c>
      <c r="K95">
        <v>6.9630000000000001</v>
      </c>
      <c r="M95">
        <v>0</v>
      </c>
      <c r="N95">
        <v>1</v>
      </c>
      <c r="O95">
        <v>0</v>
      </c>
      <c r="P95">
        <v>0</v>
      </c>
      <c r="Q95">
        <v>30000</v>
      </c>
      <c r="R95">
        <v>4</v>
      </c>
      <c r="S95">
        <v>27004</v>
      </c>
      <c r="T95" s="1">
        <v>0</v>
      </c>
      <c r="U95">
        <v>1</v>
      </c>
      <c r="W95" s="64">
        <f t="shared" si="2"/>
        <v>0</v>
      </c>
      <c r="X95" s="64">
        <f t="shared" si="3"/>
        <v>208890</v>
      </c>
    </row>
    <row r="96" spans="1:24">
      <c r="A96">
        <v>1014</v>
      </c>
      <c r="B96" t="s">
        <v>693</v>
      </c>
      <c r="C96" t="s">
        <v>692</v>
      </c>
      <c r="D96" t="s">
        <v>685</v>
      </c>
      <c r="E96" t="s">
        <v>29</v>
      </c>
      <c r="F96" t="s">
        <v>756</v>
      </c>
      <c r="G96" t="s">
        <v>915</v>
      </c>
      <c r="H96" s="1">
        <v>43823</v>
      </c>
      <c r="I96" t="s">
        <v>7</v>
      </c>
      <c r="J96">
        <v>34</v>
      </c>
      <c r="K96">
        <v>6.97</v>
      </c>
      <c r="L96">
        <v>0</v>
      </c>
      <c r="M96">
        <v>0</v>
      </c>
      <c r="N96">
        <v>1</v>
      </c>
      <c r="O96">
        <v>1</v>
      </c>
      <c r="P96">
        <v>0</v>
      </c>
      <c r="Q96">
        <v>6456.24</v>
      </c>
      <c r="R96">
        <v>4</v>
      </c>
      <c r="S96">
        <v>3029</v>
      </c>
      <c r="T96" s="1">
        <v>0</v>
      </c>
      <c r="U96">
        <v>1</v>
      </c>
      <c r="W96" s="64">
        <f t="shared" si="2"/>
        <v>0</v>
      </c>
      <c r="X96" s="64">
        <f t="shared" si="3"/>
        <v>44999.9928</v>
      </c>
    </row>
    <row r="97" spans="1:24" hidden="1">
      <c r="A97">
        <v>1033</v>
      </c>
      <c r="B97" t="s">
        <v>689</v>
      </c>
      <c r="C97" t="s">
        <v>684</v>
      </c>
      <c r="D97" t="s">
        <v>685</v>
      </c>
      <c r="E97" t="s">
        <v>29</v>
      </c>
      <c r="F97" t="s">
        <v>686</v>
      </c>
      <c r="G97" t="s">
        <v>4174</v>
      </c>
      <c r="H97" s="1">
        <v>43823</v>
      </c>
      <c r="I97" t="s">
        <v>7</v>
      </c>
      <c r="J97">
        <v>34</v>
      </c>
      <c r="K97">
        <v>6.9630000000000001</v>
      </c>
      <c r="L97">
        <v>0</v>
      </c>
      <c r="M97">
        <v>0</v>
      </c>
      <c r="N97">
        <v>1</v>
      </c>
      <c r="O97">
        <v>0</v>
      </c>
      <c r="P97">
        <v>0</v>
      </c>
      <c r="Q97">
        <v>300000</v>
      </c>
      <c r="R97">
        <v>4</v>
      </c>
      <c r="S97">
        <v>27009</v>
      </c>
      <c r="T97" s="1">
        <v>0</v>
      </c>
      <c r="U97">
        <v>1</v>
      </c>
      <c r="W97" s="64">
        <f t="shared" si="2"/>
        <v>0</v>
      </c>
      <c r="X97" s="64">
        <f t="shared" si="3"/>
        <v>2088900</v>
      </c>
    </row>
    <row r="98" spans="1:24">
      <c r="A98">
        <v>3029</v>
      </c>
      <c r="B98" t="s">
        <v>693</v>
      </c>
      <c r="C98" t="s">
        <v>692</v>
      </c>
      <c r="D98" t="s">
        <v>685</v>
      </c>
      <c r="E98" t="s">
        <v>29</v>
      </c>
      <c r="F98" t="s">
        <v>685</v>
      </c>
      <c r="G98" t="s">
        <v>4466</v>
      </c>
      <c r="H98" s="1">
        <v>43823</v>
      </c>
      <c r="I98" t="s">
        <v>8</v>
      </c>
      <c r="J98">
        <v>34</v>
      </c>
      <c r="K98">
        <v>6.97</v>
      </c>
      <c r="N98">
        <v>1</v>
      </c>
      <c r="O98">
        <v>0</v>
      </c>
      <c r="P98">
        <v>6456.24</v>
      </c>
      <c r="Q98">
        <v>0</v>
      </c>
      <c r="R98">
        <v>4</v>
      </c>
      <c r="S98">
        <v>1014</v>
      </c>
      <c r="T98" s="1">
        <v>0</v>
      </c>
      <c r="U98">
        <v>1</v>
      </c>
      <c r="W98" s="64">
        <f t="shared" si="2"/>
        <v>44999.9928</v>
      </c>
      <c r="X98" s="64">
        <f t="shared" si="3"/>
        <v>0</v>
      </c>
    </row>
    <row r="99" spans="1:24" hidden="1">
      <c r="A99">
        <v>27004</v>
      </c>
      <c r="B99" t="s">
        <v>689</v>
      </c>
      <c r="C99" t="s">
        <v>684</v>
      </c>
      <c r="D99" t="s">
        <v>685</v>
      </c>
      <c r="E99" t="s">
        <v>29</v>
      </c>
      <c r="F99" t="s">
        <v>753</v>
      </c>
      <c r="G99" t="s">
        <v>1023</v>
      </c>
      <c r="H99" s="1">
        <v>43823</v>
      </c>
      <c r="I99" t="s">
        <v>8</v>
      </c>
      <c r="J99">
        <v>34</v>
      </c>
      <c r="K99">
        <v>6.9630000000000001</v>
      </c>
      <c r="L99">
        <v>0</v>
      </c>
      <c r="M99">
        <v>0</v>
      </c>
      <c r="N99">
        <v>1</v>
      </c>
      <c r="O99">
        <v>0</v>
      </c>
      <c r="P99">
        <v>30000</v>
      </c>
      <c r="Q99">
        <v>0</v>
      </c>
      <c r="R99">
        <v>4</v>
      </c>
      <c r="S99">
        <v>1003</v>
      </c>
      <c r="T99" s="1">
        <v>0</v>
      </c>
      <c r="U99">
        <v>1</v>
      </c>
      <c r="W99" s="64">
        <f t="shared" si="2"/>
        <v>208890</v>
      </c>
      <c r="X99" s="64">
        <f t="shared" si="3"/>
        <v>0</v>
      </c>
    </row>
    <row r="100" spans="1:24" hidden="1">
      <c r="A100">
        <v>27004</v>
      </c>
      <c r="B100" t="s">
        <v>689</v>
      </c>
      <c r="C100" t="s">
        <v>684</v>
      </c>
      <c r="D100" t="s">
        <v>685</v>
      </c>
      <c r="E100" t="s">
        <v>29</v>
      </c>
      <c r="F100" t="s">
        <v>753</v>
      </c>
      <c r="G100" t="s">
        <v>1034</v>
      </c>
      <c r="H100" s="1">
        <v>43823</v>
      </c>
      <c r="I100" t="s">
        <v>8</v>
      </c>
      <c r="J100">
        <v>34</v>
      </c>
      <c r="K100">
        <v>6.9630000000000001</v>
      </c>
      <c r="L100">
        <v>0</v>
      </c>
      <c r="M100">
        <v>0</v>
      </c>
      <c r="N100">
        <v>1</v>
      </c>
      <c r="O100">
        <v>0</v>
      </c>
      <c r="P100">
        <v>30000</v>
      </c>
      <c r="Q100">
        <v>0</v>
      </c>
      <c r="R100">
        <v>4</v>
      </c>
      <c r="S100">
        <v>1003</v>
      </c>
      <c r="T100" s="1">
        <v>0</v>
      </c>
      <c r="U100">
        <v>1</v>
      </c>
      <c r="W100" s="64">
        <f t="shared" si="2"/>
        <v>208890</v>
      </c>
      <c r="X100" s="64">
        <f t="shared" si="3"/>
        <v>0</v>
      </c>
    </row>
    <row r="101" spans="1:24" hidden="1">
      <c r="A101">
        <v>27009</v>
      </c>
      <c r="B101" t="s">
        <v>689</v>
      </c>
      <c r="C101" t="s">
        <v>684</v>
      </c>
      <c r="D101" t="s">
        <v>685</v>
      </c>
      <c r="E101" t="s">
        <v>29</v>
      </c>
      <c r="F101" t="s">
        <v>753</v>
      </c>
      <c r="G101" t="s">
        <v>4522</v>
      </c>
      <c r="H101" s="1">
        <v>43823</v>
      </c>
      <c r="I101" t="s">
        <v>8</v>
      </c>
      <c r="J101">
        <v>34</v>
      </c>
      <c r="K101">
        <v>6.9630000000000001</v>
      </c>
      <c r="L101">
        <v>0</v>
      </c>
      <c r="M101">
        <v>0</v>
      </c>
      <c r="N101">
        <v>1</v>
      </c>
      <c r="O101">
        <v>0</v>
      </c>
      <c r="P101">
        <v>300000</v>
      </c>
      <c r="Q101">
        <v>0</v>
      </c>
      <c r="R101">
        <v>4</v>
      </c>
      <c r="S101">
        <v>1033</v>
      </c>
      <c r="T101" s="1">
        <v>0</v>
      </c>
      <c r="U101">
        <v>1</v>
      </c>
      <c r="W101" s="64">
        <f t="shared" si="2"/>
        <v>2088900</v>
      </c>
      <c r="X101" s="64">
        <f t="shared" si="3"/>
        <v>0</v>
      </c>
    </row>
    <row r="102" spans="1:24" hidden="1">
      <c r="A102">
        <v>27012</v>
      </c>
      <c r="B102" t="s">
        <v>689</v>
      </c>
      <c r="C102" t="s">
        <v>684</v>
      </c>
      <c r="D102" t="s">
        <v>685</v>
      </c>
      <c r="E102" t="s">
        <v>29</v>
      </c>
      <c r="F102" t="s">
        <v>753</v>
      </c>
      <c r="G102" t="s">
        <v>1026</v>
      </c>
      <c r="H102" s="1">
        <v>43823</v>
      </c>
      <c r="I102" t="s">
        <v>7</v>
      </c>
      <c r="J102">
        <v>34</v>
      </c>
      <c r="K102">
        <v>6.96</v>
      </c>
      <c r="L102">
        <v>0</v>
      </c>
      <c r="M102">
        <v>0</v>
      </c>
      <c r="N102">
        <v>1</v>
      </c>
      <c r="O102">
        <v>0</v>
      </c>
      <c r="P102">
        <v>0</v>
      </c>
      <c r="Q102">
        <v>1487820</v>
      </c>
      <c r="R102">
        <v>4</v>
      </c>
      <c r="S102">
        <v>1003</v>
      </c>
      <c r="T102" s="1">
        <v>0</v>
      </c>
      <c r="U102">
        <v>1</v>
      </c>
      <c r="W102" s="64">
        <f t="shared" si="2"/>
        <v>0</v>
      </c>
      <c r="X102" s="64">
        <f t="shared" si="3"/>
        <v>10355227.199999999</v>
      </c>
    </row>
    <row r="103" spans="1:24" hidden="1">
      <c r="A103">
        <v>1003</v>
      </c>
      <c r="B103" t="s">
        <v>689</v>
      </c>
      <c r="C103" t="s">
        <v>684</v>
      </c>
      <c r="D103" t="s">
        <v>685</v>
      </c>
      <c r="E103" t="s">
        <v>29</v>
      </c>
      <c r="F103" t="s">
        <v>747</v>
      </c>
      <c r="G103" t="s">
        <v>687</v>
      </c>
      <c r="H103" s="1">
        <v>43826</v>
      </c>
      <c r="I103" t="s">
        <v>7</v>
      </c>
      <c r="J103">
        <v>34</v>
      </c>
      <c r="K103">
        <v>6.86</v>
      </c>
      <c r="L103">
        <v>0</v>
      </c>
      <c r="M103">
        <v>0</v>
      </c>
      <c r="N103">
        <v>1</v>
      </c>
      <c r="O103">
        <v>0</v>
      </c>
      <c r="P103">
        <v>0</v>
      </c>
      <c r="Q103">
        <v>1000000</v>
      </c>
      <c r="R103">
        <v>4</v>
      </c>
      <c r="S103">
        <v>1034</v>
      </c>
      <c r="T103" s="1">
        <v>0</v>
      </c>
      <c r="U103">
        <v>1</v>
      </c>
      <c r="W103" s="64">
        <f t="shared" si="2"/>
        <v>0</v>
      </c>
      <c r="X103" s="64">
        <f t="shared" si="3"/>
        <v>6860000</v>
      </c>
    </row>
    <row r="104" spans="1:24">
      <c r="A104">
        <v>1034</v>
      </c>
      <c r="B104" t="s">
        <v>689</v>
      </c>
      <c r="C104" t="s">
        <v>684</v>
      </c>
      <c r="D104" t="s">
        <v>685</v>
      </c>
      <c r="E104" t="s">
        <v>29</v>
      </c>
      <c r="F104" t="s">
        <v>747</v>
      </c>
      <c r="G104" t="s">
        <v>4313</v>
      </c>
      <c r="H104" s="1">
        <v>43826</v>
      </c>
      <c r="I104" t="s">
        <v>8</v>
      </c>
      <c r="J104">
        <v>34</v>
      </c>
      <c r="K104">
        <v>6.86</v>
      </c>
      <c r="L104">
        <v>0</v>
      </c>
      <c r="M104">
        <v>0</v>
      </c>
      <c r="N104">
        <v>1</v>
      </c>
      <c r="O104">
        <v>0</v>
      </c>
      <c r="P104">
        <v>1000000</v>
      </c>
      <c r="Q104">
        <v>0</v>
      </c>
      <c r="R104">
        <v>4</v>
      </c>
      <c r="S104">
        <v>1003</v>
      </c>
      <c r="T104" s="1">
        <v>0</v>
      </c>
      <c r="U104">
        <v>1</v>
      </c>
      <c r="W104" s="64">
        <f t="shared" si="2"/>
        <v>6860000</v>
      </c>
      <c r="X104" s="64">
        <f t="shared" si="3"/>
        <v>0</v>
      </c>
    </row>
    <row r="105" spans="1:24">
      <c r="A105">
        <v>1034</v>
      </c>
      <c r="B105" t="s">
        <v>690</v>
      </c>
      <c r="C105" t="s">
        <v>684</v>
      </c>
      <c r="D105" t="s">
        <v>685</v>
      </c>
      <c r="E105" t="s">
        <v>29</v>
      </c>
      <c r="F105" t="s">
        <v>686</v>
      </c>
      <c r="G105" t="s">
        <v>4363</v>
      </c>
      <c r="H105" s="1">
        <v>43826</v>
      </c>
      <c r="I105" t="s">
        <v>7</v>
      </c>
      <c r="J105">
        <v>34</v>
      </c>
      <c r="K105">
        <v>6.968</v>
      </c>
      <c r="L105">
        <v>0</v>
      </c>
      <c r="M105">
        <v>0</v>
      </c>
      <c r="N105">
        <v>1</v>
      </c>
      <c r="O105">
        <v>0</v>
      </c>
      <c r="P105">
        <v>0</v>
      </c>
      <c r="Q105">
        <v>50000</v>
      </c>
      <c r="R105">
        <v>4</v>
      </c>
      <c r="S105">
        <v>3005</v>
      </c>
      <c r="T105" s="1">
        <v>0</v>
      </c>
      <c r="U105">
        <v>1</v>
      </c>
      <c r="W105" s="64">
        <f t="shared" si="2"/>
        <v>0</v>
      </c>
      <c r="X105" s="64">
        <f t="shared" si="3"/>
        <v>348400</v>
      </c>
    </row>
    <row r="106" spans="1:24" hidden="1">
      <c r="A106">
        <v>3005</v>
      </c>
      <c r="B106" t="s">
        <v>690</v>
      </c>
      <c r="C106" t="s">
        <v>684</v>
      </c>
      <c r="D106" t="s">
        <v>685</v>
      </c>
      <c r="E106" t="s">
        <v>29</v>
      </c>
      <c r="F106" t="s">
        <v>753</v>
      </c>
      <c r="G106" t="s">
        <v>1011</v>
      </c>
      <c r="H106" s="1">
        <v>43826</v>
      </c>
      <c r="I106" t="s">
        <v>8</v>
      </c>
      <c r="J106">
        <v>34</v>
      </c>
      <c r="K106">
        <v>6.968</v>
      </c>
      <c r="L106">
        <v>0</v>
      </c>
      <c r="M106">
        <v>0</v>
      </c>
      <c r="N106">
        <v>1</v>
      </c>
      <c r="O106">
        <v>0</v>
      </c>
      <c r="P106">
        <v>50000</v>
      </c>
      <c r="Q106">
        <v>0</v>
      </c>
      <c r="R106">
        <v>4</v>
      </c>
      <c r="S106">
        <v>1034</v>
      </c>
      <c r="T106" s="1">
        <v>0</v>
      </c>
      <c r="U106">
        <v>1</v>
      </c>
      <c r="W106" s="64">
        <f t="shared" si="2"/>
        <v>348400</v>
      </c>
      <c r="X106" s="64">
        <f t="shared" si="3"/>
        <v>0</v>
      </c>
    </row>
    <row r="107" spans="1:24" hidden="1">
      <c r="A107">
        <v>1003</v>
      </c>
      <c r="B107" t="s">
        <v>689</v>
      </c>
      <c r="C107" t="s">
        <v>684</v>
      </c>
      <c r="D107" t="s">
        <v>685</v>
      </c>
      <c r="E107" t="s">
        <v>29</v>
      </c>
      <c r="F107" t="s">
        <v>747</v>
      </c>
      <c r="G107" t="s">
        <v>688</v>
      </c>
      <c r="H107" s="1">
        <v>43829</v>
      </c>
      <c r="I107" t="s">
        <v>8</v>
      </c>
      <c r="J107">
        <v>34</v>
      </c>
      <c r="K107">
        <v>6.8719999999999999</v>
      </c>
      <c r="L107">
        <v>0</v>
      </c>
      <c r="M107">
        <v>0</v>
      </c>
      <c r="N107">
        <v>1</v>
      </c>
      <c r="O107">
        <v>0</v>
      </c>
      <c r="P107">
        <v>1000000</v>
      </c>
      <c r="Q107">
        <v>0</v>
      </c>
      <c r="R107">
        <v>4</v>
      </c>
      <c r="S107">
        <v>1034</v>
      </c>
      <c r="T107" s="1">
        <v>0</v>
      </c>
      <c r="U107">
        <v>1</v>
      </c>
      <c r="W107" s="64">
        <f t="shared" si="2"/>
        <v>6872000</v>
      </c>
      <c r="X107" s="64">
        <f t="shared" si="3"/>
        <v>0</v>
      </c>
    </row>
    <row r="108" spans="1:24" hidden="1">
      <c r="A108">
        <v>1003</v>
      </c>
      <c r="B108" t="s">
        <v>689</v>
      </c>
      <c r="C108" t="s">
        <v>684</v>
      </c>
      <c r="D108" t="s">
        <v>685</v>
      </c>
      <c r="E108" t="s">
        <v>29</v>
      </c>
      <c r="F108" t="s">
        <v>728</v>
      </c>
      <c r="G108" t="s">
        <v>687</v>
      </c>
      <c r="H108" s="1">
        <v>43829</v>
      </c>
      <c r="I108" t="s">
        <v>7</v>
      </c>
      <c r="J108">
        <v>34</v>
      </c>
      <c r="K108">
        <v>6.9630000000000001</v>
      </c>
      <c r="M108">
        <v>0</v>
      </c>
      <c r="N108">
        <v>1</v>
      </c>
      <c r="O108">
        <v>0</v>
      </c>
      <c r="P108">
        <v>0</v>
      </c>
      <c r="Q108">
        <v>2872.33</v>
      </c>
      <c r="R108">
        <v>4</v>
      </c>
      <c r="S108">
        <v>27004</v>
      </c>
      <c r="T108" s="1">
        <v>0</v>
      </c>
      <c r="U108">
        <v>1</v>
      </c>
      <c r="W108" s="64">
        <f t="shared" si="2"/>
        <v>0</v>
      </c>
      <c r="X108" s="64">
        <f t="shared" si="3"/>
        <v>20000.033790000001</v>
      </c>
    </row>
    <row r="109" spans="1:24" hidden="1">
      <c r="A109">
        <v>1009</v>
      </c>
      <c r="B109" t="s">
        <v>690</v>
      </c>
      <c r="C109" t="s">
        <v>684</v>
      </c>
      <c r="D109" t="s">
        <v>685</v>
      </c>
      <c r="E109" t="s">
        <v>29</v>
      </c>
      <c r="F109" t="s">
        <v>686</v>
      </c>
      <c r="G109" t="s">
        <v>4080</v>
      </c>
      <c r="H109" s="1">
        <v>43829</v>
      </c>
      <c r="I109" t="s">
        <v>7</v>
      </c>
      <c r="J109">
        <v>34</v>
      </c>
      <c r="K109">
        <v>6.97</v>
      </c>
      <c r="L109">
        <v>0</v>
      </c>
      <c r="M109">
        <v>0</v>
      </c>
      <c r="N109">
        <v>1</v>
      </c>
      <c r="O109">
        <v>0</v>
      </c>
      <c r="P109">
        <v>0</v>
      </c>
      <c r="Q109">
        <v>47000</v>
      </c>
      <c r="R109">
        <v>4</v>
      </c>
      <c r="S109">
        <v>27007</v>
      </c>
      <c r="T109" s="1">
        <v>0</v>
      </c>
      <c r="U109">
        <v>1</v>
      </c>
      <c r="W109" s="64">
        <f t="shared" si="2"/>
        <v>0</v>
      </c>
      <c r="X109" s="64">
        <f t="shared" si="3"/>
        <v>327590</v>
      </c>
    </row>
    <row r="110" spans="1:24" hidden="1">
      <c r="A110">
        <v>1017</v>
      </c>
      <c r="B110" t="s">
        <v>689</v>
      </c>
      <c r="C110" t="s">
        <v>684</v>
      </c>
      <c r="D110" t="s">
        <v>685</v>
      </c>
      <c r="E110" t="s">
        <v>29</v>
      </c>
      <c r="F110" t="s">
        <v>747</v>
      </c>
      <c r="G110" t="s">
        <v>4123</v>
      </c>
      <c r="H110" s="1">
        <v>43829</v>
      </c>
      <c r="I110" t="s">
        <v>7</v>
      </c>
      <c r="J110">
        <v>34</v>
      </c>
      <c r="K110">
        <v>6.867</v>
      </c>
      <c r="N110">
        <v>1</v>
      </c>
      <c r="O110">
        <v>0</v>
      </c>
      <c r="P110">
        <v>0</v>
      </c>
      <c r="Q110">
        <v>5000000</v>
      </c>
      <c r="R110">
        <v>4</v>
      </c>
      <c r="S110">
        <v>1035</v>
      </c>
      <c r="T110" s="1">
        <v>0</v>
      </c>
      <c r="U110">
        <v>1</v>
      </c>
      <c r="W110" s="64">
        <f t="shared" si="2"/>
        <v>0</v>
      </c>
      <c r="X110" s="64">
        <f t="shared" si="3"/>
        <v>34335000</v>
      </c>
    </row>
    <row r="111" spans="1:24" hidden="1">
      <c r="A111">
        <v>1017</v>
      </c>
      <c r="B111" t="s">
        <v>689</v>
      </c>
      <c r="C111" t="s">
        <v>684</v>
      </c>
      <c r="D111" t="s">
        <v>685</v>
      </c>
      <c r="E111" t="s">
        <v>29</v>
      </c>
      <c r="F111" t="s">
        <v>747</v>
      </c>
      <c r="G111" t="s">
        <v>4124</v>
      </c>
      <c r="H111" s="1">
        <v>43829</v>
      </c>
      <c r="I111" t="s">
        <v>8</v>
      </c>
      <c r="J111">
        <v>34</v>
      </c>
      <c r="K111">
        <v>6.86</v>
      </c>
      <c r="N111">
        <v>1</v>
      </c>
      <c r="O111">
        <v>0</v>
      </c>
      <c r="P111">
        <v>5000000</v>
      </c>
      <c r="Q111">
        <v>0</v>
      </c>
      <c r="R111">
        <v>4</v>
      </c>
      <c r="S111">
        <v>1035</v>
      </c>
      <c r="T111" s="1">
        <v>0</v>
      </c>
      <c r="U111">
        <v>1</v>
      </c>
      <c r="W111" s="64">
        <f t="shared" ref="W111:W174" si="4">+K111*P111</f>
        <v>34300000</v>
      </c>
      <c r="X111" s="64">
        <f t="shared" ref="X111:X174" si="5">K111*Q111</f>
        <v>0</v>
      </c>
    </row>
    <row r="112" spans="1:24" hidden="1">
      <c r="A112">
        <v>1018</v>
      </c>
      <c r="B112" t="s">
        <v>694</v>
      </c>
      <c r="C112" t="s">
        <v>684</v>
      </c>
      <c r="D112" t="s">
        <v>685</v>
      </c>
      <c r="E112" t="s">
        <v>29</v>
      </c>
      <c r="F112" t="s">
        <v>747</v>
      </c>
      <c r="G112" t="s">
        <v>878</v>
      </c>
      <c r="H112" s="1">
        <v>43829</v>
      </c>
      <c r="I112" t="s">
        <v>8</v>
      </c>
      <c r="J112">
        <v>34</v>
      </c>
      <c r="K112">
        <v>6.9589999999999996</v>
      </c>
      <c r="L112">
        <v>0</v>
      </c>
      <c r="M112">
        <v>0</v>
      </c>
      <c r="N112">
        <v>1</v>
      </c>
      <c r="O112">
        <v>0</v>
      </c>
      <c r="P112">
        <v>2500000</v>
      </c>
      <c r="Q112">
        <v>0</v>
      </c>
      <c r="R112">
        <v>4</v>
      </c>
      <c r="S112">
        <v>1035</v>
      </c>
      <c r="T112" s="1">
        <v>0</v>
      </c>
      <c r="U112">
        <v>2</v>
      </c>
      <c r="W112" s="64">
        <f t="shared" si="4"/>
        <v>17397500</v>
      </c>
      <c r="X112" s="64">
        <f t="shared" si="5"/>
        <v>0</v>
      </c>
    </row>
    <row r="113" spans="1:24" hidden="1">
      <c r="A113">
        <v>1033</v>
      </c>
      <c r="B113" t="s">
        <v>690</v>
      </c>
      <c r="C113" t="s">
        <v>684</v>
      </c>
      <c r="D113" t="s">
        <v>685</v>
      </c>
      <c r="E113" t="s">
        <v>29</v>
      </c>
      <c r="F113" t="s">
        <v>686</v>
      </c>
      <c r="G113" t="s">
        <v>4268</v>
      </c>
      <c r="H113" s="1">
        <v>43829</v>
      </c>
      <c r="I113" t="s">
        <v>8</v>
      </c>
      <c r="J113">
        <v>34</v>
      </c>
      <c r="K113">
        <v>6.9580000000000002</v>
      </c>
      <c r="L113">
        <v>0</v>
      </c>
      <c r="M113">
        <v>0</v>
      </c>
      <c r="N113">
        <v>1</v>
      </c>
      <c r="O113">
        <v>0</v>
      </c>
      <c r="P113">
        <v>500000</v>
      </c>
      <c r="Q113">
        <v>0</v>
      </c>
      <c r="R113">
        <v>4</v>
      </c>
      <c r="S113">
        <v>27002</v>
      </c>
      <c r="T113" s="1">
        <v>0</v>
      </c>
      <c r="U113">
        <v>1</v>
      </c>
      <c r="W113" s="64">
        <f t="shared" si="4"/>
        <v>3479000</v>
      </c>
      <c r="X113" s="64">
        <f t="shared" si="5"/>
        <v>0</v>
      </c>
    </row>
    <row r="114" spans="1:24">
      <c r="A114">
        <v>1034</v>
      </c>
      <c r="B114" t="s">
        <v>689</v>
      </c>
      <c r="C114" t="s">
        <v>684</v>
      </c>
      <c r="D114" t="s">
        <v>685</v>
      </c>
      <c r="E114" t="s">
        <v>29</v>
      </c>
      <c r="F114" t="s">
        <v>686</v>
      </c>
      <c r="G114" t="s">
        <v>4273</v>
      </c>
      <c r="H114" s="1">
        <v>43829</v>
      </c>
      <c r="I114" t="s">
        <v>8</v>
      </c>
      <c r="J114">
        <v>34</v>
      </c>
      <c r="K114">
        <v>6.86</v>
      </c>
      <c r="L114">
        <v>0</v>
      </c>
      <c r="M114">
        <v>0</v>
      </c>
      <c r="N114">
        <v>1</v>
      </c>
      <c r="O114">
        <v>0</v>
      </c>
      <c r="P114">
        <v>464972.89</v>
      </c>
      <c r="Q114">
        <v>0</v>
      </c>
      <c r="R114">
        <v>4</v>
      </c>
      <c r="S114">
        <v>3010</v>
      </c>
      <c r="T114" s="1">
        <v>0</v>
      </c>
      <c r="U114">
        <v>1</v>
      </c>
      <c r="W114" s="64">
        <f t="shared" si="4"/>
        <v>3189714.0254000002</v>
      </c>
      <c r="X114" s="64">
        <f t="shared" si="5"/>
        <v>0</v>
      </c>
    </row>
    <row r="115" spans="1:24">
      <c r="A115">
        <v>1034</v>
      </c>
      <c r="B115" t="s">
        <v>689</v>
      </c>
      <c r="C115" t="s">
        <v>684</v>
      </c>
      <c r="D115" t="s">
        <v>685</v>
      </c>
      <c r="E115" t="s">
        <v>29</v>
      </c>
      <c r="F115" t="s">
        <v>747</v>
      </c>
      <c r="G115" t="s">
        <v>4314</v>
      </c>
      <c r="H115" s="1">
        <v>43829</v>
      </c>
      <c r="I115" t="s">
        <v>7</v>
      </c>
      <c r="J115">
        <v>34</v>
      </c>
      <c r="K115">
        <v>6.8719999999999999</v>
      </c>
      <c r="L115">
        <v>0</v>
      </c>
      <c r="M115">
        <v>0</v>
      </c>
      <c r="N115">
        <v>1</v>
      </c>
      <c r="O115">
        <v>0</v>
      </c>
      <c r="P115">
        <v>0</v>
      </c>
      <c r="Q115">
        <v>1000000</v>
      </c>
      <c r="R115">
        <v>4</v>
      </c>
      <c r="S115">
        <v>1003</v>
      </c>
      <c r="T115" s="1">
        <v>0</v>
      </c>
      <c r="U115">
        <v>1</v>
      </c>
      <c r="W115" s="64">
        <f t="shared" si="4"/>
        <v>0</v>
      </c>
      <c r="X115" s="64">
        <f t="shared" si="5"/>
        <v>6872000</v>
      </c>
    </row>
    <row r="116" spans="1:24" hidden="1">
      <c r="A116">
        <v>1035</v>
      </c>
      <c r="B116" t="s">
        <v>694</v>
      </c>
      <c r="C116" t="s">
        <v>684</v>
      </c>
      <c r="D116" t="s">
        <v>685</v>
      </c>
      <c r="E116" t="s">
        <v>29</v>
      </c>
      <c r="F116" t="s">
        <v>747</v>
      </c>
      <c r="G116" t="s">
        <v>788</v>
      </c>
      <c r="H116" s="1">
        <v>43829</v>
      </c>
      <c r="I116" t="s">
        <v>8</v>
      </c>
      <c r="J116">
        <v>34</v>
      </c>
      <c r="K116">
        <v>6.867</v>
      </c>
      <c r="L116">
        <v>0</v>
      </c>
      <c r="M116">
        <v>0</v>
      </c>
      <c r="N116">
        <v>1</v>
      </c>
      <c r="O116">
        <v>0</v>
      </c>
      <c r="P116">
        <v>5000000</v>
      </c>
      <c r="Q116">
        <v>0</v>
      </c>
      <c r="R116">
        <v>4</v>
      </c>
      <c r="S116">
        <v>1017</v>
      </c>
      <c r="T116" s="1">
        <v>0</v>
      </c>
      <c r="U116">
        <v>1</v>
      </c>
      <c r="W116" s="64">
        <f t="shared" si="4"/>
        <v>34335000</v>
      </c>
      <c r="X116" s="64">
        <f t="shared" si="5"/>
        <v>0</v>
      </c>
    </row>
    <row r="117" spans="1:24" hidden="1">
      <c r="A117">
        <v>1035</v>
      </c>
      <c r="B117" t="s">
        <v>694</v>
      </c>
      <c r="C117" t="s">
        <v>684</v>
      </c>
      <c r="D117" t="s">
        <v>685</v>
      </c>
      <c r="E117" t="s">
        <v>29</v>
      </c>
      <c r="F117" t="s">
        <v>747</v>
      </c>
      <c r="G117" t="s">
        <v>789</v>
      </c>
      <c r="H117" s="1">
        <v>43829</v>
      </c>
      <c r="I117" t="s">
        <v>7</v>
      </c>
      <c r="J117">
        <v>34</v>
      </c>
      <c r="K117">
        <v>6.9589999999999996</v>
      </c>
      <c r="L117">
        <v>0</v>
      </c>
      <c r="M117">
        <v>0</v>
      </c>
      <c r="N117">
        <v>1</v>
      </c>
      <c r="O117">
        <v>0</v>
      </c>
      <c r="P117">
        <v>0</v>
      </c>
      <c r="Q117">
        <v>2500000</v>
      </c>
      <c r="R117">
        <v>4</v>
      </c>
      <c r="S117">
        <v>1018</v>
      </c>
      <c r="T117" s="1">
        <v>0</v>
      </c>
      <c r="U117">
        <v>1</v>
      </c>
      <c r="W117" s="64">
        <f t="shared" si="4"/>
        <v>0</v>
      </c>
      <c r="X117" s="64">
        <f t="shared" si="5"/>
        <v>17397500</v>
      </c>
    </row>
    <row r="118" spans="1:24" hidden="1">
      <c r="A118">
        <v>1035</v>
      </c>
      <c r="B118" t="s">
        <v>694</v>
      </c>
      <c r="C118" t="s">
        <v>684</v>
      </c>
      <c r="D118" t="s">
        <v>685</v>
      </c>
      <c r="E118" t="s">
        <v>29</v>
      </c>
      <c r="F118" t="s">
        <v>747</v>
      </c>
      <c r="G118" t="s">
        <v>790</v>
      </c>
      <c r="H118" s="1">
        <v>43829</v>
      </c>
      <c r="I118" t="s">
        <v>7</v>
      </c>
      <c r="J118">
        <v>34</v>
      </c>
      <c r="K118">
        <v>6.86</v>
      </c>
      <c r="L118">
        <v>0</v>
      </c>
      <c r="M118">
        <v>0</v>
      </c>
      <c r="N118">
        <v>1</v>
      </c>
      <c r="O118">
        <v>0</v>
      </c>
      <c r="P118">
        <v>0</v>
      </c>
      <c r="Q118">
        <v>5000000</v>
      </c>
      <c r="R118">
        <v>4</v>
      </c>
      <c r="S118">
        <v>1017</v>
      </c>
      <c r="T118" s="1">
        <v>0</v>
      </c>
      <c r="U118">
        <v>1</v>
      </c>
      <c r="W118" s="64">
        <f t="shared" si="4"/>
        <v>0</v>
      </c>
      <c r="X118" s="64">
        <f t="shared" si="5"/>
        <v>34300000</v>
      </c>
    </row>
    <row r="119" spans="1:24" hidden="1">
      <c r="A119">
        <v>3010</v>
      </c>
      <c r="B119" t="s">
        <v>690</v>
      </c>
      <c r="C119" t="s">
        <v>684</v>
      </c>
      <c r="D119" t="s">
        <v>685</v>
      </c>
      <c r="E119" t="s">
        <v>29</v>
      </c>
      <c r="F119" t="s">
        <v>4391</v>
      </c>
      <c r="G119" t="s">
        <v>4392</v>
      </c>
      <c r="H119" s="1">
        <v>43829</v>
      </c>
      <c r="I119" t="s">
        <v>7</v>
      </c>
      <c r="J119">
        <v>34</v>
      </c>
      <c r="K119">
        <v>6.86</v>
      </c>
      <c r="L119">
        <v>0</v>
      </c>
      <c r="M119">
        <v>0</v>
      </c>
      <c r="N119">
        <v>1</v>
      </c>
      <c r="O119">
        <v>0</v>
      </c>
      <c r="P119">
        <v>0</v>
      </c>
      <c r="Q119">
        <v>464972.89</v>
      </c>
      <c r="R119">
        <v>4</v>
      </c>
      <c r="S119">
        <v>1034</v>
      </c>
      <c r="T119" s="1">
        <v>0</v>
      </c>
      <c r="U119">
        <v>1</v>
      </c>
      <c r="W119" s="64">
        <f t="shared" si="4"/>
        <v>0</v>
      </c>
      <c r="X119" s="64">
        <f t="shared" si="5"/>
        <v>3189714.0254000002</v>
      </c>
    </row>
    <row r="120" spans="1:24" hidden="1">
      <c r="A120">
        <v>27002</v>
      </c>
      <c r="B120" t="s">
        <v>690</v>
      </c>
      <c r="C120" t="s">
        <v>684</v>
      </c>
      <c r="D120" t="s">
        <v>685</v>
      </c>
      <c r="E120" t="s">
        <v>29</v>
      </c>
      <c r="F120" t="s">
        <v>753</v>
      </c>
      <c r="G120" t="s">
        <v>4502</v>
      </c>
      <c r="H120" s="1">
        <v>43829</v>
      </c>
      <c r="I120" t="s">
        <v>7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0</v>
      </c>
      <c r="Q120">
        <v>500000</v>
      </c>
      <c r="R120">
        <v>4</v>
      </c>
      <c r="S120">
        <v>1033</v>
      </c>
      <c r="T120" s="1">
        <v>0</v>
      </c>
      <c r="U120">
        <v>1</v>
      </c>
      <c r="W120" s="64">
        <f t="shared" si="4"/>
        <v>0</v>
      </c>
      <c r="X120" s="64">
        <f t="shared" si="5"/>
        <v>3479000</v>
      </c>
    </row>
    <row r="121" spans="1:24" hidden="1">
      <c r="A121">
        <v>27004</v>
      </c>
      <c r="B121" t="s">
        <v>689</v>
      </c>
      <c r="C121" t="s">
        <v>684</v>
      </c>
      <c r="D121" t="s">
        <v>685</v>
      </c>
      <c r="E121" t="s">
        <v>29</v>
      </c>
      <c r="F121" t="s">
        <v>753</v>
      </c>
      <c r="G121" t="s">
        <v>1034</v>
      </c>
      <c r="H121" s="1">
        <v>43829</v>
      </c>
      <c r="I121" t="s">
        <v>8</v>
      </c>
      <c r="J121">
        <v>34</v>
      </c>
      <c r="K121">
        <v>6.9630000000000001</v>
      </c>
      <c r="L121">
        <v>0</v>
      </c>
      <c r="M121">
        <v>0</v>
      </c>
      <c r="N121">
        <v>1</v>
      </c>
      <c r="O121">
        <v>0</v>
      </c>
      <c r="P121">
        <v>2872.33</v>
      </c>
      <c r="Q121">
        <v>0</v>
      </c>
      <c r="R121">
        <v>4</v>
      </c>
      <c r="S121">
        <v>1003</v>
      </c>
      <c r="T121" s="1">
        <v>0</v>
      </c>
      <c r="U121">
        <v>1</v>
      </c>
      <c r="W121" s="64">
        <f t="shared" si="4"/>
        <v>20000.033790000001</v>
      </c>
      <c r="X121" s="64">
        <f t="shared" si="5"/>
        <v>0</v>
      </c>
    </row>
    <row r="122" spans="1:24" hidden="1">
      <c r="A122">
        <v>27007</v>
      </c>
      <c r="B122" t="s">
        <v>690</v>
      </c>
      <c r="C122" t="s">
        <v>684</v>
      </c>
      <c r="D122" t="s">
        <v>685</v>
      </c>
      <c r="E122" t="s">
        <v>29</v>
      </c>
      <c r="F122" t="s">
        <v>686</v>
      </c>
      <c r="G122" t="s">
        <v>4514</v>
      </c>
      <c r="H122" s="1">
        <v>43829</v>
      </c>
      <c r="I122" t="s">
        <v>8</v>
      </c>
      <c r="J122">
        <v>34</v>
      </c>
      <c r="K122">
        <v>6.97</v>
      </c>
      <c r="N122">
        <v>1</v>
      </c>
      <c r="O122">
        <v>0</v>
      </c>
      <c r="P122">
        <v>47000</v>
      </c>
      <c r="Q122">
        <v>0</v>
      </c>
      <c r="R122">
        <v>4</v>
      </c>
      <c r="S122">
        <v>1009</v>
      </c>
      <c r="T122" s="1">
        <v>0</v>
      </c>
      <c r="U122">
        <v>1</v>
      </c>
      <c r="W122" s="64">
        <f t="shared" si="4"/>
        <v>327590</v>
      </c>
      <c r="X122" s="64">
        <f t="shared" si="5"/>
        <v>0</v>
      </c>
    </row>
    <row r="123" spans="1:24" hidden="1">
      <c r="A123">
        <v>1003</v>
      </c>
      <c r="B123" t="s">
        <v>689</v>
      </c>
      <c r="C123" t="s">
        <v>684</v>
      </c>
      <c r="D123" t="s">
        <v>685</v>
      </c>
      <c r="E123" t="s">
        <v>29</v>
      </c>
      <c r="F123" t="s">
        <v>728</v>
      </c>
      <c r="G123" t="s">
        <v>687</v>
      </c>
      <c r="H123" s="1">
        <v>43830</v>
      </c>
      <c r="I123" t="s">
        <v>7</v>
      </c>
      <c r="J123">
        <v>34</v>
      </c>
      <c r="K123">
        <v>6.9630000000000001</v>
      </c>
      <c r="M123">
        <v>0</v>
      </c>
      <c r="N123">
        <v>1</v>
      </c>
      <c r="O123">
        <v>0</v>
      </c>
      <c r="P123">
        <v>0</v>
      </c>
      <c r="Q123">
        <v>200000</v>
      </c>
      <c r="R123">
        <v>4</v>
      </c>
      <c r="S123">
        <v>27004</v>
      </c>
      <c r="T123" s="1">
        <v>0</v>
      </c>
      <c r="U123">
        <v>1</v>
      </c>
      <c r="W123" s="64">
        <f t="shared" si="4"/>
        <v>0</v>
      </c>
      <c r="X123" s="64">
        <f t="shared" si="5"/>
        <v>1392600</v>
      </c>
    </row>
    <row r="124" spans="1:24" hidden="1">
      <c r="A124">
        <v>1003</v>
      </c>
      <c r="B124" t="s">
        <v>689</v>
      </c>
      <c r="C124" t="s">
        <v>684</v>
      </c>
      <c r="D124" t="s">
        <v>685</v>
      </c>
      <c r="E124" t="s">
        <v>29</v>
      </c>
      <c r="F124" t="s">
        <v>728</v>
      </c>
      <c r="G124" t="s">
        <v>688</v>
      </c>
      <c r="H124" s="1">
        <v>43830</v>
      </c>
      <c r="I124" t="s">
        <v>7</v>
      </c>
      <c r="J124">
        <v>34</v>
      </c>
      <c r="K124">
        <v>6.9630000000000001</v>
      </c>
      <c r="M124">
        <v>0</v>
      </c>
      <c r="N124">
        <v>1</v>
      </c>
      <c r="O124">
        <v>0</v>
      </c>
      <c r="P124">
        <v>0</v>
      </c>
      <c r="Q124">
        <v>1700416.49</v>
      </c>
      <c r="R124">
        <v>4</v>
      </c>
      <c r="S124">
        <v>27004</v>
      </c>
      <c r="T124" s="1">
        <v>0</v>
      </c>
      <c r="U124">
        <v>1</v>
      </c>
      <c r="W124" s="64">
        <f t="shared" si="4"/>
        <v>0</v>
      </c>
      <c r="X124" s="64">
        <f t="shared" si="5"/>
        <v>11840000.01987</v>
      </c>
    </row>
    <row r="125" spans="1:24" hidden="1">
      <c r="A125">
        <v>1009</v>
      </c>
      <c r="B125" t="s">
        <v>684</v>
      </c>
      <c r="C125" t="s">
        <v>684</v>
      </c>
      <c r="D125" t="s">
        <v>685</v>
      </c>
      <c r="E125" t="s">
        <v>29</v>
      </c>
      <c r="F125" t="s">
        <v>686</v>
      </c>
      <c r="G125" t="s">
        <v>3935</v>
      </c>
      <c r="H125" s="1">
        <v>43830</v>
      </c>
      <c r="I125" t="s">
        <v>7</v>
      </c>
      <c r="J125">
        <v>34</v>
      </c>
      <c r="K125">
        <v>6.97</v>
      </c>
      <c r="L125">
        <v>0</v>
      </c>
      <c r="M125">
        <v>0</v>
      </c>
      <c r="N125">
        <v>1</v>
      </c>
      <c r="O125">
        <v>0</v>
      </c>
      <c r="P125">
        <v>0</v>
      </c>
      <c r="Q125">
        <v>20000</v>
      </c>
      <c r="R125">
        <v>4</v>
      </c>
      <c r="S125">
        <v>3024</v>
      </c>
      <c r="T125" s="1">
        <v>0</v>
      </c>
      <c r="U125">
        <v>1</v>
      </c>
      <c r="W125" s="64">
        <f t="shared" si="4"/>
        <v>0</v>
      </c>
      <c r="X125" s="64">
        <f t="shared" si="5"/>
        <v>139400</v>
      </c>
    </row>
    <row r="126" spans="1:24" hidden="1">
      <c r="A126">
        <v>1009</v>
      </c>
      <c r="B126" t="s">
        <v>689</v>
      </c>
      <c r="C126" t="s">
        <v>684</v>
      </c>
      <c r="D126" t="s">
        <v>685</v>
      </c>
      <c r="E126" t="s">
        <v>29</v>
      </c>
      <c r="F126" t="s">
        <v>747</v>
      </c>
      <c r="G126" t="s">
        <v>4053</v>
      </c>
      <c r="H126" s="1">
        <v>43830</v>
      </c>
      <c r="I126" t="s">
        <v>8</v>
      </c>
      <c r="J126">
        <v>34</v>
      </c>
      <c r="K126">
        <v>6.9592000000000001</v>
      </c>
      <c r="L126">
        <v>0</v>
      </c>
      <c r="M126">
        <v>0</v>
      </c>
      <c r="N126">
        <v>1</v>
      </c>
      <c r="O126">
        <v>0</v>
      </c>
      <c r="P126">
        <v>1000000</v>
      </c>
      <c r="Q126">
        <v>0</v>
      </c>
      <c r="R126">
        <v>4</v>
      </c>
      <c r="S126">
        <v>1035</v>
      </c>
      <c r="T126" s="1">
        <v>0</v>
      </c>
      <c r="U126">
        <v>1</v>
      </c>
      <c r="W126" s="64">
        <f t="shared" si="4"/>
        <v>6959200</v>
      </c>
      <c r="X126" s="64">
        <f t="shared" si="5"/>
        <v>0</v>
      </c>
    </row>
    <row r="127" spans="1:24" hidden="1">
      <c r="A127">
        <v>1018</v>
      </c>
      <c r="B127" t="s">
        <v>694</v>
      </c>
      <c r="C127" t="s">
        <v>684</v>
      </c>
      <c r="D127" t="s">
        <v>685</v>
      </c>
      <c r="E127" t="s">
        <v>29</v>
      </c>
      <c r="F127" t="s">
        <v>747</v>
      </c>
      <c r="G127" t="s">
        <v>830</v>
      </c>
      <c r="H127" s="1">
        <v>43830</v>
      </c>
      <c r="I127" t="s">
        <v>8</v>
      </c>
      <c r="J127">
        <v>34</v>
      </c>
      <c r="K127">
        <v>6.9589999999999996</v>
      </c>
      <c r="L127">
        <v>0</v>
      </c>
      <c r="M127">
        <v>0</v>
      </c>
      <c r="N127">
        <v>1</v>
      </c>
      <c r="O127">
        <v>0</v>
      </c>
      <c r="P127">
        <v>2000000</v>
      </c>
      <c r="Q127">
        <v>0</v>
      </c>
      <c r="R127">
        <v>4</v>
      </c>
      <c r="S127">
        <v>1035</v>
      </c>
      <c r="T127" s="1">
        <v>0</v>
      </c>
      <c r="U127">
        <v>1</v>
      </c>
      <c r="W127" s="64">
        <f t="shared" si="4"/>
        <v>13918000</v>
      </c>
      <c r="X127" s="64">
        <f t="shared" si="5"/>
        <v>0</v>
      </c>
    </row>
    <row r="128" spans="1:24" hidden="1">
      <c r="A128">
        <v>1035</v>
      </c>
      <c r="B128" t="s">
        <v>694</v>
      </c>
      <c r="C128" t="s">
        <v>684</v>
      </c>
      <c r="D128" t="s">
        <v>685</v>
      </c>
      <c r="E128" t="s">
        <v>29</v>
      </c>
      <c r="F128" t="s">
        <v>747</v>
      </c>
      <c r="G128" t="s">
        <v>782</v>
      </c>
      <c r="H128" s="1">
        <v>43830</v>
      </c>
      <c r="I128" t="s">
        <v>7</v>
      </c>
      <c r="J128">
        <v>34</v>
      </c>
      <c r="K128">
        <v>6.9589999999999996</v>
      </c>
      <c r="L128">
        <v>0</v>
      </c>
      <c r="M128">
        <v>0</v>
      </c>
      <c r="N128">
        <v>1</v>
      </c>
      <c r="O128">
        <v>0</v>
      </c>
      <c r="P128">
        <v>0</v>
      </c>
      <c r="Q128">
        <v>2000000</v>
      </c>
      <c r="R128">
        <v>4</v>
      </c>
      <c r="S128">
        <v>1018</v>
      </c>
      <c r="T128" s="1">
        <v>0</v>
      </c>
      <c r="U128">
        <v>1</v>
      </c>
      <c r="W128" s="64">
        <f t="shared" si="4"/>
        <v>0</v>
      </c>
      <c r="X128" s="64">
        <f t="shared" si="5"/>
        <v>13918000</v>
      </c>
    </row>
    <row r="129" spans="1:24" hidden="1">
      <c r="A129">
        <v>1035</v>
      </c>
      <c r="B129" t="s">
        <v>694</v>
      </c>
      <c r="C129" t="s">
        <v>684</v>
      </c>
      <c r="D129" t="s">
        <v>685</v>
      </c>
      <c r="E129" t="s">
        <v>29</v>
      </c>
      <c r="F129" t="s">
        <v>747</v>
      </c>
      <c r="G129" t="s">
        <v>783</v>
      </c>
      <c r="H129" s="1">
        <v>43830</v>
      </c>
      <c r="I129" t="s">
        <v>7</v>
      </c>
      <c r="J129">
        <v>34</v>
      </c>
      <c r="K129">
        <v>6.9592000000000001</v>
      </c>
      <c r="L129">
        <v>0</v>
      </c>
      <c r="M129">
        <v>0</v>
      </c>
      <c r="N129">
        <v>1</v>
      </c>
      <c r="O129">
        <v>0</v>
      </c>
      <c r="P129">
        <v>0</v>
      </c>
      <c r="Q129">
        <v>1000000</v>
      </c>
      <c r="R129">
        <v>4</v>
      </c>
      <c r="S129">
        <v>1009</v>
      </c>
      <c r="T129" s="1">
        <v>0</v>
      </c>
      <c r="U129">
        <v>1</v>
      </c>
      <c r="W129" s="64">
        <f t="shared" si="4"/>
        <v>0</v>
      </c>
      <c r="X129" s="64">
        <f t="shared" si="5"/>
        <v>6959200</v>
      </c>
    </row>
    <row r="130" spans="1:24" hidden="1">
      <c r="A130">
        <v>3024</v>
      </c>
      <c r="B130" t="s">
        <v>684</v>
      </c>
      <c r="C130" t="s">
        <v>684</v>
      </c>
      <c r="D130" t="s">
        <v>685</v>
      </c>
      <c r="E130" t="s">
        <v>29</v>
      </c>
      <c r="F130" t="s">
        <v>753</v>
      </c>
      <c r="G130" t="s">
        <v>4407</v>
      </c>
      <c r="H130" s="1">
        <v>43830</v>
      </c>
      <c r="I130" t="s">
        <v>8</v>
      </c>
      <c r="J130">
        <v>34</v>
      </c>
      <c r="K130">
        <v>6.97</v>
      </c>
      <c r="N130">
        <v>1</v>
      </c>
      <c r="O130">
        <v>0</v>
      </c>
      <c r="P130">
        <v>20000</v>
      </c>
      <c r="Q130">
        <v>0</v>
      </c>
      <c r="R130">
        <v>4</v>
      </c>
      <c r="S130">
        <v>1009</v>
      </c>
      <c r="T130" s="1">
        <v>0</v>
      </c>
      <c r="U130">
        <v>1</v>
      </c>
      <c r="W130" s="64">
        <f t="shared" si="4"/>
        <v>139400</v>
      </c>
      <c r="X130" s="64">
        <f t="shared" si="5"/>
        <v>0</v>
      </c>
    </row>
    <row r="131" spans="1:24" hidden="1">
      <c r="A131">
        <v>27004</v>
      </c>
      <c r="B131" t="s">
        <v>689</v>
      </c>
      <c r="C131" t="s">
        <v>684</v>
      </c>
      <c r="D131" t="s">
        <v>685</v>
      </c>
      <c r="E131" t="s">
        <v>29</v>
      </c>
      <c r="F131" t="s">
        <v>753</v>
      </c>
      <c r="G131" t="s">
        <v>979</v>
      </c>
      <c r="H131" s="1">
        <v>43830</v>
      </c>
      <c r="I131" t="s">
        <v>8</v>
      </c>
      <c r="J131">
        <v>34</v>
      </c>
      <c r="K131">
        <v>6.9630000000000001</v>
      </c>
      <c r="L131">
        <v>0</v>
      </c>
      <c r="M131">
        <v>0</v>
      </c>
      <c r="N131">
        <v>1</v>
      </c>
      <c r="O131">
        <v>0</v>
      </c>
      <c r="P131">
        <v>200000</v>
      </c>
      <c r="Q131">
        <v>0</v>
      </c>
      <c r="R131">
        <v>4</v>
      </c>
      <c r="S131">
        <v>1003</v>
      </c>
      <c r="T131" s="1">
        <v>0</v>
      </c>
      <c r="U131">
        <v>1</v>
      </c>
      <c r="W131" s="64">
        <f t="shared" si="4"/>
        <v>1392600</v>
      </c>
      <c r="X131" s="64">
        <f t="shared" si="5"/>
        <v>0</v>
      </c>
    </row>
    <row r="132" spans="1:24" hidden="1">
      <c r="A132">
        <v>27004</v>
      </c>
      <c r="B132" t="s">
        <v>689</v>
      </c>
      <c r="C132" t="s">
        <v>684</v>
      </c>
      <c r="D132" t="s">
        <v>685</v>
      </c>
      <c r="E132" t="s">
        <v>29</v>
      </c>
      <c r="F132" t="s">
        <v>753</v>
      </c>
      <c r="G132" t="s">
        <v>981</v>
      </c>
      <c r="H132" s="1">
        <v>43830</v>
      </c>
      <c r="I132" t="s">
        <v>8</v>
      </c>
      <c r="J132">
        <v>34</v>
      </c>
      <c r="K132">
        <v>6.9630000000000001</v>
      </c>
      <c r="L132">
        <v>0</v>
      </c>
      <c r="M132">
        <v>0</v>
      </c>
      <c r="N132">
        <v>1</v>
      </c>
      <c r="O132">
        <v>0</v>
      </c>
      <c r="P132">
        <v>1700416.49</v>
      </c>
      <c r="Q132">
        <v>0</v>
      </c>
      <c r="R132">
        <v>4</v>
      </c>
      <c r="S132">
        <v>1003</v>
      </c>
      <c r="T132" s="1">
        <v>0</v>
      </c>
      <c r="U132">
        <v>1</v>
      </c>
      <c r="W132" s="64">
        <f t="shared" si="4"/>
        <v>11840000.01987</v>
      </c>
      <c r="X132" s="64">
        <f t="shared" si="5"/>
        <v>0</v>
      </c>
    </row>
    <row r="133" spans="1:24">
      <c r="A133">
        <v>1014</v>
      </c>
      <c r="B133" t="s">
        <v>692</v>
      </c>
      <c r="C133" t="s">
        <v>693</v>
      </c>
      <c r="D133" t="s">
        <v>685</v>
      </c>
      <c r="E133" t="s">
        <v>29</v>
      </c>
      <c r="F133" t="s">
        <v>686</v>
      </c>
      <c r="G133" t="s">
        <v>915</v>
      </c>
      <c r="H133" s="1">
        <v>43832</v>
      </c>
      <c r="I133" t="s">
        <v>7</v>
      </c>
      <c r="J133">
        <v>34</v>
      </c>
      <c r="K133">
        <v>6.97</v>
      </c>
      <c r="L133">
        <v>0</v>
      </c>
      <c r="M133">
        <v>0</v>
      </c>
      <c r="N133">
        <v>1</v>
      </c>
      <c r="O133">
        <v>1</v>
      </c>
      <c r="P133">
        <v>0</v>
      </c>
      <c r="Q133">
        <v>30000</v>
      </c>
      <c r="R133">
        <v>4</v>
      </c>
      <c r="S133">
        <v>3027</v>
      </c>
      <c r="T133" s="1">
        <v>0</v>
      </c>
      <c r="U133">
        <v>1</v>
      </c>
      <c r="W133" s="64">
        <f t="shared" si="4"/>
        <v>0</v>
      </c>
      <c r="X133" s="64">
        <f t="shared" si="5"/>
        <v>209100</v>
      </c>
    </row>
    <row r="134" spans="1:24" hidden="1">
      <c r="A134">
        <v>1017</v>
      </c>
      <c r="B134" t="s">
        <v>689</v>
      </c>
      <c r="C134" t="s">
        <v>684</v>
      </c>
      <c r="D134" t="s">
        <v>685</v>
      </c>
      <c r="E134" t="s">
        <v>29</v>
      </c>
      <c r="F134" t="s">
        <v>747</v>
      </c>
      <c r="G134" t="s">
        <v>4125</v>
      </c>
      <c r="H134" s="1">
        <v>43832</v>
      </c>
      <c r="I134" t="s">
        <v>7</v>
      </c>
      <c r="J134">
        <v>34</v>
      </c>
      <c r="K134">
        <v>6.8639999999999999</v>
      </c>
      <c r="N134">
        <v>1</v>
      </c>
      <c r="O134">
        <v>0</v>
      </c>
      <c r="P134">
        <v>0</v>
      </c>
      <c r="Q134">
        <v>5000000</v>
      </c>
      <c r="R134">
        <v>4</v>
      </c>
      <c r="S134">
        <v>1035</v>
      </c>
      <c r="T134" s="1">
        <v>0</v>
      </c>
      <c r="U134">
        <v>1</v>
      </c>
      <c r="W134" s="64">
        <f t="shared" si="4"/>
        <v>0</v>
      </c>
      <c r="X134" s="64">
        <f t="shared" si="5"/>
        <v>34320000</v>
      </c>
    </row>
    <row r="135" spans="1:24" hidden="1">
      <c r="A135">
        <v>1035</v>
      </c>
      <c r="B135" t="s">
        <v>694</v>
      </c>
      <c r="C135" t="s">
        <v>684</v>
      </c>
      <c r="D135" t="s">
        <v>685</v>
      </c>
      <c r="E135" t="s">
        <v>29</v>
      </c>
      <c r="F135" t="s">
        <v>747</v>
      </c>
      <c r="G135" t="s">
        <v>782</v>
      </c>
      <c r="H135" s="1">
        <v>43832</v>
      </c>
      <c r="I135" t="s">
        <v>8</v>
      </c>
      <c r="J135">
        <v>34</v>
      </c>
      <c r="K135">
        <v>6.8639999999999999</v>
      </c>
      <c r="L135">
        <v>0</v>
      </c>
      <c r="M135">
        <v>0</v>
      </c>
      <c r="N135">
        <v>1</v>
      </c>
      <c r="O135">
        <v>0</v>
      </c>
      <c r="P135">
        <v>5000000</v>
      </c>
      <c r="Q135">
        <v>0</v>
      </c>
      <c r="R135">
        <v>4</v>
      </c>
      <c r="S135">
        <v>1017</v>
      </c>
      <c r="T135" s="1">
        <v>0</v>
      </c>
      <c r="U135">
        <v>1</v>
      </c>
      <c r="W135" s="64">
        <f t="shared" si="4"/>
        <v>34320000</v>
      </c>
      <c r="X135" s="64">
        <f t="shared" si="5"/>
        <v>0</v>
      </c>
    </row>
    <row r="136" spans="1:24" hidden="1">
      <c r="A136">
        <v>3027</v>
      </c>
      <c r="B136" t="s">
        <v>692</v>
      </c>
      <c r="C136" t="s">
        <v>693</v>
      </c>
      <c r="D136" t="s">
        <v>685</v>
      </c>
      <c r="E136" t="s">
        <v>29</v>
      </c>
      <c r="F136" t="s">
        <v>686</v>
      </c>
      <c r="G136" t="s">
        <v>3600</v>
      </c>
      <c r="H136" s="1">
        <v>43832</v>
      </c>
      <c r="I136" t="s">
        <v>8</v>
      </c>
      <c r="J136">
        <v>34</v>
      </c>
      <c r="K136">
        <v>6.97</v>
      </c>
      <c r="L136">
        <v>0</v>
      </c>
      <c r="M136">
        <v>0</v>
      </c>
      <c r="N136">
        <v>1</v>
      </c>
      <c r="O136">
        <v>0</v>
      </c>
      <c r="P136">
        <v>30000</v>
      </c>
      <c r="Q136">
        <v>0</v>
      </c>
      <c r="R136">
        <v>4</v>
      </c>
      <c r="S136">
        <v>1014</v>
      </c>
      <c r="T136" s="1">
        <v>0</v>
      </c>
      <c r="U136">
        <v>1</v>
      </c>
      <c r="W136" s="64">
        <f t="shared" si="4"/>
        <v>209100</v>
      </c>
      <c r="X136" s="64">
        <f t="shared" si="5"/>
        <v>0</v>
      </c>
    </row>
    <row r="137" spans="1:24" hidden="1">
      <c r="A137">
        <v>1009</v>
      </c>
      <c r="B137" t="s">
        <v>684</v>
      </c>
      <c r="C137" t="s">
        <v>684</v>
      </c>
      <c r="D137" t="s">
        <v>685</v>
      </c>
      <c r="E137" t="s">
        <v>29</v>
      </c>
      <c r="F137" t="s">
        <v>686</v>
      </c>
      <c r="G137" t="s">
        <v>3936</v>
      </c>
      <c r="H137" s="1">
        <v>43833</v>
      </c>
      <c r="I137" t="s">
        <v>7</v>
      </c>
      <c r="J137">
        <v>34</v>
      </c>
      <c r="K137">
        <v>6.97</v>
      </c>
      <c r="L137">
        <v>0</v>
      </c>
      <c r="M137">
        <v>0</v>
      </c>
      <c r="N137">
        <v>1</v>
      </c>
      <c r="O137">
        <v>0</v>
      </c>
      <c r="P137">
        <v>0</v>
      </c>
      <c r="Q137">
        <v>150000</v>
      </c>
      <c r="R137">
        <v>4</v>
      </c>
      <c r="S137">
        <v>3024</v>
      </c>
      <c r="T137" s="1">
        <v>0</v>
      </c>
      <c r="U137">
        <v>1</v>
      </c>
      <c r="W137" s="64">
        <f t="shared" si="4"/>
        <v>0</v>
      </c>
      <c r="X137" s="64">
        <f t="shared" si="5"/>
        <v>1045500</v>
      </c>
    </row>
    <row r="138" spans="1:24" hidden="1">
      <c r="A138">
        <v>3024</v>
      </c>
      <c r="B138" t="s">
        <v>684</v>
      </c>
      <c r="C138" t="s">
        <v>684</v>
      </c>
      <c r="D138" t="s">
        <v>685</v>
      </c>
      <c r="E138" t="s">
        <v>29</v>
      </c>
      <c r="F138" t="s">
        <v>685</v>
      </c>
      <c r="G138" t="s">
        <v>3936</v>
      </c>
      <c r="H138" s="1">
        <v>43833</v>
      </c>
      <c r="I138" t="s">
        <v>8</v>
      </c>
      <c r="J138">
        <v>34</v>
      </c>
      <c r="K138">
        <v>6.97</v>
      </c>
      <c r="N138">
        <v>1</v>
      </c>
      <c r="O138">
        <v>0</v>
      </c>
      <c r="P138">
        <v>150000</v>
      </c>
      <c r="Q138">
        <v>0</v>
      </c>
      <c r="R138">
        <v>4</v>
      </c>
      <c r="S138">
        <v>1009</v>
      </c>
      <c r="T138" s="1">
        <v>0</v>
      </c>
      <c r="U138">
        <v>1</v>
      </c>
      <c r="W138" s="64">
        <f t="shared" si="4"/>
        <v>1045500</v>
      </c>
      <c r="X138" s="64">
        <f t="shared" si="5"/>
        <v>0</v>
      </c>
    </row>
    <row r="139" spans="1:24" hidden="1">
      <c r="A139">
        <v>1003</v>
      </c>
      <c r="B139" t="s">
        <v>689</v>
      </c>
      <c r="C139" t="s">
        <v>684</v>
      </c>
      <c r="D139" t="s">
        <v>685</v>
      </c>
      <c r="E139" t="s">
        <v>29</v>
      </c>
      <c r="F139" t="s">
        <v>728</v>
      </c>
      <c r="G139" t="s">
        <v>687</v>
      </c>
      <c r="H139" s="1">
        <v>43836</v>
      </c>
      <c r="I139" t="s">
        <v>7</v>
      </c>
      <c r="J139">
        <v>34</v>
      </c>
      <c r="K139">
        <v>6.9630000000000001</v>
      </c>
      <c r="M139">
        <v>0</v>
      </c>
      <c r="N139">
        <v>1</v>
      </c>
      <c r="O139">
        <v>0</v>
      </c>
      <c r="P139">
        <v>0</v>
      </c>
      <c r="Q139">
        <v>119492.31</v>
      </c>
      <c r="R139">
        <v>4</v>
      </c>
      <c r="S139">
        <v>27004</v>
      </c>
      <c r="T139" s="1">
        <v>0</v>
      </c>
      <c r="U139">
        <v>1</v>
      </c>
      <c r="W139" s="64">
        <f t="shared" si="4"/>
        <v>0</v>
      </c>
      <c r="X139" s="64">
        <f t="shared" si="5"/>
        <v>832024.95452999999</v>
      </c>
    </row>
    <row r="140" spans="1:24" hidden="1">
      <c r="A140">
        <v>27004</v>
      </c>
      <c r="B140" t="s">
        <v>689</v>
      </c>
      <c r="C140" t="s">
        <v>684</v>
      </c>
      <c r="D140" t="s">
        <v>685</v>
      </c>
      <c r="E140" t="s">
        <v>29</v>
      </c>
      <c r="F140" t="s">
        <v>753</v>
      </c>
      <c r="G140" t="s">
        <v>1023</v>
      </c>
      <c r="H140" s="1">
        <v>43836</v>
      </c>
      <c r="I140" t="s">
        <v>8</v>
      </c>
      <c r="J140">
        <v>34</v>
      </c>
      <c r="K140">
        <v>6.9630000000000001</v>
      </c>
      <c r="L140">
        <v>0</v>
      </c>
      <c r="M140">
        <v>0</v>
      </c>
      <c r="N140">
        <v>1</v>
      </c>
      <c r="O140">
        <v>0</v>
      </c>
      <c r="P140">
        <v>119492.31</v>
      </c>
      <c r="Q140">
        <v>0</v>
      </c>
      <c r="R140">
        <v>4</v>
      </c>
      <c r="S140">
        <v>1003</v>
      </c>
      <c r="T140" s="1">
        <v>0</v>
      </c>
      <c r="U140">
        <v>1</v>
      </c>
      <c r="W140" s="64">
        <f t="shared" si="4"/>
        <v>832024.95452999999</v>
      </c>
      <c r="X140" s="64">
        <f t="shared" si="5"/>
        <v>0</v>
      </c>
    </row>
    <row r="141" spans="1:24" hidden="1">
      <c r="A141">
        <v>1018</v>
      </c>
      <c r="B141" t="s">
        <v>684</v>
      </c>
      <c r="C141" t="s">
        <v>684</v>
      </c>
      <c r="D141" t="s">
        <v>685</v>
      </c>
      <c r="E141" t="s">
        <v>29</v>
      </c>
      <c r="F141" t="s">
        <v>748</v>
      </c>
      <c r="G141" t="s">
        <v>806</v>
      </c>
      <c r="H141" s="1">
        <v>43837</v>
      </c>
      <c r="I141" t="s">
        <v>7</v>
      </c>
      <c r="J141">
        <v>34</v>
      </c>
      <c r="K141">
        <v>6.97</v>
      </c>
      <c r="L141">
        <v>0</v>
      </c>
      <c r="M141">
        <v>0</v>
      </c>
      <c r="N141">
        <v>1</v>
      </c>
      <c r="O141">
        <v>0</v>
      </c>
      <c r="P141">
        <v>0</v>
      </c>
      <c r="Q141">
        <v>20000</v>
      </c>
      <c r="R141">
        <v>4</v>
      </c>
      <c r="S141">
        <v>3024</v>
      </c>
      <c r="T141" s="1">
        <v>0</v>
      </c>
      <c r="U141">
        <v>1</v>
      </c>
      <c r="W141" s="64">
        <f t="shared" si="4"/>
        <v>0</v>
      </c>
      <c r="X141" s="64">
        <f t="shared" si="5"/>
        <v>139400</v>
      </c>
    </row>
    <row r="142" spans="1:24" hidden="1">
      <c r="A142">
        <v>3024</v>
      </c>
      <c r="B142" t="s">
        <v>684</v>
      </c>
      <c r="C142" t="s">
        <v>684</v>
      </c>
      <c r="D142" t="s">
        <v>685</v>
      </c>
      <c r="E142" t="s">
        <v>29</v>
      </c>
      <c r="F142" t="s">
        <v>753</v>
      </c>
      <c r="G142" t="s">
        <v>4408</v>
      </c>
      <c r="H142" s="1">
        <v>43837</v>
      </c>
      <c r="I142" t="s">
        <v>8</v>
      </c>
      <c r="J142">
        <v>34</v>
      </c>
      <c r="K142">
        <v>6.97</v>
      </c>
      <c r="N142">
        <v>1</v>
      </c>
      <c r="O142">
        <v>0</v>
      </c>
      <c r="P142">
        <v>20000</v>
      </c>
      <c r="Q142">
        <v>0</v>
      </c>
      <c r="R142">
        <v>4</v>
      </c>
      <c r="S142">
        <v>1018</v>
      </c>
      <c r="T142" s="1">
        <v>0</v>
      </c>
      <c r="U142">
        <v>1</v>
      </c>
      <c r="W142" s="64">
        <f t="shared" si="4"/>
        <v>139400</v>
      </c>
      <c r="X142" s="64">
        <f t="shared" si="5"/>
        <v>0</v>
      </c>
    </row>
    <row r="143" spans="1:24">
      <c r="A143">
        <v>1014</v>
      </c>
      <c r="B143" t="s">
        <v>693</v>
      </c>
      <c r="C143" t="s">
        <v>692</v>
      </c>
      <c r="D143" t="s">
        <v>685</v>
      </c>
      <c r="E143" t="s">
        <v>29</v>
      </c>
      <c r="F143" t="s">
        <v>756</v>
      </c>
      <c r="G143" t="s">
        <v>936</v>
      </c>
      <c r="H143" s="1">
        <v>43838</v>
      </c>
      <c r="I143" t="s">
        <v>7</v>
      </c>
      <c r="J143">
        <v>34</v>
      </c>
      <c r="K143">
        <v>6.97</v>
      </c>
      <c r="L143">
        <v>0</v>
      </c>
      <c r="M143">
        <v>0</v>
      </c>
      <c r="N143">
        <v>1</v>
      </c>
      <c r="O143">
        <v>1</v>
      </c>
      <c r="P143">
        <v>0</v>
      </c>
      <c r="Q143">
        <v>80000</v>
      </c>
      <c r="R143">
        <v>4</v>
      </c>
      <c r="S143">
        <v>3027</v>
      </c>
      <c r="T143" s="1">
        <v>0</v>
      </c>
      <c r="U143">
        <v>1</v>
      </c>
      <c r="W143" s="64">
        <f t="shared" si="4"/>
        <v>0</v>
      </c>
      <c r="X143" s="64">
        <f t="shared" si="5"/>
        <v>557600</v>
      </c>
    </row>
    <row r="144" spans="1:24" hidden="1">
      <c r="A144">
        <v>1018</v>
      </c>
      <c r="B144" t="s">
        <v>694</v>
      </c>
      <c r="C144" t="s">
        <v>684</v>
      </c>
      <c r="D144" t="s">
        <v>685</v>
      </c>
      <c r="E144" t="s">
        <v>29</v>
      </c>
      <c r="F144" t="s">
        <v>4153</v>
      </c>
      <c r="G144" t="s">
        <v>831</v>
      </c>
      <c r="H144" s="1">
        <v>43838</v>
      </c>
      <c r="I144" t="s">
        <v>7</v>
      </c>
      <c r="J144">
        <v>34</v>
      </c>
      <c r="K144">
        <v>6.9630000000000001</v>
      </c>
      <c r="L144">
        <v>0</v>
      </c>
      <c r="M144">
        <v>0</v>
      </c>
      <c r="N144">
        <v>1</v>
      </c>
      <c r="O144">
        <v>0</v>
      </c>
      <c r="P144">
        <v>0</v>
      </c>
      <c r="Q144">
        <v>150000</v>
      </c>
      <c r="R144">
        <v>4</v>
      </c>
      <c r="S144">
        <v>27006</v>
      </c>
      <c r="T144" s="1">
        <v>0</v>
      </c>
      <c r="U144">
        <v>1</v>
      </c>
      <c r="W144" s="64">
        <f t="shared" si="4"/>
        <v>0</v>
      </c>
      <c r="X144" s="64">
        <f t="shared" si="5"/>
        <v>1044450</v>
      </c>
    </row>
    <row r="145" spans="1:24" hidden="1">
      <c r="A145">
        <v>3027</v>
      </c>
      <c r="B145" t="s">
        <v>693</v>
      </c>
      <c r="C145" t="s">
        <v>693</v>
      </c>
      <c r="D145" t="s">
        <v>685</v>
      </c>
      <c r="E145" t="s">
        <v>29</v>
      </c>
      <c r="F145" t="s">
        <v>686</v>
      </c>
      <c r="G145" t="s">
        <v>3600</v>
      </c>
      <c r="H145" s="1">
        <v>43838</v>
      </c>
      <c r="I145" t="s">
        <v>8</v>
      </c>
      <c r="J145">
        <v>34</v>
      </c>
      <c r="K145">
        <v>6.97</v>
      </c>
      <c r="L145">
        <v>0</v>
      </c>
      <c r="M145">
        <v>0</v>
      </c>
      <c r="N145">
        <v>1</v>
      </c>
      <c r="O145">
        <v>0</v>
      </c>
      <c r="P145">
        <v>80000</v>
      </c>
      <c r="Q145">
        <v>0</v>
      </c>
      <c r="R145">
        <v>4</v>
      </c>
      <c r="S145">
        <v>1014</v>
      </c>
      <c r="T145" s="1">
        <v>0</v>
      </c>
      <c r="U145">
        <v>1</v>
      </c>
      <c r="W145" s="64">
        <f t="shared" si="4"/>
        <v>557600</v>
      </c>
      <c r="X145" s="64">
        <f t="shared" si="5"/>
        <v>0</v>
      </c>
    </row>
    <row r="146" spans="1:24" hidden="1">
      <c r="A146">
        <v>27006</v>
      </c>
      <c r="B146" t="s">
        <v>694</v>
      </c>
      <c r="C146" t="s">
        <v>684</v>
      </c>
      <c r="D146" t="s">
        <v>685</v>
      </c>
      <c r="E146" t="s">
        <v>29</v>
      </c>
      <c r="F146" t="s">
        <v>753</v>
      </c>
      <c r="G146" t="s">
        <v>799</v>
      </c>
      <c r="H146" s="1">
        <v>43838</v>
      </c>
      <c r="I146" t="s">
        <v>8</v>
      </c>
      <c r="J146">
        <v>34</v>
      </c>
      <c r="K146">
        <v>6.9630000000000001</v>
      </c>
      <c r="L146">
        <v>0</v>
      </c>
      <c r="M146">
        <v>0</v>
      </c>
      <c r="N146">
        <v>1</v>
      </c>
      <c r="O146">
        <v>0</v>
      </c>
      <c r="P146">
        <v>150000</v>
      </c>
      <c r="Q146">
        <v>0</v>
      </c>
      <c r="R146">
        <v>4</v>
      </c>
      <c r="S146">
        <v>1018</v>
      </c>
      <c r="T146" s="1">
        <v>0</v>
      </c>
      <c r="U146">
        <v>1</v>
      </c>
      <c r="W146" s="64">
        <f t="shared" si="4"/>
        <v>1044450</v>
      </c>
      <c r="X146" s="64">
        <f t="shared" si="5"/>
        <v>0</v>
      </c>
    </row>
    <row r="147" spans="1:24">
      <c r="A147">
        <v>1014</v>
      </c>
      <c r="B147" t="s">
        <v>692</v>
      </c>
      <c r="C147" t="s">
        <v>692</v>
      </c>
      <c r="D147" t="s">
        <v>685</v>
      </c>
      <c r="E147" t="s">
        <v>29</v>
      </c>
      <c r="F147" t="s">
        <v>686</v>
      </c>
      <c r="G147" t="s">
        <v>918</v>
      </c>
      <c r="H147" s="1">
        <v>43839</v>
      </c>
      <c r="I147" t="s">
        <v>7</v>
      </c>
      <c r="J147">
        <v>34</v>
      </c>
      <c r="K147">
        <v>6.97</v>
      </c>
      <c r="L147">
        <v>0</v>
      </c>
      <c r="M147">
        <v>0</v>
      </c>
      <c r="N147">
        <v>1</v>
      </c>
      <c r="O147">
        <v>1</v>
      </c>
      <c r="P147">
        <v>0</v>
      </c>
      <c r="Q147">
        <v>20000</v>
      </c>
      <c r="R147">
        <v>4</v>
      </c>
      <c r="S147">
        <v>3027</v>
      </c>
      <c r="T147" s="1">
        <v>0</v>
      </c>
      <c r="U147">
        <v>1</v>
      </c>
      <c r="W147" s="64">
        <f t="shared" si="4"/>
        <v>0</v>
      </c>
      <c r="X147" s="64">
        <f t="shared" si="5"/>
        <v>139400</v>
      </c>
    </row>
    <row r="148" spans="1:24" hidden="1">
      <c r="A148">
        <v>3027</v>
      </c>
      <c r="B148" t="s">
        <v>692</v>
      </c>
      <c r="C148" t="s">
        <v>693</v>
      </c>
      <c r="D148" t="s">
        <v>685</v>
      </c>
      <c r="E148" t="s">
        <v>29</v>
      </c>
      <c r="F148" t="s">
        <v>686</v>
      </c>
      <c r="G148" t="s">
        <v>3600</v>
      </c>
      <c r="H148" s="1">
        <v>43839</v>
      </c>
      <c r="I148" t="s">
        <v>8</v>
      </c>
      <c r="J148">
        <v>34</v>
      </c>
      <c r="K148">
        <v>6.97</v>
      </c>
      <c r="L148">
        <v>0</v>
      </c>
      <c r="M148">
        <v>0</v>
      </c>
      <c r="N148">
        <v>1</v>
      </c>
      <c r="O148">
        <v>0</v>
      </c>
      <c r="P148">
        <v>20000</v>
      </c>
      <c r="Q148">
        <v>0</v>
      </c>
      <c r="R148">
        <v>4</v>
      </c>
      <c r="S148">
        <v>1014</v>
      </c>
      <c r="T148" s="1">
        <v>0</v>
      </c>
      <c r="U148">
        <v>1</v>
      </c>
      <c r="W148" s="64">
        <f t="shared" si="4"/>
        <v>139400</v>
      </c>
      <c r="X148" s="64">
        <f t="shared" si="5"/>
        <v>0</v>
      </c>
    </row>
    <row r="149" spans="1:24" hidden="1">
      <c r="A149">
        <v>1018</v>
      </c>
      <c r="B149" t="s">
        <v>684</v>
      </c>
      <c r="C149" t="s">
        <v>684</v>
      </c>
      <c r="D149" t="s">
        <v>685</v>
      </c>
      <c r="E149" t="s">
        <v>29</v>
      </c>
      <c r="F149" t="s">
        <v>748</v>
      </c>
      <c r="G149" t="s">
        <v>28</v>
      </c>
      <c r="H149" s="1">
        <v>43840</v>
      </c>
      <c r="I149" t="s">
        <v>7</v>
      </c>
      <c r="J149">
        <v>34</v>
      </c>
      <c r="K149">
        <v>6.97</v>
      </c>
      <c r="L149">
        <v>0</v>
      </c>
      <c r="M149">
        <v>0</v>
      </c>
      <c r="N149">
        <v>1</v>
      </c>
      <c r="O149">
        <v>0</v>
      </c>
      <c r="P149">
        <v>0</v>
      </c>
      <c r="Q149">
        <v>20000</v>
      </c>
      <c r="R149">
        <v>4</v>
      </c>
      <c r="S149">
        <v>3024</v>
      </c>
      <c r="T149" s="1">
        <v>0</v>
      </c>
      <c r="U149">
        <v>1</v>
      </c>
      <c r="W149" s="64">
        <f t="shared" si="4"/>
        <v>0</v>
      </c>
      <c r="X149" s="64">
        <f t="shared" si="5"/>
        <v>139400</v>
      </c>
    </row>
    <row r="150" spans="1:24" hidden="1">
      <c r="A150">
        <v>1035</v>
      </c>
      <c r="B150" t="s">
        <v>693</v>
      </c>
      <c r="C150" t="s">
        <v>684</v>
      </c>
      <c r="D150" t="s">
        <v>685</v>
      </c>
      <c r="E150" t="s">
        <v>29</v>
      </c>
      <c r="F150" t="s">
        <v>686</v>
      </c>
      <c r="G150" t="s">
        <v>717</v>
      </c>
      <c r="H150" s="1">
        <v>43840</v>
      </c>
      <c r="I150" t="s">
        <v>7</v>
      </c>
      <c r="J150">
        <v>34</v>
      </c>
      <c r="K150">
        <v>6.97</v>
      </c>
      <c r="L150">
        <v>0</v>
      </c>
      <c r="M150">
        <v>0</v>
      </c>
      <c r="N150">
        <v>1</v>
      </c>
      <c r="O150">
        <v>0</v>
      </c>
      <c r="P150">
        <v>0</v>
      </c>
      <c r="Q150">
        <v>10000</v>
      </c>
      <c r="R150">
        <v>4</v>
      </c>
      <c r="S150">
        <v>3028</v>
      </c>
      <c r="T150" s="1">
        <v>0</v>
      </c>
      <c r="U150">
        <v>1</v>
      </c>
      <c r="W150" s="64">
        <f t="shared" si="4"/>
        <v>0</v>
      </c>
      <c r="X150" s="64">
        <f t="shared" si="5"/>
        <v>69700</v>
      </c>
    </row>
    <row r="151" spans="1:24" hidden="1">
      <c r="A151">
        <v>3024</v>
      </c>
      <c r="B151" t="s">
        <v>684</v>
      </c>
      <c r="C151" t="s">
        <v>684</v>
      </c>
      <c r="D151" t="s">
        <v>685</v>
      </c>
      <c r="E151" t="s">
        <v>29</v>
      </c>
      <c r="F151" t="s">
        <v>753</v>
      </c>
      <c r="G151" t="s">
        <v>4409</v>
      </c>
      <c r="H151" s="1">
        <v>43840</v>
      </c>
      <c r="I151" t="s">
        <v>8</v>
      </c>
      <c r="J151">
        <v>34</v>
      </c>
      <c r="K151">
        <v>6.97</v>
      </c>
      <c r="N151">
        <v>1</v>
      </c>
      <c r="O151">
        <v>0</v>
      </c>
      <c r="P151">
        <v>20000</v>
      </c>
      <c r="Q151">
        <v>0</v>
      </c>
      <c r="R151">
        <v>4</v>
      </c>
      <c r="S151">
        <v>1018</v>
      </c>
      <c r="T151" s="1">
        <v>0</v>
      </c>
      <c r="U151">
        <v>1</v>
      </c>
      <c r="W151" s="64">
        <f t="shared" si="4"/>
        <v>139400</v>
      </c>
      <c r="X151" s="64">
        <f t="shared" si="5"/>
        <v>0</v>
      </c>
    </row>
    <row r="152" spans="1:24">
      <c r="A152">
        <v>3028</v>
      </c>
      <c r="B152" t="s">
        <v>693</v>
      </c>
      <c r="C152" t="s">
        <v>684</v>
      </c>
      <c r="D152" t="s">
        <v>685</v>
      </c>
      <c r="E152" t="s">
        <v>29</v>
      </c>
      <c r="F152" t="s">
        <v>753</v>
      </c>
      <c r="G152" t="s">
        <v>4443</v>
      </c>
      <c r="H152" s="1">
        <v>43840</v>
      </c>
      <c r="I152" t="s">
        <v>8</v>
      </c>
      <c r="J152">
        <v>34</v>
      </c>
      <c r="K152">
        <v>6.97</v>
      </c>
      <c r="N152">
        <v>1</v>
      </c>
      <c r="O152">
        <v>0</v>
      </c>
      <c r="P152">
        <v>10000</v>
      </c>
      <c r="Q152">
        <v>0</v>
      </c>
      <c r="R152">
        <v>4</v>
      </c>
      <c r="S152">
        <v>1035</v>
      </c>
      <c r="T152" s="1">
        <v>0</v>
      </c>
      <c r="U152">
        <v>1</v>
      </c>
      <c r="W152" s="64">
        <f t="shared" si="4"/>
        <v>69700</v>
      </c>
      <c r="X152" s="64">
        <f t="shared" si="5"/>
        <v>0</v>
      </c>
    </row>
    <row r="153" spans="1:24" hidden="1">
      <c r="A153">
        <v>1005</v>
      </c>
      <c r="B153" t="s">
        <v>689</v>
      </c>
      <c r="C153" t="s">
        <v>684</v>
      </c>
      <c r="D153" t="s">
        <v>685</v>
      </c>
      <c r="E153" t="s">
        <v>29</v>
      </c>
      <c r="F153" t="s">
        <v>747</v>
      </c>
      <c r="G153" t="s">
        <v>3647</v>
      </c>
      <c r="H153" s="1">
        <v>43844</v>
      </c>
      <c r="I153" t="s">
        <v>7</v>
      </c>
      <c r="J153">
        <v>34</v>
      </c>
      <c r="K153">
        <v>6.86</v>
      </c>
      <c r="L153">
        <v>0</v>
      </c>
      <c r="M153">
        <v>0</v>
      </c>
      <c r="N153">
        <v>1</v>
      </c>
      <c r="O153">
        <v>1</v>
      </c>
      <c r="P153">
        <v>0</v>
      </c>
      <c r="Q153">
        <v>5000000</v>
      </c>
      <c r="R153">
        <v>4</v>
      </c>
      <c r="S153">
        <v>1017</v>
      </c>
      <c r="T153" s="1">
        <v>0</v>
      </c>
      <c r="U153">
        <v>1</v>
      </c>
      <c r="W153" s="64">
        <f t="shared" si="4"/>
        <v>0</v>
      </c>
      <c r="X153" s="64">
        <f t="shared" si="5"/>
        <v>34300000</v>
      </c>
    </row>
    <row r="154" spans="1:24" hidden="1">
      <c r="A154">
        <v>1017</v>
      </c>
      <c r="B154" t="s">
        <v>689</v>
      </c>
      <c r="C154" t="s">
        <v>684</v>
      </c>
      <c r="D154" t="s">
        <v>685</v>
      </c>
      <c r="E154" t="s">
        <v>29</v>
      </c>
      <c r="F154" t="s">
        <v>747</v>
      </c>
      <c r="G154" t="s">
        <v>4126</v>
      </c>
      <c r="H154" s="1">
        <v>43844</v>
      </c>
      <c r="I154" t="s">
        <v>8</v>
      </c>
      <c r="J154">
        <v>34</v>
      </c>
      <c r="K154">
        <v>6.86</v>
      </c>
      <c r="N154">
        <v>1</v>
      </c>
      <c r="O154">
        <v>0</v>
      </c>
      <c r="P154">
        <v>5000000</v>
      </c>
      <c r="Q154">
        <v>0</v>
      </c>
      <c r="R154">
        <v>4</v>
      </c>
      <c r="S154">
        <v>1005</v>
      </c>
      <c r="T154" s="1">
        <v>0</v>
      </c>
      <c r="U154">
        <v>1</v>
      </c>
      <c r="W154" s="64">
        <f t="shared" si="4"/>
        <v>34300000</v>
      </c>
      <c r="X154" s="64">
        <f t="shared" si="5"/>
        <v>0</v>
      </c>
    </row>
    <row r="155" spans="1:24">
      <c r="A155">
        <v>1001</v>
      </c>
      <c r="B155" t="s">
        <v>693</v>
      </c>
      <c r="C155" t="s">
        <v>684</v>
      </c>
      <c r="D155" t="s">
        <v>685</v>
      </c>
      <c r="E155" t="s">
        <v>29</v>
      </c>
      <c r="F155" t="s">
        <v>686</v>
      </c>
      <c r="G155" t="s">
        <v>3641</v>
      </c>
      <c r="H155" s="1">
        <v>43845</v>
      </c>
      <c r="I155" t="s">
        <v>7</v>
      </c>
      <c r="J155">
        <v>34</v>
      </c>
      <c r="K155">
        <v>6.97</v>
      </c>
      <c r="L155">
        <v>0</v>
      </c>
      <c r="M155">
        <v>0</v>
      </c>
      <c r="N155">
        <v>1</v>
      </c>
      <c r="O155">
        <v>0</v>
      </c>
      <c r="P155">
        <v>0</v>
      </c>
      <c r="Q155">
        <v>43041.61</v>
      </c>
      <c r="R155">
        <v>4</v>
      </c>
      <c r="S155">
        <v>3034</v>
      </c>
      <c r="T155" s="1">
        <v>0</v>
      </c>
      <c r="U155">
        <v>1</v>
      </c>
      <c r="W155" s="64">
        <f t="shared" si="4"/>
        <v>0</v>
      </c>
      <c r="X155" s="64">
        <f t="shared" si="5"/>
        <v>300000.02169999998</v>
      </c>
    </row>
    <row r="156" spans="1:24">
      <c r="A156">
        <v>1014</v>
      </c>
      <c r="B156" t="s">
        <v>693</v>
      </c>
      <c r="C156" t="s">
        <v>692</v>
      </c>
      <c r="D156" t="s">
        <v>685</v>
      </c>
      <c r="E156" t="s">
        <v>29</v>
      </c>
      <c r="F156" t="s">
        <v>748</v>
      </c>
      <c r="G156" t="s">
        <v>934</v>
      </c>
      <c r="H156" s="1">
        <v>43845</v>
      </c>
      <c r="I156" t="s">
        <v>7</v>
      </c>
      <c r="J156">
        <v>34</v>
      </c>
      <c r="K156">
        <v>6.97</v>
      </c>
      <c r="L156">
        <v>0</v>
      </c>
      <c r="M156">
        <v>0</v>
      </c>
      <c r="N156">
        <v>1</v>
      </c>
      <c r="O156">
        <v>1</v>
      </c>
      <c r="P156">
        <v>0</v>
      </c>
      <c r="Q156">
        <v>5738.88</v>
      </c>
      <c r="R156">
        <v>4</v>
      </c>
      <c r="S156">
        <v>3029</v>
      </c>
      <c r="T156" s="1">
        <v>0</v>
      </c>
      <c r="U156">
        <v>1</v>
      </c>
      <c r="W156" s="64">
        <f t="shared" si="4"/>
        <v>0</v>
      </c>
      <c r="X156" s="64">
        <f t="shared" si="5"/>
        <v>39999.993600000002</v>
      </c>
    </row>
    <row r="157" spans="1:24">
      <c r="A157">
        <v>3029</v>
      </c>
      <c r="B157" t="s">
        <v>693</v>
      </c>
      <c r="C157" t="s">
        <v>692</v>
      </c>
      <c r="D157" t="s">
        <v>685</v>
      </c>
      <c r="E157" t="s">
        <v>29</v>
      </c>
      <c r="F157" t="s">
        <v>754</v>
      </c>
      <c r="G157" t="s">
        <v>841</v>
      </c>
      <c r="H157" s="1">
        <v>43845</v>
      </c>
      <c r="I157" t="s">
        <v>8</v>
      </c>
      <c r="J157">
        <v>34</v>
      </c>
      <c r="K157">
        <v>6.97</v>
      </c>
      <c r="N157">
        <v>1</v>
      </c>
      <c r="O157">
        <v>0</v>
      </c>
      <c r="P157">
        <v>5738.88</v>
      </c>
      <c r="Q157">
        <v>0</v>
      </c>
      <c r="R157">
        <v>4</v>
      </c>
      <c r="S157">
        <v>1014</v>
      </c>
      <c r="T157" s="1">
        <v>0</v>
      </c>
      <c r="U157">
        <v>1</v>
      </c>
      <c r="W157" s="64">
        <f t="shared" si="4"/>
        <v>39999.993600000002</v>
      </c>
      <c r="X157" s="64">
        <f t="shared" si="5"/>
        <v>0</v>
      </c>
    </row>
    <row r="158" spans="1:24">
      <c r="A158">
        <v>3034</v>
      </c>
      <c r="B158" t="s">
        <v>693</v>
      </c>
      <c r="C158" t="s">
        <v>684</v>
      </c>
      <c r="D158" t="s">
        <v>685</v>
      </c>
      <c r="E158" t="s">
        <v>29</v>
      </c>
      <c r="F158" t="s">
        <v>4379</v>
      </c>
      <c r="G158" t="s">
        <v>4467</v>
      </c>
      <c r="H158" s="1">
        <v>43845</v>
      </c>
      <c r="I158" t="s">
        <v>8</v>
      </c>
      <c r="J158">
        <v>34</v>
      </c>
      <c r="K158">
        <v>6.97</v>
      </c>
      <c r="N158">
        <v>1</v>
      </c>
      <c r="O158">
        <v>0</v>
      </c>
      <c r="P158">
        <v>43041.61</v>
      </c>
      <c r="Q158">
        <v>0</v>
      </c>
      <c r="R158">
        <v>4</v>
      </c>
      <c r="S158">
        <v>1001</v>
      </c>
      <c r="T158" s="1">
        <v>0</v>
      </c>
      <c r="U158">
        <v>1</v>
      </c>
      <c r="W158" s="64">
        <f t="shared" si="4"/>
        <v>300000.02169999998</v>
      </c>
      <c r="X158" s="64">
        <f t="shared" si="5"/>
        <v>0</v>
      </c>
    </row>
    <row r="159" spans="1:24">
      <c r="A159">
        <v>1034</v>
      </c>
      <c r="B159" t="s">
        <v>690</v>
      </c>
      <c r="C159" t="s">
        <v>684</v>
      </c>
      <c r="D159" t="s">
        <v>685</v>
      </c>
      <c r="E159" t="s">
        <v>29</v>
      </c>
      <c r="F159" t="s">
        <v>686</v>
      </c>
      <c r="G159" t="s">
        <v>4364</v>
      </c>
      <c r="H159" s="1">
        <v>43846</v>
      </c>
      <c r="I159" t="s">
        <v>7</v>
      </c>
      <c r="J159">
        <v>34</v>
      </c>
      <c r="K159">
        <v>6.9649999999999999</v>
      </c>
      <c r="L159">
        <v>0</v>
      </c>
      <c r="M159">
        <v>0</v>
      </c>
      <c r="N159">
        <v>1</v>
      </c>
      <c r="O159">
        <v>0</v>
      </c>
      <c r="P159">
        <v>0</v>
      </c>
      <c r="Q159">
        <v>60000</v>
      </c>
      <c r="R159">
        <v>4</v>
      </c>
      <c r="S159">
        <v>3005</v>
      </c>
      <c r="T159" s="1">
        <v>0</v>
      </c>
      <c r="U159">
        <v>1</v>
      </c>
      <c r="W159" s="64">
        <f t="shared" si="4"/>
        <v>0</v>
      </c>
      <c r="X159" s="64">
        <f t="shared" si="5"/>
        <v>417900</v>
      </c>
    </row>
    <row r="160" spans="1:24" hidden="1">
      <c r="A160">
        <v>3005</v>
      </c>
      <c r="B160" t="s">
        <v>690</v>
      </c>
      <c r="C160" t="s">
        <v>684</v>
      </c>
      <c r="D160" t="s">
        <v>685</v>
      </c>
      <c r="E160" t="s">
        <v>29</v>
      </c>
      <c r="F160" t="s">
        <v>753</v>
      </c>
      <c r="G160" t="s">
        <v>4375</v>
      </c>
      <c r="H160" s="1">
        <v>43846</v>
      </c>
      <c r="I160" t="s">
        <v>8</v>
      </c>
      <c r="J160">
        <v>34</v>
      </c>
      <c r="K160">
        <v>6.9649999999999999</v>
      </c>
      <c r="L160">
        <v>0</v>
      </c>
      <c r="M160">
        <v>0</v>
      </c>
      <c r="N160">
        <v>1</v>
      </c>
      <c r="O160">
        <v>0</v>
      </c>
      <c r="P160">
        <v>60000</v>
      </c>
      <c r="Q160">
        <v>0</v>
      </c>
      <c r="R160">
        <v>4</v>
      </c>
      <c r="S160">
        <v>1034</v>
      </c>
      <c r="T160" s="1">
        <v>0</v>
      </c>
      <c r="U160">
        <v>1</v>
      </c>
      <c r="W160" s="64">
        <f t="shared" si="4"/>
        <v>417900</v>
      </c>
      <c r="X160" s="64">
        <f t="shared" si="5"/>
        <v>0</v>
      </c>
    </row>
    <row r="161" spans="1:24">
      <c r="A161">
        <v>1014</v>
      </c>
      <c r="B161" t="s">
        <v>693</v>
      </c>
      <c r="C161" t="s">
        <v>684</v>
      </c>
      <c r="D161" t="s">
        <v>685</v>
      </c>
      <c r="E161" t="s">
        <v>29</v>
      </c>
      <c r="F161" t="s">
        <v>686</v>
      </c>
      <c r="G161" t="s">
        <v>944</v>
      </c>
      <c r="H161" s="1">
        <v>43847</v>
      </c>
      <c r="I161" t="s">
        <v>7</v>
      </c>
      <c r="J161">
        <v>34</v>
      </c>
      <c r="K161">
        <v>6.97</v>
      </c>
      <c r="L161">
        <v>0</v>
      </c>
      <c r="M161">
        <v>0</v>
      </c>
      <c r="N161">
        <v>1</v>
      </c>
      <c r="O161">
        <v>1</v>
      </c>
      <c r="P161">
        <v>0</v>
      </c>
      <c r="Q161">
        <v>57388.81</v>
      </c>
      <c r="R161">
        <v>4</v>
      </c>
      <c r="S161">
        <v>3034</v>
      </c>
      <c r="T161" s="1">
        <v>0</v>
      </c>
      <c r="U161">
        <v>1</v>
      </c>
      <c r="W161" s="64">
        <f t="shared" si="4"/>
        <v>0</v>
      </c>
      <c r="X161" s="64">
        <f t="shared" si="5"/>
        <v>400000.00569999998</v>
      </c>
    </row>
    <row r="162" spans="1:24" hidden="1">
      <c r="A162">
        <v>1018</v>
      </c>
      <c r="B162" t="s">
        <v>684</v>
      </c>
      <c r="C162" t="s">
        <v>684</v>
      </c>
      <c r="D162" t="s">
        <v>685</v>
      </c>
      <c r="E162" t="s">
        <v>29</v>
      </c>
      <c r="F162" t="s">
        <v>748</v>
      </c>
      <c r="G162" t="s">
        <v>775</v>
      </c>
      <c r="H162" s="1">
        <v>43847</v>
      </c>
      <c r="I162" t="s">
        <v>7</v>
      </c>
      <c r="J162">
        <v>34</v>
      </c>
      <c r="K162">
        <v>6.97</v>
      </c>
      <c r="L162">
        <v>0</v>
      </c>
      <c r="M162">
        <v>0</v>
      </c>
      <c r="N162">
        <v>1</v>
      </c>
      <c r="O162">
        <v>0</v>
      </c>
      <c r="P162">
        <v>0</v>
      </c>
      <c r="Q162">
        <v>100000</v>
      </c>
      <c r="R162">
        <v>4</v>
      </c>
      <c r="S162">
        <v>3024</v>
      </c>
      <c r="T162" s="1">
        <v>0</v>
      </c>
      <c r="U162">
        <v>1</v>
      </c>
      <c r="W162" s="64">
        <f t="shared" si="4"/>
        <v>0</v>
      </c>
      <c r="X162" s="64">
        <f t="shared" si="5"/>
        <v>697000</v>
      </c>
    </row>
    <row r="163" spans="1:24" hidden="1">
      <c r="A163">
        <v>1018</v>
      </c>
      <c r="B163" t="s">
        <v>694</v>
      </c>
      <c r="C163" t="s">
        <v>684</v>
      </c>
      <c r="D163" t="s">
        <v>685</v>
      </c>
      <c r="E163" t="s">
        <v>29</v>
      </c>
      <c r="F163" t="s">
        <v>4153</v>
      </c>
      <c r="G163" t="s">
        <v>824</v>
      </c>
      <c r="H163" s="1">
        <v>43847</v>
      </c>
      <c r="I163" t="s">
        <v>7</v>
      </c>
      <c r="J163">
        <v>34</v>
      </c>
      <c r="K163">
        <v>6.9630000000000001</v>
      </c>
      <c r="L163">
        <v>0</v>
      </c>
      <c r="M163">
        <v>0</v>
      </c>
      <c r="N163">
        <v>1</v>
      </c>
      <c r="O163">
        <v>0</v>
      </c>
      <c r="P163">
        <v>0</v>
      </c>
      <c r="Q163">
        <v>150000</v>
      </c>
      <c r="R163">
        <v>4</v>
      </c>
      <c r="S163">
        <v>27006</v>
      </c>
      <c r="T163" s="1">
        <v>0</v>
      </c>
      <c r="U163">
        <v>1</v>
      </c>
      <c r="W163" s="64">
        <f t="shared" si="4"/>
        <v>0</v>
      </c>
      <c r="X163" s="64">
        <f t="shared" si="5"/>
        <v>1044450</v>
      </c>
    </row>
    <row r="164" spans="1:24" hidden="1">
      <c r="A164">
        <v>1033</v>
      </c>
      <c r="B164" t="s">
        <v>689</v>
      </c>
      <c r="C164" t="s">
        <v>684</v>
      </c>
      <c r="D164" t="s">
        <v>685</v>
      </c>
      <c r="E164" t="s">
        <v>29</v>
      </c>
      <c r="F164" t="s">
        <v>686</v>
      </c>
      <c r="G164" t="s">
        <v>4175</v>
      </c>
      <c r="H164" s="1">
        <v>43847</v>
      </c>
      <c r="I164" t="s">
        <v>7</v>
      </c>
      <c r="J164">
        <v>34</v>
      </c>
      <c r="K164">
        <v>6.9610000000000003</v>
      </c>
      <c r="L164">
        <v>0</v>
      </c>
      <c r="M164">
        <v>0</v>
      </c>
      <c r="N164">
        <v>1</v>
      </c>
      <c r="O164">
        <v>0</v>
      </c>
      <c r="P164">
        <v>0</v>
      </c>
      <c r="Q164">
        <v>470000</v>
      </c>
      <c r="R164">
        <v>4</v>
      </c>
      <c r="S164">
        <v>27009</v>
      </c>
      <c r="T164" s="1">
        <v>0</v>
      </c>
      <c r="U164">
        <v>1</v>
      </c>
      <c r="W164" s="64">
        <f t="shared" si="4"/>
        <v>0</v>
      </c>
      <c r="X164" s="64">
        <f t="shared" si="5"/>
        <v>3271670</v>
      </c>
    </row>
    <row r="165" spans="1:24" hidden="1">
      <c r="A165">
        <v>3024</v>
      </c>
      <c r="B165" t="s">
        <v>684</v>
      </c>
      <c r="C165" t="s">
        <v>684</v>
      </c>
      <c r="D165" t="s">
        <v>685</v>
      </c>
      <c r="E165" t="s">
        <v>29</v>
      </c>
      <c r="F165" t="s">
        <v>753</v>
      </c>
      <c r="G165" t="s">
        <v>4410</v>
      </c>
      <c r="H165" s="1">
        <v>43847</v>
      </c>
      <c r="I165" t="s">
        <v>8</v>
      </c>
      <c r="J165">
        <v>34</v>
      </c>
      <c r="K165">
        <v>6.97</v>
      </c>
      <c r="N165">
        <v>1</v>
      </c>
      <c r="O165">
        <v>0</v>
      </c>
      <c r="P165">
        <v>100000</v>
      </c>
      <c r="Q165">
        <v>0</v>
      </c>
      <c r="R165">
        <v>4</v>
      </c>
      <c r="S165">
        <v>1018</v>
      </c>
      <c r="T165" s="1">
        <v>0</v>
      </c>
      <c r="U165">
        <v>1</v>
      </c>
      <c r="W165" s="64">
        <f t="shared" si="4"/>
        <v>697000</v>
      </c>
      <c r="X165" s="64">
        <f t="shared" si="5"/>
        <v>0</v>
      </c>
    </row>
    <row r="166" spans="1:24">
      <c r="A166">
        <v>3034</v>
      </c>
      <c r="B166" t="s">
        <v>693</v>
      </c>
      <c r="C166" t="s">
        <v>684</v>
      </c>
      <c r="D166" t="s">
        <v>685</v>
      </c>
      <c r="E166" t="s">
        <v>29</v>
      </c>
      <c r="F166" t="s">
        <v>4379</v>
      </c>
      <c r="G166" t="s">
        <v>4468</v>
      </c>
      <c r="H166" s="1">
        <v>43847</v>
      </c>
      <c r="I166" t="s">
        <v>8</v>
      </c>
      <c r="J166">
        <v>34</v>
      </c>
      <c r="K166">
        <v>6.97</v>
      </c>
      <c r="N166">
        <v>1</v>
      </c>
      <c r="O166">
        <v>0</v>
      </c>
      <c r="P166">
        <v>57388.81</v>
      </c>
      <c r="Q166">
        <v>0</v>
      </c>
      <c r="R166">
        <v>4</v>
      </c>
      <c r="S166">
        <v>1014</v>
      </c>
      <c r="T166" s="1">
        <v>0</v>
      </c>
      <c r="U166">
        <v>1</v>
      </c>
      <c r="W166" s="64">
        <f t="shared" si="4"/>
        <v>400000.00569999998</v>
      </c>
      <c r="X166" s="64">
        <f t="shared" si="5"/>
        <v>0</v>
      </c>
    </row>
    <row r="167" spans="1:24" hidden="1">
      <c r="A167">
        <v>27006</v>
      </c>
      <c r="B167" t="s">
        <v>694</v>
      </c>
      <c r="C167" t="s">
        <v>684</v>
      </c>
      <c r="D167" t="s">
        <v>685</v>
      </c>
      <c r="E167" t="s">
        <v>29</v>
      </c>
      <c r="F167" t="s">
        <v>753</v>
      </c>
      <c r="G167" t="s">
        <v>799</v>
      </c>
      <c r="H167" s="1">
        <v>43847</v>
      </c>
      <c r="I167" t="s">
        <v>8</v>
      </c>
      <c r="J167">
        <v>34</v>
      </c>
      <c r="K167">
        <v>6.9630000000000001</v>
      </c>
      <c r="L167">
        <v>0</v>
      </c>
      <c r="M167">
        <v>0</v>
      </c>
      <c r="N167">
        <v>1</v>
      </c>
      <c r="O167">
        <v>0</v>
      </c>
      <c r="P167">
        <v>150000</v>
      </c>
      <c r="Q167">
        <v>0</v>
      </c>
      <c r="R167">
        <v>4</v>
      </c>
      <c r="S167">
        <v>1018</v>
      </c>
      <c r="T167" s="1">
        <v>0</v>
      </c>
      <c r="U167">
        <v>1</v>
      </c>
      <c r="W167" s="64">
        <f t="shared" si="4"/>
        <v>1044450</v>
      </c>
      <c r="X167" s="64">
        <f t="shared" si="5"/>
        <v>0</v>
      </c>
    </row>
    <row r="168" spans="1:24" hidden="1">
      <c r="A168">
        <v>27009</v>
      </c>
      <c r="B168" t="s">
        <v>689</v>
      </c>
      <c r="C168" t="s">
        <v>684</v>
      </c>
      <c r="D168" t="s">
        <v>685</v>
      </c>
      <c r="E168" t="s">
        <v>29</v>
      </c>
      <c r="F168" t="s">
        <v>753</v>
      </c>
      <c r="G168" t="s">
        <v>4523</v>
      </c>
      <c r="H168" s="1">
        <v>43847</v>
      </c>
      <c r="I168" t="s">
        <v>8</v>
      </c>
      <c r="J168">
        <v>34</v>
      </c>
      <c r="K168">
        <v>6.9610000000000003</v>
      </c>
      <c r="L168">
        <v>0</v>
      </c>
      <c r="M168">
        <v>0</v>
      </c>
      <c r="N168">
        <v>1</v>
      </c>
      <c r="O168">
        <v>0</v>
      </c>
      <c r="P168">
        <v>470000</v>
      </c>
      <c r="Q168">
        <v>0</v>
      </c>
      <c r="R168">
        <v>4</v>
      </c>
      <c r="S168">
        <v>1033</v>
      </c>
      <c r="T168" s="1">
        <v>0</v>
      </c>
      <c r="U168">
        <v>1</v>
      </c>
      <c r="W168" s="64">
        <f t="shared" si="4"/>
        <v>3271670</v>
      </c>
      <c r="X168" s="64">
        <f t="shared" si="5"/>
        <v>0</v>
      </c>
    </row>
    <row r="169" spans="1:24" hidden="1">
      <c r="A169">
        <v>1005</v>
      </c>
      <c r="B169" t="s">
        <v>689</v>
      </c>
      <c r="C169" t="s">
        <v>684</v>
      </c>
      <c r="D169" t="s">
        <v>685</v>
      </c>
      <c r="E169" t="s">
        <v>29</v>
      </c>
      <c r="F169" t="s">
        <v>747</v>
      </c>
      <c r="G169" t="s">
        <v>3648</v>
      </c>
      <c r="H169" s="1">
        <v>43851</v>
      </c>
      <c r="I169" t="s">
        <v>8</v>
      </c>
      <c r="J169">
        <v>34</v>
      </c>
      <c r="K169">
        <v>6.8650000000000002</v>
      </c>
      <c r="L169">
        <v>0</v>
      </c>
      <c r="M169">
        <v>0</v>
      </c>
      <c r="N169">
        <v>1</v>
      </c>
      <c r="O169">
        <v>1</v>
      </c>
      <c r="P169">
        <v>5000000</v>
      </c>
      <c r="Q169">
        <v>0</v>
      </c>
      <c r="R169">
        <v>4</v>
      </c>
      <c r="S169">
        <v>1017</v>
      </c>
      <c r="T169" s="1">
        <v>0</v>
      </c>
      <c r="U169">
        <v>1</v>
      </c>
      <c r="W169" s="64">
        <f t="shared" si="4"/>
        <v>34325000</v>
      </c>
      <c r="X169" s="64">
        <f t="shared" si="5"/>
        <v>0</v>
      </c>
    </row>
    <row r="170" spans="1:24" hidden="1">
      <c r="A170">
        <v>1009</v>
      </c>
      <c r="B170" t="s">
        <v>693</v>
      </c>
      <c r="C170" t="s">
        <v>684</v>
      </c>
      <c r="D170" t="s">
        <v>685</v>
      </c>
      <c r="E170" t="s">
        <v>29</v>
      </c>
      <c r="F170" t="s">
        <v>686</v>
      </c>
      <c r="G170" t="s">
        <v>4110</v>
      </c>
      <c r="H170" s="1">
        <v>43851</v>
      </c>
      <c r="I170" t="s">
        <v>7</v>
      </c>
      <c r="J170">
        <v>34</v>
      </c>
      <c r="K170">
        <v>6.97</v>
      </c>
      <c r="L170">
        <v>0</v>
      </c>
      <c r="M170">
        <v>0</v>
      </c>
      <c r="N170">
        <v>1</v>
      </c>
      <c r="O170">
        <v>0</v>
      </c>
      <c r="P170">
        <v>0</v>
      </c>
      <c r="Q170">
        <v>50000</v>
      </c>
      <c r="R170">
        <v>4</v>
      </c>
      <c r="S170">
        <v>3024</v>
      </c>
      <c r="T170" s="1">
        <v>0</v>
      </c>
      <c r="U170">
        <v>1</v>
      </c>
      <c r="W170" s="64">
        <f t="shared" si="4"/>
        <v>0</v>
      </c>
      <c r="X170" s="64">
        <f t="shared" si="5"/>
        <v>348500</v>
      </c>
    </row>
    <row r="171" spans="1:24" hidden="1">
      <c r="A171">
        <v>1017</v>
      </c>
      <c r="B171" t="s">
        <v>689</v>
      </c>
      <c r="C171" t="s">
        <v>684</v>
      </c>
      <c r="D171" t="s">
        <v>685</v>
      </c>
      <c r="E171" t="s">
        <v>29</v>
      </c>
      <c r="F171" t="s">
        <v>747</v>
      </c>
      <c r="G171" t="s">
        <v>4127</v>
      </c>
      <c r="H171" s="1">
        <v>43851</v>
      </c>
      <c r="I171" t="s">
        <v>7</v>
      </c>
      <c r="J171">
        <v>34</v>
      </c>
      <c r="K171">
        <v>6.8650000000000002</v>
      </c>
      <c r="N171">
        <v>1</v>
      </c>
      <c r="O171">
        <v>0</v>
      </c>
      <c r="P171">
        <v>0</v>
      </c>
      <c r="Q171">
        <v>5000000</v>
      </c>
      <c r="R171">
        <v>4</v>
      </c>
      <c r="S171">
        <v>1005</v>
      </c>
      <c r="T171" s="1">
        <v>0</v>
      </c>
      <c r="U171">
        <v>1</v>
      </c>
      <c r="W171" s="64">
        <f t="shared" si="4"/>
        <v>0</v>
      </c>
      <c r="X171" s="64">
        <f t="shared" si="5"/>
        <v>34325000</v>
      </c>
    </row>
    <row r="172" spans="1:24" hidden="1">
      <c r="A172">
        <v>3024</v>
      </c>
      <c r="B172" t="s">
        <v>684</v>
      </c>
      <c r="C172" t="s">
        <v>684</v>
      </c>
      <c r="D172" t="s">
        <v>685</v>
      </c>
      <c r="E172" t="s">
        <v>29</v>
      </c>
      <c r="F172" t="s">
        <v>753</v>
      </c>
      <c r="G172" t="s">
        <v>4411</v>
      </c>
      <c r="H172" s="1">
        <v>43851</v>
      </c>
      <c r="I172" t="s">
        <v>8</v>
      </c>
      <c r="J172">
        <v>34</v>
      </c>
      <c r="K172">
        <v>6.97</v>
      </c>
      <c r="N172">
        <v>1</v>
      </c>
      <c r="O172">
        <v>0</v>
      </c>
      <c r="P172">
        <v>50000</v>
      </c>
      <c r="Q172">
        <v>0</v>
      </c>
      <c r="R172">
        <v>4</v>
      </c>
      <c r="S172">
        <v>1009</v>
      </c>
      <c r="T172" s="1">
        <v>0</v>
      </c>
      <c r="U172">
        <v>1</v>
      </c>
      <c r="W172" s="64">
        <f t="shared" si="4"/>
        <v>348500</v>
      </c>
      <c r="X172" s="64">
        <f t="shared" si="5"/>
        <v>0</v>
      </c>
    </row>
    <row r="173" spans="1:24" hidden="1">
      <c r="A173">
        <v>1003</v>
      </c>
      <c r="B173" t="s">
        <v>689</v>
      </c>
      <c r="C173" t="s">
        <v>684</v>
      </c>
      <c r="D173" t="s">
        <v>685</v>
      </c>
      <c r="E173" t="s">
        <v>29</v>
      </c>
      <c r="F173" t="s">
        <v>728</v>
      </c>
      <c r="G173" t="s">
        <v>687</v>
      </c>
      <c r="H173" s="1">
        <v>43853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58777.78</v>
      </c>
      <c r="R173">
        <v>4</v>
      </c>
      <c r="S173">
        <v>27004</v>
      </c>
      <c r="T173" s="1">
        <v>0</v>
      </c>
      <c r="U173">
        <v>1</v>
      </c>
      <c r="W173" s="64">
        <f t="shared" si="4"/>
        <v>0</v>
      </c>
      <c r="X173" s="64">
        <f t="shared" si="5"/>
        <v>409269.68213999999</v>
      </c>
    </row>
    <row r="174" spans="1:24" hidden="1">
      <c r="A174">
        <v>1003</v>
      </c>
      <c r="B174" t="s">
        <v>689</v>
      </c>
      <c r="C174" t="s">
        <v>684</v>
      </c>
      <c r="D174" t="s">
        <v>685</v>
      </c>
      <c r="E174" t="s">
        <v>29</v>
      </c>
      <c r="F174" t="s">
        <v>728</v>
      </c>
      <c r="G174" t="s">
        <v>688</v>
      </c>
      <c r="H174" s="1">
        <v>43853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88166.67</v>
      </c>
      <c r="R174">
        <v>4</v>
      </c>
      <c r="S174">
        <v>27004</v>
      </c>
      <c r="T174" s="1">
        <v>0</v>
      </c>
      <c r="U174">
        <v>1</v>
      </c>
      <c r="W174" s="64">
        <f t="shared" si="4"/>
        <v>0</v>
      </c>
      <c r="X174" s="64">
        <f t="shared" si="5"/>
        <v>613904.52321000001</v>
      </c>
    </row>
    <row r="175" spans="1:24" hidden="1">
      <c r="A175">
        <v>1033</v>
      </c>
      <c r="B175" t="s">
        <v>689</v>
      </c>
      <c r="C175" t="s">
        <v>684</v>
      </c>
      <c r="D175" t="s">
        <v>685</v>
      </c>
      <c r="E175" t="s">
        <v>29</v>
      </c>
      <c r="F175" t="s">
        <v>686</v>
      </c>
      <c r="G175" t="s">
        <v>4176</v>
      </c>
      <c r="H175" s="1">
        <v>43853</v>
      </c>
      <c r="I175" t="s">
        <v>7</v>
      </c>
      <c r="J175">
        <v>34</v>
      </c>
      <c r="K175">
        <v>6.9610000000000003</v>
      </c>
      <c r="L175">
        <v>0</v>
      </c>
      <c r="M175">
        <v>0</v>
      </c>
      <c r="N175">
        <v>1</v>
      </c>
      <c r="O175">
        <v>0</v>
      </c>
      <c r="P175">
        <v>0</v>
      </c>
      <c r="Q175">
        <v>223000</v>
      </c>
      <c r="R175">
        <v>4</v>
      </c>
      <c r="S175">
        <v>27009</v>
      </c>
      <c r="T175" s="1">
        <v>0</v>
      </c>
      <c r="U175">
        <v>1</v>
      </c>
      <c r="W175" s="64">
        <f t="shared" ref="W175:W238" si="6">+K175*P175</f>
        <v>0</v>
      </c>
      <c r="X175" s="64">
        <f t="shared" ref="X175:X238" si="7">K175*Q175</f>
        <v>1552303</v>
      </c>
    </row>
    <row r="176" spans="1:24" hidden="1">
      <c r="A176">
        <v>27004</v>
      </c>
      <c r="B176" t="s">
        <v>689</v>
      </c>
      <c r="C176" t="s">
        <v>684</v>
      </c>
      <c r="D176" t="s">
        <v>685</v>
      </c>
      <c r="E176" t="s">
        <v>29</v>
      </c>
      <c r="F176" t="s">
        <v>753</v>
      </c>
      <c r="G176" t="s">
        <v>1021</v>
      </c>
      <c r="H176" s="1">
        <v>43853</v>
      </c>
      <c r="I176" t="s">
        <v>8</v>
      </c>
      <c r="J176">
        <v>34</v>
      </c>
      <c r="K176">
        <v>6.9630000000000001</v>
      </c>
      <c r="L176">
        <v>0</v>
      </c>
      <c r="M176">
        <v>0</v>
      </c>
      <c r="N176">
        <v>1</v>
      </c>
      <c r="O176">
        <v>0</v>
      </c>
      <c r="P176">
        <v>88166.67</v>
      </c>
      <c r="Q176">
        <v>0</v>
      </c>
      <c r="R176">
        <v>4</v>
      </c>
      <c r="S176">
        <v>1003</v>
      </c>
      <c r="T176" s="1">
        <v>0</v>
      </c>
      <c r="U176">
        <v>1</v>
      </c>
      <c r="W176" s="64">
        <f t="shared" si="6"/>
        <v>613904.52321000001</v>
      </c>
      <c r="X176" s="64">
        <f t="shared" si="7"/>
        <v>0</v>
      </c>
    </row>
    <row r="177" spans="1:24" hidden="1">
      <c r="A177">
        <v>27004</v>
      </c>
      <c r="B177" t="s">
        <v>689</v>
      </c>
      <c r="C177" t="s">
        <v>684</v>
      </c>
      <c r="D177" t="s">
        <v>685</v>
      </c>
      <c r="E177" t="s">
        <v>29</v>
      </c>
      <c r="F177" t="s">
        <v>753</v>
      </c>
      <c r="G177" t="s">
        <v>1030</v>
      </c>
      <c r="H177" s="1">
        <v>43853</v>
      </c>
      <c r="I177" t="s">
        <v>8</v>
      </c>
      <c r="J177">
        <v>34</v>
      </c>
      <c r="K177">
        <v>6.9630000000000001</v>
      </c>
      <c r="L177">
        <v>0</v>
      </c>
      <c r="M177">
        <v>0</v>
      </c>
      <c r="N177">
        <v>1</v>
      </c>
      <c r="O177">
        <v>0</v>
      </c>
      <c r="P177">
        <v>58777.78</v>
      </c>
      <c r="Q177">
        <v>0</v>
      </c>
      <c r="R177">
        <v>4</v>
      </c>
      <c r="S177">
        <v>1003</v>
      </c>
      <c r="T177" s="1">
        <v>0</v>
      </c>
      <c r="U177">
        <v>1</v>
      </c>
      <c r="W177" s="64">
        <f t="shared" si="6"/>
        <v>409269.68213999999</v>
      </c>
      <c r="X177" s="64">
        <f t="shared" si="7"/>
        <v>0</v>
      </c>
    </row>
    <row r="178" spans="1:24" hidden="1">
      <c r="A178">
        <v>27009</v>
      </c>
      <c r="B178" t="s">
        <v>689</v>
      </c>
      <c r="C178" t="s">
        <v>684</v>
      </c>
      <c r="D178" t="s">
        <v>685</v>
      </c>
      <c r="E178" t="s">
        <v>29</v>
      </c>
      <c r="F178" t="s">
        <v>753</v>
      </c>
      <c r="G178" t="s">
        <v>4524</v>
      </c>
      <c r="H178" s="1">
        <v>43853</v>
      </c>
      <c r="I178" t="s">
        <v>8</v>
      </c>
      <c r="J178">
        <v>34</v>
      </c>
      <c r="K178">
        <v>6.9610000000000003</v>
      </c>
      <c r="L178">
        <v>0</v>
      </c>
      <c r="M178">
        <v>0</v>
      </c>
      <c r="N178">
        <v>1</v>
      </c>
      <c r="O178">
        <v>0</v>
      </c>
      <c r="P178">
        <v>223000</v>
      </c>
      <c r="Q178">
        <v>0</v>
      </c>
      <c r="R178">
        <v>4</v>
      </c>
      <c r="S178">
        <v>1033</v>
      </c>
      <c r="T178" s="1">
        <v>0</v>
      </c>
      <c r="U178">
        <v>1</v>
      </c>
      <c r="W178" s="64">
        <f t="shared" si="6"/>
        <v>1552303</v>
      </c>
      <c r="X178" s="64">
        <f t="shared" si="7"/>
        <v>0</v>
      </c>
    </row>
    <row r="179" spans="1:24" hidden="1">
      <c r="A179">
        <v>1003</v>
      </c>
      <c r="B179" t="s">
        <v>689</v>
      </c>
      <c r="C179" t="s">
        <v>684</v>
      </c>
      <c r="D179" t="s">
        <v>685</v>
      </c>
      <c r="E179" t="s">
        <v>29</v>
      </c>
      <c r="F179" t="s">
        <v>728</v>
      </c>
      <c r="G179" t="s">
        <v>687</v>
      </c>
      <c r="H179" s="1">
        <v>43854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181760.68</v>
      </c>
      <c r="R179">
        <v>4</v>
      </c>
      <c r="S179">
        <v>27004</v>
      </c>
      <c r="T179" s="1">
        <v>0</v>
      </c>
      <c r="U179">
        <v>1</v>
      </c>
      <c r="W179" s="64">
        <f t="shared" si="6"/>
        <v>0</v>
      </c>
      <c r="X179" s="64">
        <f t="shared" si="7"/>
        <v>1265599.6148399999</v>
      </c>
    </row>
    <row r="180" spans="1:24" hidden="1">
      <c r="A180">
        <v>1017</v>
      </c>
      <c r="B180" t="s">
        <v>689</v>
      </c>
      <c r="C180" t="s">
        <v>684</v>
      </c>
      <c r="D180" t="s">
        <v>685</v>
      </c>
      <c r="E180" t="s">
        <v>29</v>
      </c>
      <c r="F180" t="s">
        <v>747</v>
      </c>
      <c r="G180" t="s">
        <v>4128</v>
      </c>
      <c r="H180" s="1">
        <v>43854</v>
      </c>
      <c r="I180" t="s">
        <v>8</v>
      </c>
      <c r="J180">
        <v>34</v>
      </c>
      <c r="K180">
        <v>6.86</v>
      </c>
      <c r="N180">
        <v>1</v>
      </c>
      <c r="O180">
        <v>0</v>
      </c>
      <c r="P180">
        <v>5000000</v>
      </c>
      <c r="Q180">
        <v>0</v>
      </c>
      <c r="R180">
        <v>4</v>
      </c>
      <c r="S180">
        <v>1035</v>
      </c>
      <c r="T180" s="1">
        <v>0</v>
      </c>
      <c r="U180">
        <v>1</v>
      </c>
      <c r="W180" s="64">
        <f t="shared" si="6"/>
        <v>34300000</v>
      </c>
      <c r="X180" s="64">
        <f t="shared" si="7"/>
        <v>0</v>
      </c>
    </row>
    <row r="181" spans="1:24" hidden="1">
      <c r="A181">
        <v>1018</v>
      </c>
      <c r="B181" t="s">
        <v>684</v>
      </c>
      <c r="C181" t="s">
        <v>684</v>
      </c>
      <c r="D181" t="s">
        <v>685</v>
      </c>
      <c r="E181" t="s">
        <v>29</v>
      </c>
      <c r="F181" t="s">
        <v>748</v>
      </c>
      <c r="G181" t="s">
        <v>809</v>
      </c>
      <c r="H181" s="1">
        <v>43854</v>
      </c>
      <c r="I181" t="s">
        <v>7</v>
      </c>
      <c r="J181">
        <v>34</v>
      </c>
      <c r="K181">
        <v>6.97</v>
      </c>
      <c r="L181">
        <v>0</v>
      </c>
      <c r="M181">
        <v>0</v>
      </c>
      <c r="N181">
        <v>1</v>
      </c>
      <c r="O181">
        <v>0</v>
      </c>
      <c r="P181">
        <v>0</v>
      </c>
      <c r="Q181">
        <v>20000</v>
      </c>
      <c r="R181">
        <v>4</v>
      </c>
      <c r="S181">
        <v>3024</v>
      </c>
      <c r="T181" s="1">
        <v>0</v>
      </c>
      <c r="U181">
        <v>1</v>
      </c>
      <c r="W181" s="64">
        <f t="shared" si="6"/>
        <v>0</v>
      </c>
      <c r="X181" s="64">
        <f t="shared" si="7"/>
        <v>139400</v>
      </c>
    </row>
    <row r="182" spans="1:24">
      <c r="A182">
        <v>1034</v>
      </c>
      <c r="B182" t="s">
        <v>690</v>
      </c>
      <c r="C182" t="s">
        <v>684</v>
      </c>
      <c r="D182" t="s">
        <v>685</v>
      </c>
      <c r="E182" t="s">
        <v>29</v>
      </c>
      <c r="F182" t="s">
        <v>686</v>
      </c>
      <c r="G182" t="s">
        <v>4365</v>
      </c>
      <c r="H182" s="1">
        <v>43854</v>
      </c>
      <c r="I182" t="s">
        <v>7</v>
      </c>
      <c r="J182">
        <v>34</v>
      </c>
      <c r="K182">
        <v>6.9669999999999996</v>
      </c>
      <c r="L182">
        <v>0</v>
      </c>
      <c r="M182">
        <v>0</v>
      </c>
      <c r="N182">
        <v>1</v>
      </c>
      <c r="O182">
        <v>0</v>
      </c>
      <c r="P182">
        <v>0</v>
      </c>
      <c r="Q182">
        <v>60000</v>
      </c>
      <c r="R182">
        <v>4</v>
      </c>
      <c r="S182">
        <v>3005</v>
      </c>
      <c r="T182" s="1">
        <v>0</v>
      </c>
      <c r="U182">
        <v>1</v>
      </c>
      <c r="W182" s="64">
        <f t="shared" si="6"/>
        <v>0</v>
      </c>
      <c r="X182" s="64">
        <f t="shared" si="7"/>
        <v>418020</v>
      </c>
    </row>
    <row r="183" spans="1:24" hidden="1">
      <c r="A183">
        <v>1035</v>
      </c>
      <c r="B183" t="s">
        <v>689</v>
      </c>
      <c r="C183" t="s">
        <v>684</v>
      </c>
      <c r="D183" t="s">
        <v>685</v>
      </c>
      <c r="E183" t="s">
        <v>29</v>
      </c>
      <c r="F183" t="s">
        <v>747</v>
      </c>
      <c r="G183" t="s">
        <v>779</v>
      </c>
      <c r="H183" s="1">
        <v>43854</v>
      </c>
      <c r="I183" t="s">
        <v>7</v>
      </c>
      <c r="J183">
        <v>34</v>
      </c>
      <c r="K183">
        <v>6.86</v>
      </c>
      <c r="L183">
        <v>0</v>
      </c>
      <c r="M183">
        <v>0</v>
      </c>
      <c r="N183">
        <v>1</v>
      </c>
      <c r="O183">
        <v>0</v>
      </c>
      <c r="P183">
        <v>0</v>
      </c>
      <c r="Q183">
        <v>5000000</v>
      </c>
      <c r="R183">
        <v>4</v>
      </c>
      <c r="S183">
        <v>1017</v>
      </c>
      <c r="T183" s="1">
        <v>0</v>
      </c>
      <c r="U183">
        <v>1</v>
      </c>
      <c r="W183" s="64">
        <f t="shared" si="6"/>
        <v>0</v>
      </c>
      <c r="X183" s="64">
        <f t="shared" si="7"/>
        <v>34300000</v>
      </c>
    </row>
    <row r="184" spans="1:24" hidden="1">
      <c r="A184">
        <v>3005</v>
      </c>
      <c r="B184" t="s">
        <v>690</v>
      </c>
      <c r="C184" t="s">
        <v>684</v>
      </c>
      <c r="D184" t="s">
        <v>685</v>
      </c>
      <c r="E184" t="s">
        <v>29</v>
      </c>
      <c r="F184" t="s">
        <v>753</v>
      </c>
      <c r="G184" t="s">
        <v>1011</v>
      </c>
      <c r="H184" s="1">
        <v>43854</v>
      </c>
      <c r="I184" t="s">
        <v>8</v>
      </c>
      <c r="J184">
        <v>34</v>
      </c>
      <c r="K184">
        <v>6.9669999999999996</v>
      </c>
      <c r="L184">
        <v>0</v>
      </c>
      <c r="M184">
        <v>0</v>
      </c>
      <c r="N184">
        <v>1</v>
      </c>
      <c r="O184">
        <v>0</v>
      </c>
      <c r="P184">
        <v>60000</v>
      </c>
      <c r="Q184">
        <v>0</v>
      </c>
      <c r="R184">
        <v>4</v>
      </c>
      <c r="S184">
        <v>1034</v>
      </c>
      <c r="T184" s="1">
        <v>0</v>
      </c>
      <c r="U184">
        <v>1</v>
      </c>
      <c r="W184" s="64">
        <f t="shared" si="6"/>
        <v>418020</v>
      </c>
      <c r="X184" s="64">
        <f t="shared" si="7"/>
        <v>0</v>
      </c>
    </row>
    <row r="185" spans="1:24" hidden="1">
      <c r="A185">
        <v>3024</v>
      </c>
      <c r="B185" t="s">
        <v>684</v>
      </c>
      <c r="C185" t="s">
        <v>684</v>
      </c>
      <c r="D185" t="s">
        <v>685</v>
      </c>
      <c r="E185" t="s">
        <v>29</v>
      </c>
      <c r="F185" t="s">
        <v>753</v>
      </c>
      <c r="G185" t="s">
        <v>4412</v>
      </c>
      <c r="H185" s="1">
        <v>43854</v>
      </c>
      <c r="I185" t="s">
        <v>8</v>
      </c>
      <c r="J185">
        <v>34</v>
      </c>
      <c r="K185">
        <v>6.97</v>
      </c>
      <c r="N185">
        <v>1</v>
      </c>
      <c r="O185">
        <v>0</v>
      </c>
      <c r="P185">
        <v>20000</v>
      </c>
      <c r="Q185">
        <v>0</v>
      </c>
      <c r="R185">
        <v>4</v>
      </c>
      <c r="S185">
        <v>1018</v>
      </c>
      <c r="T185" s="1">
        <v>0</v>
      </c>
      <c r="U185">
        <v>1</v>
      </c>
      <c r="W185" s="64">
        <f t="shared" si="6"/>
        <v>139400</v>
      </c>
      <c r="X185" s="64">
        <f t="shared" si="7"/>
        <v>0</v>
      </c>
    </row>
    <row r="186" spans="1:24" hidden="1">
      <c r="A186">
        <v>27004</v>
      </c>
      <c r="B186" t="s">
        <v>689</v>
      </c>
      <c r="C186" t="s">
        <v>684</v>
      </c>
      <c r="D186" t="s">
        <v>685</v>
      </c>
      <c r="E186" t="s">
        <v>29</v>
      </c>
      <c r="F186" t="s">
        <v>753</v>
      </c>
      <c r="G186" t="s">
        <v>1034</v>
      </c>
      <c r="H186" s="1">
        <v>43854</v>
      </c>
      <c r="I186" t="s">
        <v>8</v>
      </c>
      <c r="J186">
        <v>34</v>
      </c>
      <c r="K186">
        <v>6.9630000000000001</v>
      </c>
      <c r="L186">
        <v>0</v>
      </c>
      <c r="M186">
        <v>0</v>
      </c>
      <c r="N186">
        <v>1</v>
      </c>
      <c r="O186">
        <v>0</v>
      </c>
      <c r="P186">
        <v>181760.68</v>
      </c>
      <c r="Q186">
        <v>0</v>
      </c>
      <c r="R186">
        <v>4</v>
      </c>
      <c r="S186">
        <v>1003</v>
      </c>
      <c r="T186" s="1">
        <v>0</v>
      </c>
      <c r="U186">
        <v>1</v>
      </c>
      <c r="W186" s="64">
        <f t="shared" si="6"/>
        <v>1265599.6148399999</v>
      </c>
      <c r="X186" s="64">
        <f t="shared" si="7"/>
        <v>0</v>
      </c>
    </row>
    <row r="187" spans="1:24" hidden="1">
      <c r="A187">
        <v>1018</v>
      </c>
      <c r="B187" t="s">
        <v>684</v>
      </c>
      <c r="C187" t="s">
        <v>684</v>
      </c>
      <c r="D187" t="s">
        <v>685</v>
      </c>
      <c r="E187" t="s">
        <v>29</v>
      </c>
      <c r="F187" t="s">
        <v>748</v>
      </c>
      <c r="G187" t="s">
        <v>688</v>
      </c>
      <c r="H187" s="1">
        <v>43857</v>
      </c>
      <c r="I187" t="s">
        <v>7</v>
      </c>
      <c r="J187">
        <v>34</v>
      </c>
      <c r="K187">
        <v>6.97</v>
      </c>
      <c r="L187">
        <v>0</v>
      </c>
      <c r="M187">
        <v>0</v>
      </c>
      <c r="N187">
        <v>1</v>
      </c>
      <c r="O187">
        <v>0</v>
      </c>
      <c r="P187">
        <v>0</v>
      </c>
      <c r="Q187">
        <v>150000</v>
      </c>
      <c r="R187">
        <v>4</v>
      </c>
      <c r="S187">
        <v>3024</v>
      </c>
      <c r="T187" s="1">
        <v>0</v>
      </c>
      <c r="U187">
        <v>1</v>
      </c>
      <c r="W187" s="64">
        <f t="shared" si="6"/>
        <v>0</v>
      </c>
      <c r="X187" s="64">
        <f t="shared" si="7"/>
        <v>1045500</v>
      </c>
    </row>
    <row r="188" spans="1:24" hidden="1">
      <c r="A188">
        <v>3024</v>
      </c>
      <c r="B188" t="s">
        <v>684</v>
      </c>
      <c r="C188" t="s">
        <v>684</v>
      </c>
      <c r="D188" t="s">
        <v>685</v>
      </c>
      <c r="E188" t="s">
        <v>29</v>
      </c>
      <c r="F188" t="s">
        <v>753</v>
      </c>
      <c r="G188" t="s">
        <v>4413</v>
      </c>
      <c r="H188" s="1">
        <v>43857</v>
      </c>
      <c r="I188" t="s">
        <v>8</v>
      </c>
      <c r="J188">
        <v>34</v>
      </c>
      <c r="K188">
        <v>6.97</v>
      </c>
      <c r="N188">
        <v>1</v>
      </c>
      <c r="O188">
        <v>0</v>
      </c>
      <c r="P188">
        <v>150000</v>
      </c>
      <c r="Q188">
        <v>0</v>
      </c>
      <c r="R188">
        <v>4</v>
      </c>
      <c r="S188">
        <v>1018</v>
      </c>
      <c r="T188" s="1">
        <v>0</v>
      </c>
      <c r="U188">
        <v>1</v>
      </c>
      <c r="W188" s="64">
        <f t="shared" si="6"/>
        <v>1045500</v>
      </c>
      <c r="X188" s="64">
        <f t="shared" si="7"/>
        <v>0</v>
      </c>
    </row>
    <row r="189" spans="1:24">
      <c r="A189">
        <v>1034</v>
      </c>
      <c r="B189" t="s">
        <v>689</v>
      </c>
      <c r="C189" t="s">
        <v>684</v>
      </c>
      <c r="D189" t="s">
        <v>685</v>
      </c>
      <c r="E189" t="s">
        <v>29</v>
      </c>
      <c r="F189" t="s">
        <v>686</v>
      </c>
      <c r="G189" t="s">
        <v>4274</v>
      </c>
      <c r="H189" s="1">
        <v>43858</v>
      </c>
      <c r="I189" t="s">
        <v>7</v>
      </c>
      <c r="J189">
        <v>34</v>
      </c>
      <c r="K189">
        <v>6.86</v>
      </c>
      <c r="L189">
        <v>0</v>
      </c>
      <c r="M189">
        <v>0</v>
      </c>
      <c r="N189">
        <v>1</v>
      </c>
      <c r="O189">
        <v>0</v>
      </c>
      <c r="P189">
        <v>0</v>
      </c>
      <c r="Q189">
        <v>465683.81</v>
      </c>
      <c r="R189">
        <v>4</v>
      </c>
      <c r="S189">
        <v>3010</v>
      </c>
      <c r="T189" s="1">
        <v>0</v>
      </c>
      <c r="U189">
        <v>1</v>
      </c>
      <c r="W189" s="64">
        <f t="shared" si="6"/>
        <v>0</v>
      </c>
      <c r="X189" s="64">
        <f t="shared" si="7"/>
        <v>3194590.9366000001</v>
      </c>
    </row>
    <row r="190" spans="1:24">
      <c r="A190">
        <v>1034</v>
      </c>
      <c r="B190" t="s">
        <v>689</v>
      </c>
      <c r="C190" t="s">
        <v>684</v>
      </c>
      <c r="D190" t="s">
        <v>685</v>
      </c>
      <c r="E190" t="s">
        <v>29</v>
      </c>
      <c r="F190" t="s">
        <v>686</v>
      </c>
      <c r="G190" t="s">
        <v>4275</v>
      </c>
      <c r="H190" s="1">
        <v>43858</v>
      </c>
      <c r="I190" t="s">
        <v>8</v>
      </c>
      <c r="J190">
        <v>34</v>
      </c>
      <c r="K190">
        <v>6.86</v>
      </c>
      <c r="L190">
        <v>0</v>
      </c>
      <c r="M190">
        <v>0</v>
      </c>
      <c r="N190">
        <v>1</v>
      </c>
      <c r="O190">
        <v>0</v>
      </c>
      <c r="P190">
        <v>504910.28</v>
      </c>
      <c r="Q190">
        <v>0</v>
      </c>
      <c r="R190">
        <v>4</v>
      </c>
      <c r="S190">
        <v>3010</v>
      </c>
      <c r="T190" s="1">
        <v>0</v>
      </c>
      <c r="U190">
        <v>1</v>
      </c>
      <c r="W190" s="64">
        <f t="shared" si="6"/>
        <v>3463684.5208000005</v>
      </c>
      <c r="X190" s="64">
        <f t="shared" si="7"/>
        <v>0</v>
      </c>
    </row>
    <row r="191" spans="1:24" hidden="1">
      <c r="A191">
        <v>3010</v>
      </c>
      <c r="B191" t="s">
        <v>690</v>
      </c>
      <c r="C191" t="s">
        <v>684</v>
      </c>
      <c r="D191" t="s">
        <v>685</v>
      </c>
      <c r="E191" t="s">
        <v>29</v>
      </c>
      <c r="F191" t="s">
        <v>754</v>
      </c>
      <c r="G191" t="s">
        <v>1057</v>
      </c>
      <c r="H191" s="1">
        <v>43858</v>
      </c>
      <c r="I191" t="s">
        <v>7</v>
      </c>
      <c r="J191">
        <v>34</v>
      </c>
      <c r="K191">
        <v>6.86</v>
      </c>
      <c r="L191">
        <v>0</v>
      </c>
      <c r="M191">
        <v>0</v>
      </c>
      <c r="N191">
        <v>1</v>
      </c>
      <c r="O191">
        <v>0</v>
      </c>
      <c r="P191">
        <v>0</v>
      </c>
      <c r="Q191">
        <v>504910.28</v>
      </c>
      <c r="R191">
        <v>4</v>
      </c>
      <c r="S191">
        <v>1034</v>
      </c>
      <c r="T191" s="1">
        <v>0</v>
      </c>
      <c r="U191">
        <v>1</v>
      </c>
      <c r="W191" s="64">
        <f t="shared" si="6"/>
        <v>0</v>
      </c>
      <c r="X191" s="64">
        <f t="shared" si="7"/>
        <v>3463684.5208000005</v>
      </c>
    </row>
    <row r="192" spans="1:24" hidden="1">
      <c r="A192">
        <v>3010</v>
      </c>
      <c r="B192" t="s">
        <v>690</v>
      </c>
      <c r="C192" t="s">
        <v>684</v>
      </c>
      <c r="D192" t="s">
        <v>685</v>
      </c>
      <c r="E192" t="s">
        <v>29</v>
      </c>
      <c r="F192" t="s">
        <v>754</v>
      </c>
      <c r="G192" t="s">
        <v>3604</v>
      </c>
      <c r="H192" s="1">
        <v>43858</v>
      </c>
      <c r="I192" t="s">
        <v>8</v>
      </c>
      <c r="J192">
        <v>34</v>
      </c>
      <c r="K192">
        <v>6.86</v>
      </c>
      <c r="L192">
        <v>0</v>
      </c>
      <c r="M192">
        <v>0</v>
      </c>
      <c r="N192">
        <v>1</v>
      </c>
      <c r="O192">
        <v>0</v>
      </c>
      <c r="P192">
        <v>465683.81</v>
      </c>
      <c r="Q192">
        <v>0</v>
      </c>
      <c r="R192">
        <v>4</v>
      </c>
      <c r="S192">
        <v>1034</v>
      </c>
      <c r="T192" s="1">
        <v>0</v>
      </c>
      <c r="U192">
        <v>1</v>
      </c>
      <c r="W192" s="64">
        <f t="shared" si="6"/>
        <v>3194590.9366000001</v>
      </c>
      <c r="X192" s="64">
        <f t="shared" si="7"/>
        <v>0</v>
      </c>
    </row>
    <row r="193" spans="1:24" hidden="1">
      <c r="A193">
        <v>1003</v>
      </c>
      <c r="B193" t="s">
        <v>689</v>
      </c>
      <c r="C193" t="s">
        <v>684</v>
      </c>
      <c r="D193" t="s">
        <v>685</v>
      </c>
      <c r="E193" t="s">
        <v>29</v>
      </c>
      <c r="F193" t="s">
        <v>728</v>
      </c>
      <c r="G193" t="s">
        <v>687</v>
      </c>
      <c r="H193" s="1">
        <v>43859</v>
      </c>
      <c r="I193" t="s">
        <v>7</v>
      </c>
      <c r="J193">
        <v>34</v>
      </c>
      <c r="K193">
        <v>6.97</v>
      </c>
      <c r="M193">
        <v>0</v>
      </c>
      <c r="N193">
        <v>1</v>
      </c>
      <c r="O193">
        <v>0</v>
      </c>
      <c r="P193">
        <v>0</v>
      </c>
      <c r="Q193">
        <v>412378.94</v>
      </c>
      <c r="R193">
        <v>4</v>
      </c>
      <c r="S193">
        <v>27012</v>
      </c>
      <c r="T193" s="1">
        <v>0</v>
      </c>
      <c r="U193">
        <v>1</v>
      </c>
      <c r="W193" s="64">
        <f t="shared" si="6"/>
        <v>0</v>
      </c>
      <c r="X193" s="64">
        <f t="shared" si="7"/>
        <v>2874281.2117999997</v>
      </c>
    </row>
    <row r="194" spans="1:24" hidden="1">
      <c r="A194">
        <v>27012</v>
      </c>
      <c r="B194" t="s">
        <v>689</v>
      </c>
      <c r="C194" t="s">
        <v>684</v>
      </c>
      <c r="D194" t="s">
        <v>685</v>
      </c>
      <c r="E194" t="s">
        <v>29</v>
      </c>
      <c r="F194" t="s">
        <v>753</v>
      </c>
      <c r="G194" t="s">
        <v>734</v>
      </c>
      <c r="H194" s="1">
        <v>43859</v>
      </c>
      <c r="I194" t="s">
        <v>8</v>
      </c>
      <c r="J194">
        <v>34</v>
      </c>
      <c r="K194">
        <v>6.97</v>
      </c>
      <c r="L194">
        <v>0</v>
      </c>
      <c r="M194">
        <v>0</v>
      </c>
      <c r="N194">
        <v>1</v>
      </c>
      <c r="O194">
        <v>0</v>
      </c>
      <c r="P194">
        <v>412378.94</v>
      </c>
      <c r="Q194">
        <v>0</v>
      </c>
      <c r="R194">
        <v>4</v>
      </c>
      <c r="S194">
        <v>1003</v>
      </c>
      <c r="T194" s="1">
        <v>0</v>
      </c>
      <c r="U194">
        <v>1</v>
      </c>
      <c r="W194" s="64">
        <f t="shared" si="6"/>
        <v>2874281.2117999997</v>
      </c>
      <c r="X194" s="64">
        <f t="shared" si="7"/>
        <v>0</v>
      </c>
    </row>
    <row r="195" spans="1:24" hidden="1">
      <c r="A195">
        <v>1003</v>
      </c>
      <c r="B195" t="s">
        <v>689</v>
      </c>
      <c r="C195" t="s">
        <v>684</v>
      </c>
      <c r="D195" t="s">
        <v>685</v>
      </c>
      <c r="E195" t="s">
        <v>29</v>
      </c>
      <c r="F195" t="s">
        <v>728</v>
      </c>
      <c r="G195" t="s">
        <v>687</v>
      </c>
      <c r="H195" s="1">
        <v>43860</v>
      </c>
      <c r="I195" t="s">
        <v>7</v>
      </c>
      <c r="J195">
        <v>34</v>
      </c>
      <c r="K195">
        <v>6.97</v>
      </c>
      <c r="M195">
        <v>0</v>
      </c>
      <c r="N195">
        <v>1</v>
      </c>
      <c r="O195">
        <v>0</v>
      </c>
      <c r="P195">
        <v>0</v>
      </c>
      <c r="Q195">
        <v>145000</v>
      </c>
      <c r="R195">
        <v>4</v>
      </c>
      <c r="S195">
        <v>27003</v>
      </c>
      <c r="T195" s="1">
        <v>0</v>
      </c>
      <c r="U195">
        <v>1</v>
      </c>
      <c r="W195" s="64">
        <f t="shared" si="6"/>
        <v>0</v>
      </c>
      <c r="X195" s="64">
        <f t="shared" si="7"/>
        <v>1010650</v>
      </c>
    </row>
    <row r="196" spans="1:24" hidden="1">
      <c r="A196">
        <v>1017</v>
      </c>
      <c r="B196" t="s">
        <v>689</v>
      </c>
      <c r="C196" t="s">
        <v>684</v>
      </c>
      <c r="D196" t="s">
        <v>685</v>
      </c>
      <c r="E196" t="s">
        <v>29</v>
      </c>
      <c r="F196" t="s">
        <v>747</v>
      </c>
      <c r="G196" t="s">
        <v>4129</v>
      </c>
      <c r="H196" s="1">
        <v>43860</v>
      </c>
      <c r="I196" t="s">
        <v>7</v>
      </c>
      <c r="J196">
        <v>34</v>
      </c>
      <c r="K196">
        <v>6.867</v>
      </c>
      <c r="N196">
        <v>1</v>
      </c>
      <c r="O196">
        <v>0</v>
      </c>
      <c r="P196">
        <v>0</v>
      </c>
      <c r="Q196">
        <v>5000000</v>
      </c>
      <c r="R196">
        <v>4</v>
      </c>
      <c r="S196">
        <v>1035</v>
      </c>
      <c r="T196" s="1">
        <v>0</v>
      </c>
      <c r="U196">
        <v>1</v>
      </c>
      <c r="W196" s="64">
        <f t="shared" si="6"/>
        <v>0</v>
      </c>
      <c r="X196" s="64">
        <f t="shared" si="7"/>
        <v>34335000</v>
      </c>
    </row>
    <row r="197" spans="1:24">
      <c r="A197">
        <v>1034</v>
      </c>
      <c r="B197" t="s">
        <v>690</v>
      </c>
      <c r="C197" t="s">
        <v>684</v>
      </c>
      <c r="D197" t="s">
        <v>685</v>
      </c>
      <c r="E197" t="s">
        <v>29</v>
      </c>
      <c r="F197" t="s">
        <v>686</v>
      </c>
      <c r="G197" t="s">
        <v>4366</v>
      </c>
      <c r="H197" s="1">
        <v>43860</v>
      </c>
      <c r="I197" t="s">
        <v>7</v>
      </c>
      <c r="J197">
        <v>34</v>
      </c>
      <c r="K197">
        <v>6.9669999999999996</v>
      </c>
      <c r="L197">
        <v>0</v>
      </c>
      <c r="M197">
        <v>0</v>
      </c>
      <c r="N197">
        <v>1</v>
      </c>
      <c r="O197">
        <v>0</v>
      </c>
      <c r="P197">
        <v>0</v>
      </c>
      <c r="Q197">
        <v>170000</v>
      </c>
      <c r="R197">
        <v>4</v>
      </c>
      <c r="S197">
        <v>3005</v>
      </c>
      <c r="T197" s="1">
        <v>0</v>
      </c>
      <c r="U197">
        <v>1</v>
      </c>
      <c r="W197" s="64">
        <f t="shared" si="6"/>
        <v>0</v>
      </c>
      <c r="X197" s="64">
        <f t="shared" si="7"/>
        <v>1184390</v>
      </c>
    </row>
    <row r="198" spans="1:24" hidden="1">
      <c r="A198">
        <v>1035</v>
      </c>
      <c r="B198" t="s">
        <v>689</v>
      </c>
      <c r="C198" t="s">
        <v>684</v>
      </c>
      <c r="D198" t="s">
        <v>685</v>
      </c>
      <c r="E198" t="s">
        <v>29</v>
      </c>
      <c r="F198" t="s">
        <v>747</v>
      </c>
      <c r="G198" t="s">
        <v>779</v>
      </c>
      <c r="H198" s="1">
        <v>43860</v>
      </c>
      <c r="I198" t="s">
        <v>8</v>
      </c>
      <c r="J198">
        <v>34</v>
      </c>
      <c r="K198">
        <v>6.867</v>
      </c>
      <c r="L198">
        <v>0</v>
      </c>
      <c r="M198">
        <v>0</v>
      </c>
      <c r="N198">
        <v>1</v>
      </c>
      <c r="O198">
        <v>0</v>
      </c>
      <c r="P198">
        <v>5000000</v>
      </c>
      <c r="Q198">
        <v>0</v>
      </c>
      <c r="R198">
        <v>4</v>
      </c>
      <c r="S198">
        <v>1017</v>
      </c>
      <c r="T198" s="1">
        <v>0</v>
      </c>
      <c r="U198">
        <v>1</v>
      </c>
      <c r="W198" s="64">
        <f t="shared" si="6"/>
        <v>34335000</v>
      </c>
      <c r="X198" s="64">
        <f t="shared" si="7"/>
        <v>0</v>
      </c>
    </row>
    <row r="199" spans="1:24" hidden="1">
      <c r="A199">
        <v>3005</v>
      </c>
      <c r="B199" t="s">
        <v>690</v>
      </c>
      <c r="C199" t="s">
        <v>684</v>
      </c>
      <c r="D199" t="s">
        <v>685</v>
      </c>
      <c r="E199" t="s">
        <v>29</v>
      </c>
      <c r="F199" t="s">
        <v>753</v>
      </c>
      <c r="G199" t="s">
        <v>1011</v>
      </c>
      <c r="H199" s="1">
        <v>43860</v>
      </c>
      <c r="I199" t="s">
        <v>8</v>
      </c>
      <c r="J199">
        <v>34</v>
      </c>
      <c r="K199">
        <v>6.9669999999999996</v>
      </c>
      <c r="L199">
        <v>0</v>
      </c>
      <c r="M199">
        <v>0</v>
      </c>
      <c r="N199">
        <v>1</v>
      </c>
      <c r="O199">
        <v>0</v>
      </c>
      <c r="P199">
        <v>170000</v>
      </c>
      <c r="Q199">
        <v>0</v>
      </c>
      <c r="R199">
        <v>4</v>
      </c>
      <c r="S199">
        <v>1034</v>
      </c>
      <c r="T199" s="1">
        <v>0</v>
      </c>
      <c r="U199">
        <v>1</v>
      </c>
      <c r="W199" s="64">
        <f t="shared" si="6"/>
        <v>1184390</v>
      </c>
      <c r="X199" s="64">
        <f t="shared" si="7"/>
        <v>0</v>
      </c>
    </row>
    <row r="200" spans="1:24" hidden="1">
      <c r="A200">
        <v>27003</v>
      </c>
      <c r="B200" t="s">
        <v>689</v>
      </c>
      <c r="C200" t="s">
        <v>684</v>
      </c>
      <c r="D200" t="s">
        <v>685</v>
      </c>
      <c r="E200" t="s">
        <v>29</v>
      </c>
      <c r="F200" t="s">
        <v>753</v>
      </c>
      <c r="G200" t="s">
        <v>3594</v>
      </c>
      <c r="H200" s="1">
        <v>43860</v>
      </c>
      <c r="I200" t="s">
        <v>8</v>
      </c>
      <c r="J200">
        <v>34</v>
      </c>
      <c r="K200">
        <v>6.97</v>
      </c>
      <c r="L200">
        <v>0</v>
      </c>
      <c r="M200">
        <v>0</v>
      </c>
      <c r="N200">
        <v>1</v>
      </c>
      <c r="O200">
        <v>0</v>
      </c>
      <c r="P200">
        <v>145000</v>
      </c>
      <c r="Q200">
        <v>0</v>
      </c>
      <c r="R200">
        <v>4</v>
      </c>
      <c r="S200">
        <v>1003</v>
      </c>
      <c r="T200" s="1">
        <v>0</v>
      </c>
      <c r="U200">
        <v>1</v>
      </c>
      <c r="W200" s="64">
        <f t="shared" si="6"/>
        <v>1010650</v>
      </c>
      <c r="X200" s="64">
        <f t="shared" si="7"/>
        <v>0</v>
      </c>
    </row>
    <row r="201" spans="1:24" hidden="1">
      <c r="A201">
        <v>1003</v>
      </c>
      <c r="B201" t="s">
        <v>689</v>
      </c>
      <c r="C201" t="s">
        <v>684</v>
      </c>
      <c r="D201" t="s">
        <v>685</v>
      </c>
      <c r="E201" t="s">
        <v>29</v>
      </c>
      <c r="F201" t="s">
        <v>728</v>
      </c>
      <c r="G201" t="s">
        <v>687</v>
      </c>
      <c r="H201" s="1">
        <v>43861</v>
      </c>
      <c r="I201" t="s">
        <v>7</v>
      </c>
      <c r="J201">
        <v>34</v>
      </c>
      <c r="K201">
        <v>6.97</v>
      </c>
      <c r="M201">
        <v>0</v>
      </c>
      <c r="N201">
        <v>1</v>
      </c>
      <c r="O201">
        <v>0</v>
      </c>
      <c r="P201">
        <v>0</v>
      </c>
      <c r="Q201">
        <v>25555.56</v>
      </c>
      <c r="R201">
        <v>4</v>
      </c>
      <c r="S201">
        <v>27012</v>
      </c>
      <c r="T201" s="1">
        <v>0</v>
      </c>
      <c r="U201">
        <v>1</v>
      </c>
      <c r="W201" s="64">
        <f t="shared" si="6"/>
        <v>0</v>
      </c>
      <c r="X201" s="64">
        <f t="shared" si="7"/>
        <v>178122.25320000001</v>
      </c>
    </row>
    <row r="202" spans="1:24" hidden="1">
      <c r="A202">
        <v>1009</v>
      </c>
      <c r="B202" t="s">
        <v>689</v>
      </c>
      <c r="C202" t="s">
        <v>684</v>
      </c>
      <c r="D202" t="s">
        <v>685</v>
      </c>
      <c r="E202" t="s">
        <v>29</v>
      </c>
      <c r="F202" t="s">
        <v>686</v>
      </c>
      <c r="G202" t="s">
        <v>3966</v>
      </c>
      <c r="H202" s="1">
        <v>43861</v>
      </c>
      <c r="I202" t="s">
        <v>8</v>
      </c>
      <c r="J202">
        <v>34</v>
      </c>
      <c r="K202">
        <v>6.92</v>
      </c>
      <c r="L202">
        <v>0</v>
      </c>
      <c r="M202">
        <v>0</v>
      </c>
      <c r="N202">
        <v>1</v>
      </c>
      <c r="O202">
        <v>0</v>
      </c>
      <c r="P202">
        <v>20000</v>
      </c>
      <c r="Q202">
        <v>0</v>
      </c>
      <c r="R202">
        <v>4</v>
      </c>
      <c r="S202">
        <v>27009</v>
      </c>
      <c r="T202" s="1">
        <v>0</v>
      </c>
      <c r="U202">
        <v>1</v>
      </c>
      <c r="W202" s="64">
        <f t="shared" si="6"/>
        <v>138400</v>
      </c>
      <c r="X202" s="64">
        <f t="shared" si="7"/>
        <v>0</v>
      </c>
    </row>
    <row r="203" spans="1:24" hidden="1">
      <c r="A203">
        <v>1018</v>
      </c>
      <c r="B203" t="s">
        <v>684</v>
      </c>
      <c r="C203" t="s">
        <v>684</v>
      </c>
      <c r="D203" t="s">
        <v>685</v>
      </c>
      <c r="E203" t="s">
        <v>29</v>
      </c>
      <c r="F203" t="s">
        <v>748</v>
      </c>
      <c r="G203" t="s">
        <v>808</v>
      </c>
      <c r="H203" s="1">
        <v>43861</v>
      </c>
      <c r="I203" t="s">
        <v>7</v>
      </c>
      <c r="J203">
        <v>34</v>
      </c>
      <c r="K203">
        <v>6.97</v>
      </c>
      <c r="L203">
        <v>0</v>
      </c>
      <c r="M203">
        <v>0</v>
      </c>
      <c r="N203">
        <v>1</v>
      </c>
      <c r="O203">
        <v>0</v>
      </c>
      <c r="P203">
        <v>0</v>
      </c>
      <c r="Q203">
        <v>30000</v>
      </c>
      <c r="R203">
        <v>4</v>
      </c>
      <c r="S203">
        <v>3024</v>
      </c>
      <c r="T203" s="1">
        <v>0</v>
      </c>
      <c r="U203">
        <v>1</v>
      </c>
      <c r="W203" s="64">
        <f t="shared" si="6"/>
        <v>0</v>
      </c>
      <c r="X203" s="64">
        <f t="shared" si="7"/>
        <v>209100</v>
      </c>
    </row>
    <row r="204" spans="1:24">
      <c r="A204">
        <v>1034</v>
      </c>
      <c r="B204" t="s">
        <v>689</v>
      </c>
      <c r="C204" t="s">
        <v>684</v>
      </c>
      <c r="D204" t="s">
        <v>685</v>
      </c>
      <c r="E204" t="s">
        <v>29</v>
      </c>
      <c r="F204" t="s">
        <v>747</v>
      </c>
      <c r="G204" t="s">
        <v>4315</v>
      </c>
      <c r="H204" s="1">
        <v>43861</v>
      </c>
      <c r="I204" t="s">
        <v>7</v>
      </c>
      <c r="J204">
        <v>34</v>
      </c>
      <c r="K204">
        <v>6.9589999999999996</v>
      </c>
      <c r="L204">
        <v>0</v>
      </c>
      <c r="M204">
        <v>0</v>
      </c>
      <c r="N204">
        <v>1</v>
      </c>
      <c r="O204">
        <v>0</v>
      </c>
      <c r="P204">
        <v>0</v>
      </c>
      <c r="Q204">
        <v>1500000</v>
      </c>
      <c r="R204">
        <v>4</v>
      </c>
      <c r="S204">
        <v>74002</v>
      </c>
      <c r="T204" s="1">
        <v>0</v>
      </c>
      <c r="U204">
        <v>1</v>
      </c>
      <c r="W204" s="64">
        <f t="shared" si="6"/>
        <v>0</v>
      </c>
      <c r="X204" s="64">
        <f t="shared" si="7"/>
        <v>10438500</v>
      </c>
    </row>
    <row r="205" spans="1:24" hidden="1">
      <c r="A205">
        <v>3024</v>
      </c>
      <c r="B205" t="s">
        <v>684</v>
      </c>
      <c r="C205" t="s">
        <v>684</v>
      </c>
      <c r="D205" t="s">
        <v>685</v>
      </c>
      <c r="E205" t="s">
        <v>29</v>
      </c>
      <c r="F205" t="s">
        <v>753</v>
      </c>
      <c r="G205" t="s">
        <v>4414</v>
      </c>
      <c r="H205" s="1">
        <v>43861</v>
      </c>
      <c r="I205" t="s">
        <v>8</v>
      </c>
      <c r="J205">
        <v>34</v>
      </c>
      <c r="K205">
        <v>6.97</v>
      </c>
      <c r="N205">
        <v>1</v>
      </c>
      <c r="O205">
        <v>0</v>
      </c>
      <c r="P205">
        <v>30000</v>
      </c>
      <c r="Q205">
        <v>0</v>
      </c>
      <c r="R205">
        <v>4</v>
      </c>
      <c r="S205">
        <v>1018</v>
      </c>
      <c r="T205" s="1">
        <v>0</v>
      </c>
      <c r="U205">
        <v>1</v>
      </c>
      <c r="W205" s="64">
        <f t="shared" si="6"/>
        <v>209100</v>
      </c>
      <c r="X205" s="64">
        <f t="shared" si="7"/>
        <v>0</v>
      </c>
    </row>
    <row r="206" spans="1:24" hidden="1">
      <c r="A206">
        <v>27009</v>
      </c>
      <c r="B206" t="s">
        <v>689</v>
      </c>
      <c r="C206" t="s">
        <v>693</v>
      </c>
      <c r="D206" t="s">
        <v>685</v>
      </c>
      <c r="E206" t="s">
        <v>29</v>
      </c>
      <c r="F206" t="s">
        <v>753</v>
      </c>
      <c r="G206" t="s">
        <v>4553</v>
      </c>
      <c r="H206" s="1">
        <v>43861</v>
      </c>
      <c r="I206" t="s">
        <v>7</v>
      </c>
      <c r="J206">
        <v>34</v>
      </c>
      <c r="K206">
        <v>6.92</v>
      </c>
      <c r="L206">
        <v>0</v>
      </c>
      <c r="M206">
        <v>0</v>
      </c>
      <c r="N206">
        <v>1</v>
      </c>
      <c r="O206">
        <v>0</v>
      </c>
      <c r="P206">
        <v>0</v>
      </c>
      <c r="Q206">
        <v>20000</v>
      </c>
      <c r="R206">
        <v>4</v>
      </c>
      <c r="S206">
        <v>1009</v>
      </c>
      <c r="T206" s="1">
        <v>0</v>
      </c>
      <c r="U206">
        <v>1</v>
      </c>
      <c r="W206" s="64">
        <f t="shared" si="6"/>
        <v>0</v>
      </c>
      <c r="X206" s="64">
        <f t="shared" si="7"/>
        <v>138400</v>
      </c>
    </row>
    <row r="207" spans="1:24" hidden="1">
      <c r="A207">
        <v>27012</v>
      </c>
      <c r="B207" t="s">
        <v>689</v>
      </c>
      <c r="C207" t="s">
        <v>684</v>
      </c>
      <c r="D207" t="s">
        <v>685</v>
      </c>
      <c r="E207" t="s">
        <v>29</v>
      </c>
      <c r="F207" t="s">
        <v>753</v>
      </c>
      <c r="G207" t="s">
        <v>985</v>
      </c>
      <c r="H207" s="1">
        <v>43861</v>
      </c>
      <c r="I207" t="s">
        <v>8</v>
      </c>
      <c r="J207">
        <v>34</v>
      </c>
      <c r="K207">
        <v>6.97</v>
      </c>
      <c r="L207">
        <v>0</v>
      </c>
      <c r="M207">
        <v>0</v>
      </c>
      <c r="N207">
        <v>1</v>
      </c>
      <c r="O207">
        <v>0</v>
      </c>
      <c r="P207">
        <v>25555.56</v>
      </c>
      <c r="Q207">
        <v>0</v>
      </c>
      <c r="R207">
        <v>4</v>
      </c>
      <c r="S207">
        <v>1003</v>
      </c>
      <c r="T207" s="1">
        <v>0</v>
      </c>
      <c r="U207">
        <v>1</v>
      </c>
      <c r="W207" s="64">
        <f t="shared" si="6"/>
        <v>178122.25320000001</v>
      </c>
      <c r="X207" s="64">
        <f t="shared" si="7"/>
        <v>0</v>
      </c>
    </row>
    <row r="208" spans="1:24" hidden="1">
      <c r="A208">
        <v>74002</v>
      </c>
      <c r="B208" t="s">
        <v>689</v>
      </c>
      <c r="C208" t="s">
        <v>684</v>
      </c>
      <c r="D208" t="s">
        <v>685</v>
      </c>
      <c r="E208" t="s">
        <v>29</v>
      </c>
      <c r="F208" t="s">
        <v>747</v>
      </c>
      <c r="G208" t="s">
        <v>4561</v>
      </c>
      <c r="H208" s="1">
        <v>43861</v>
      </c>
      <c r="I208" t="s">
        <v>8</v>
      </c>
      <c r="J208">
        <v>34</v>
      </c>
      <c r="K208">
        <v>6.9589999999999996</v>
      </c>
      <c r="L208">
        <v>0</v>
      </c>
      <c r="M208">
        <v>0</v>
      </c>
      <c r="N208">
        <v>1</v>
      </c>
      <c r="O208">
        <v>0</v>
      </c>
      <c r="P208">
        <v>1500000</v>
      </c>
      <c r="Q208">
        <v>0</v>
      </c>
      <c r="R208">
        <v>4</v>
      </c>
      <c r="S208">
        <v>1034</v>
      </c>
      <c r="T208" s="1">
        <v>0</v>
      </c>
      <c r="U208">
        <v>1</v>
      </c>
      <c r="W208" s="64">
        <f t="shared" si="6"/>
        <v>10438500</v>
      </c>
      <c r="X208" s="64">
        <f t="shared" si="7"/>
        <v>0</v>
      </c>
    </row>
    <row r="209" spans="1:24" hidden="1">
      <c r="A209">
        <v>1018</v>
      </c>
      <c r="B209" t="s">
        <v>684</v>
      </c>
      <c r="C209" t="s">
        <v>684</v>
      </c>
      <c r="D209" t="s">
        <v>685</v>
      </c>
      <c r="E209" t="s">
        <v>29</v>
      </c>
      <c r="F209" t="s">
        <v>748</v>
      </c>
      <c r="G209" t="s">
        <v>773</v>
      </c>
      <c r="H209" s="1">
        <v>43865</v>
      </c>
      <c r="I209" t="s">
        <v>7</v>
      </c>
      <c r="J209">
        <v>34</v>
      </c>
      <c r="K209">
        <v>6.97</v>
      </c>
      <c r="L209">
        <v>0</v>
      </c>
      <c r="M209">
        <v>0</v>
      </c>
      <c r="N209">
        <v>1</v>
      </c>
      <c r="O209">
        <v>0</v>
      </c>
      <c r="P209">
        <v>0</v>
      </c>
      <c r="Q209">
        <v>100000</v>
      </c>
      <c r="R209">
        <v>4</v>
      </c>
      <c r="S209">
        <v>3024</v>
      </c>
      <c r="T209" s="1">
        <v>0</v>
      </c>
      <c r="U209">
        <v>1</v>
      </c>
      <c r="W209" s="64">
        <f t="shared" si="6"/>
        <v>0</v>
      </c>
      <c r="X209" s="64">
        <f t="shared" si="7"/>
        <v>697000</v>
      </c>
    </row>
    <row r="210" spans="1:24" hidden="1">
      <c r="A210">
        <v>3024</v>
      </c>
      <c r="B210" t="s">
        <v>684</v>
      </c>
      <c r="C210" t="s">
        <v>684</v>
      </c>
      <c r="D210" t="s">
        <v>685</v>
      </c>
      <c r="E210" t="s">
        <v>29</v>
      </c>
      <c r="F210" t="s">
        <v>753</v>
      </c>
      <c r="G210" t="s">
        <v>4415</v>
      </c>
      <c r="H210" s="1">
        <v>43865</v>
      </c>
      <c r="I210" t="s">
        <v>8</v>
      </c>
      <c r="J210">
        <v>34</v>
      </c>
      <c r="K210">
        <v>6.97</v>
      </c>
      <c r="N210">
        <v>1</v>
      </c>
      <c r="O210">
        <v>0</v>
      </c>
      <c r="P210">
        <v>100000</v>
      </c>
      <c r="Q210">
        <v>0</v>
      </c>
      <c r="R210">
        <v>4</v>
      </c>
      <c r="S210">
        <v>1018</v>
      </c>
      <c r="T210" s="1">
        <v>0</v>
      </c>
      <c r="U210">
        <v>1</v>
      </c>
      <c r="W210" s="64">
        <f t="shared" si="6"/>
        <v>697000</v>
      </c>
      <c r="X210" s="64">
        <f t="shared" si="7"/>
        <v>0</v>
      </c>
    </row>
    <row r="211" spans="1:24" hidden="1">
      <c r="A211">
        <v>1009</v>
      </c>
      <c r="B211" t="s">
        <v>684</v>
      </c>
      <c r="C211" t="s">
        <v>684</v>
      </c>
      <c r="D211" t="s">
        <v>685</v>
      </c>
      <c r="E211" t="s">
        <v>29</v>
      </c>
      <c r="F211" t="s">
        <v>686</v>
      </c>
      <c r="G211" t="s">
        <v>3937</v>
      </c>
      <c r="H211" s="1">
        <v>43866</v>
      </c>
      <c r="I211" t="s">
        <v>7</v>
      </c>
      <c r="J211">
        <v>34</v>
      </c>
      <c r="K211">
        <v>6.97</v>
      </c>
      <c r="L211">
        <v>0</v>
      </c>
      <c r="M211">
        <v>0</v>
      </c>
      <c r="N211">
        <v>1</v>
      </c>
      <c r="O211">
        <v>0</v>
      </c>
      <c r="P211">
        <v>0</v>
      </c>
      <c r="Q211">
        <v>8000</v>
      </c>
      <c r="R211">
        <v>4</v>
      </c>
      <c r="S211">
        <v>3024</v>
      </c>
      <c r="T211" s="1">
        <v>0</v>
      </c>
      <c r="U211">
        <v>1</v>
      </c>
      <c r="W211" s="64">
        <f t="shared" si="6"/>
        <v>0</v>
      </c>
      <c r="X211" s="64">
        <f t="shared" si="7"/>
        <v>55760</v>
      </c>
    </row>
    <row r="212" spans="1:24" hidden="1">
      <c r="A212">
        <v>1009</v>
      </c>
      <c r="B212" t="s">
        <v>684</v>
      </c>
      <c r="C212" t="s">
        <v>684</v>
      </c>
      <c r="D212" t="s">
        <v>685</v>
      </c>
      <c r="E212" t="s">
        <v>29</v>
      </c>
      <c r="F212" t="s">
        <v>686</v>
      </c>
      <c r="G212" t="s">
        <v>3938</v>
      </c>
      <c r="H212" s="1">
        <v>43866</v>
      </c>
      <c r="I212" t="s">
        <v>7</v>
      </c>
      <c r="J212">
        <v>34</v>
      </c>
      <c r="K212">
        <v>6.97</v>
      </c>
      <c r="L212">
        <v>0</v>
      </c>
      <c r="M212">
        <v>0</v>
      </c>
      <c r="N212">
        <v>1</v>
      </c>
      <c r="O212">
        <v>0</v>
      </c>
      <c r="P212">
        <v>0</v>
      </c>
      <c r="Q212">
        <v>5000</v>
      </c>
      <c r="R212">
        <v>4</v>
      </c>
      <c r="S212">
        <v>3024</v>
      </c>
      <c r="T212" s="1">
        <v>0</v>
      </c>
      <c r="U212">
        <v>1</v>
      </c>
      <c r="W212" s="64">
        <f t="shared" si="6"/>
        <v>0</v>
      </c>
      <c r="X212" s="64">
        <f t="shared" si="7"/>
        <v>34850</v>
      </c>
    </row>
    <row r="213" spans="1:24" hidden="1">
      <c r="A213">
        <v>1009</v>
      </c>
      <c r="B213" t="s">
        <v>684</v>
      </c>
      <c r="C213" t="s">
        <v>684</v>
      </c>
      <c r="D213" t="s">
        <v>685</v>
      </c>
      <c r="E213" t="s">
        <v>29</v>
      </c>
      <c r="F213" t="s">
        <v>686</v>
      </c>
      <c r="G213" t="s">
        <v>3939</v>
      </c>
      <c r="H213" s="1">
        <v>43866</v>
      </c>
      <c r="I213" t="s">
        <v>7</v>
      </c>
      <c r="J213">
        <v>34</v>
      </c>
      <c r="K213">
        <v>6.97</v>
      </c>
      <c r="L213">
        <v>0</v>
      </c>
      <c r="M213">
        <v>0</v>
      </c>
      <c r="N213">
        <v>1</v>
      </c>
      <c r="O213">
        <v>0</v>
      </c>
      <c r="P213">
        <v>0</v>
      </c>
      <c r="Q213">
        <v>7000</v>
      </c>
      <c r="R213">
        <v>4</v>
      </c>
      <c r="S213">
        <v>3024</v>
      </c>
      <c r="T213" s="1">
        <v>0</v>
      </c>
      <c r="U213">
        <v>1</v>
      </c>
      <c r="W213" s="64">
        <f t="shared" si="6"/>
        <v>0</v>
      </c>
      <c r="X213" s="64">
        <f t="shared" si="7"/>
        <v>48790</v>
      </c>
    </row>
    <row r="214" spans="1:24" hidden="1">
      <c r="A214">
        <v>3024</v>
      </c>
      <c r="B214" t="s">
        <v>684</v>
      </c>
      <c r="C214" t="s">
        <v>684</v>
      </c>
      <c r="D214" t="s">
        <v>685</v>
      </c>
      <c r="E214" t="s">
        <v>29</v>
      </c>
      <c r="F214" t="s">
        <v>753</v>
      </c>
      <c r="G214" t="s">
        <v>4416</v>
      </c>
      <c r="H214" s="1">
        <v>43866</v>
      </c>
      <c r="I214" t="s">
        <v>8</v>
      </c>
      <c r="J214">
        <v>34</v>
      </c>
      <c r="K214">
        <v>6.97</v>
      </c>
      <c r="N214">
        <v>1</v>
      </c>
      <c r="O214">
        <v>0</v>
      </c>
      <c r="P214">
        <v>8000</v>
      </c>
      <c r="Q214">
        <v>0</v>
      </c>
      <c r="R214">
        <v>4</v>
      </c>
      <c r="S214">
        <v>1009</v>
      </c>
      <c r="T214" s="1">
        <v>0</v>
      </c>
      <c r="U214">
        <v>1</v>
      </c>
      <c r="W214" s="64">
        <f t="shared" si="6"/>
        <v>55760</v>
      </c>
      <c r="X214" s="64">
        <f t="shared" si="7"/>
        <v>0</v>
      </c>
    </row>
    <row r="215" spans="1:24" hidden="1">
      <c r="A215">
        <v>3024</v>
      </c>
      <c r="B215" t="s">
        <v>684</v>
      </c>
      <c r="C215" t="s">
        <v>684</v>
      </c>
      <c r="D215" t="s">
        <v>685</v>
      </c>
      <c r="E215" t="s">
        <v>29</v>
      </c>
      <c r="F215" t="s">
        <v>753</v>
      </c>
      <c r="G215" t="s">
        <v>4417</v>
      </c>
      <c r="H215" s="1">
        <v>43866</v>
      </c>
      <c r="I215" t="s">
        <v>8</v>
      </c>
      <c r="J215">
        <v>34</v>
      </c>
      <c r="K215">
        <v>6.97</v>
      </c>
      <c r="N215">
        <v>1</v>
      </c>
      <c r="O215">
        <v>0</v>
      </c>
      <c r="P215">
        <v>5000</v>
      </c>
      <c r="Q215">
        <v>0</v>
      </c>
      <c r="R215">
        <v>4</v>
      </c>
      <c r="S215">
        <v>1009</v>
      </c>
      <c r="T215" s="1">
        <v>0</v>
      </c>
      <c r="U215">
        <v>1</v>
      </c>
      <c r="W215" s="64">
        <f t="shared" si="6"/>
        <v>34850</v>
      </c>
      <c r="X215" s="64">
        <f t="shared" si="7"/>
        <v>0</v>
      </c>
    </row>
    <row r="216" spans="1:24" hidden="1">
      <c r="A216">
        <v>3024</v>
      </c>
      <c r="B216" t="s">
        <v>684</v>
      </c>
      <c r="C216" t="s">
        <v>684</v>
      </c>
      <c r="D216" t="s">
        <v>685</v>
      </c>
      <c r="E216" t="s">
        <v>29</v>
      </c>
      <c r="F216" t="s">
        <v>753</v>
      </c>
      <c r="G216" t="s">
        <v>4418</v>
      </c>
      <c r="H216" s="1">
        <v>43866</v>
      </c>
      <c r="I216" t="s">
        <v>8</v>
      </c>
      <c r="J216">
        <v>34</v>
      </c>
      <c r="K216">
        <v>6.97</v>
      </c>
      <c r="N216">
        <v>1</v>
      </c>
      <c r="O216">
        <v>0</v>
      </c>
      <c r="P216">
        <v>7000</v>
      </c>
      <c r="Q216">
        <v>0</v>
      </c>
      <c r="R216">
        <v>4</v>
      </c>
      <c r="S216">
        <v>1009</v>
      </c>
      <c r="T216" s="1">
        <v>0</v>
      </c>
      <c r="U216">
        <v>1</v>
      </c>
      <c r="W216" s="64">
        <f t="shared" si="6"/>
        <v>48790</v>
      </c>
      <c r="X216" s="64">
        <f t="shared" si="7"/>
        <v>0</v>
      </c>
    </row>
    <row r="217" spans="1:24" hidden="1">
      <c r="A217">
        <v>1009</v>
      </c>
      <c r="B217" t="s">
        <v>684</v>
      </c>
      <c r="C217" t="s">
        <v>684</v>
      </c>
      <c r="D217" t="s">
        <v>685</v>
      </c>
      <c r="E217" t="s">
        <v>29</v>
      </c>
      <c r="F217" t="s">
        <v>686</v>
      </c>
      <c r="G217" t="s">
        <v>3940</v>
      </c>
      <c r="H217" s="1">
        <v>43867</v>
      </c>
      <c r="I217" t="s">
        <v>7</v>
      </c>
      <c r="J217">
        <v>34</v>
      </c>
      <c r="K217">
        <v>6.97</v>
      </c>
      <c r="L217">
        <v>0</v>
      </c>
      <c r="M217">
        <v>0</v>
      </c>
      <c r="N217">
        <v>1</v>
      </c>
      <c r="O217">
        <v>0</v>
      </c>
      <c r="P217">
        <v>0</v>
      </c>
      <c r="Q217">
        <v>8000</v>
      </c>
      <c r="R217">
        <v>4</v>
      </c>
      <c r="S217">
        <v>3024</v>
      </c>
      <c r="T217" s="1">
        <v>0</v>
      </c>
      <c r="U217">
        <v>1</v>
      </c>
      <c r="W217" s="64">
        <f t="shared" si="6"/>
        <v>0</v>
      </c>
      <c r="X217" s="64">
        <f t="shared" si="7"/>
        <v>55760</v>
      </c>
    </row>
    <row r="218" spans="1:24" hidden="1">
      <c r="A218">
        <v>1009</v>
      </c>
      <c r="B218" t="s">
        <v>684</v>
      </c>
      <c r="C218" t="s">
        <v>684</v>
      </c>
      <c r="D218" t="s">
        <v>685</v>
      </c>
      <c r="E218" t="s">
        <v>29</v>
      </c>
      <c r="F218" t="s">
        <v>686</v>
      </c>
      <c r="G218" t="s">
        <v>3941</v>
      </c>
      <c r="H218" s="1">
        <v>43867</v>
      </c>
      <c r="I218" t="s">
        <v>7</v>
      </c>
      <c r="J218">
        <v>34</v>
      </c>
      <c r="K218">
        <v>6.97</v>
      </c>
      <c r="L218">
        <v>0</v>
      </c>
      <c r="M218">
        <v>0</v>
      </c>
      <c r="N218">
        <v>1</v>
      </c>
      <c r="O218">
        <v>0</v>
      </c>
      <c r="P218">
        <v>0</v>
      </c>
      <c r="Q218">
        <v>7000</v>
      </c>
      <c r="R218">
        <v>4</v>
      </c>
      <c r="S218">
        <v>3024</v>
      </c>
      <c r="T218" s="1">
        <v>0</v>
      </c>
      <c r="U218">
        <v>1</v>
      </c>
      <c r="W218" s="64">
        <f t="shared" si="6"/>
        <v>0</v>
      </c>
      <c r="X218" s="64">
        <f t="shared" si="7"/>
        <v>48790</v>
      </c>
    </row>
    <row r="219" spans="1:24" hidden="1">
      <c r="A219">
        <v>1009</v>
      </c>
      <c r="B219" t="s">
        <v>684</v>
      </c>
      <c r="C219" t="s">
        <v>684</v>
      </c>
      <c r="D219" t="s">
        <v>685</v>
      </c>
      <c r="E219" t="s">
        <v>29</v>
      </c>
      <c r="F219" t="s">
        <v>686</v>
      </c>
      <c r="G219" t="s">
        <v>3942</v>
      </c>
      <c r="H219" s="1">
        <v>43867</v>
      </c>
      <c r="I219" t="s">
        <v>7</v>
      </c>
      <c r="J219">
        <v>34</v>
      </c>
      <c r="K219">
        <v>6.97</v>
      </c>
      <c r="L219">
        <v>0</v>
      </c>
      <c r="M219">
        <v>0</v>
      </c>
      <c r="N219">
        <v>1</v>
      </c>
      <c r="O219">
        <v>0</v>
      </c>
      <c r="P219">
        <v>0</v>
      </c>
      <c r="Q219">
        <v>6000</v>
      </c>
      <c r="R219">
        <v>4</v>
      </c>
      <c r="S219">
        <v>3024</v>
      </c>
      <c r="T219" s="1">
        <v>0</v>
      </c>
      <c r="U219">
        <v>1</v>
      </c>
      <c r="W219" s="64">
        <f t="shared" si="6"/>
        <v>0</v>
      </c>
      <c r="X219" s="64">
        <f t="shared" si="7"/>
        <v>41820</v>
      </c>
    </row>
    <row r="220" spans="1:24" hidden="1">
      <c r="A220">
        <v>1009</v>
      </c>
      <c r="B220" t="s">
        <v>684</v>
      </c>
      <c r="C220" t="s">
        <v>684</v>
      </c>
      <c r="D220" t="s">
        <v>685</v>
      </c>
      <c r="E220" t="s">
        <v>29</v>
      </c>
      <c r="F220" t="s">
        <v>686</v>
      </c>
      <c r="G220" t="s">
        <v>3943</v>
      </c>
      <c r="H220" s="1">
        <v>43867</v>
      </c>
      <c r="I220" t="s">
        <v>7</v>
      </c>
      <c r="J220">
        <v>34</v>
      </c>
      <c r="K220">
        <v>6.97</v>
      </c>
      <c r="L220">
        <v>0</v>
      </c>
      <c r="M220">
        <v>0</v>
      </c>
      <c r="N220">
        <v>1</v>
      </c>
      <c r="O220">
        <v>0</v>
      </c>
      <c r="P220">
        <v>0</v>
      </c>
      <c r="Q220">
        <v>9000</v>
      </c>
      <c r="R220">
        <v>4</v>
      </c>
      <c r="S220">
        <v>3024</v>
      </c>
      <c r="T220" s="1">
        <v>0</v>
      </c>
      <c r="U220">
        <v>1</v>
      </c>
      <c r="W220" s="64">
        <f t="shared" si="6"/>
        <v>0</v>
      </c>
      <c r="X220" s="64">
        <f t="shared" si="7"/>
        <v>62730</v>
      </c>
    </row>
    <row r="221" spans="1:24">
      <c r="A221">
        <v>1034</v>
      </c>
      <c r="B221" t="s">
        <v>689</v>
      </c>
      <c r="C221" t="s">
        <v>684</v>
      </c>
      <c r="D221" t="s">
        <v>685</v>
      </c>
      <c r="E221" t="s">
        <v>29</v>
      </c>
      <c r="F221" t="s">
        <v>753</v>
      </c>
      <c r="G221" t="s">
        <v>4353</v>
      </c>
      <c r="H221" s="1">
        <v>43867</v>
      </c>
      <c r="I221" t="s">
        <v>7</v>
      </c>
      <c r="J221">
        <v>34</v>
      </c>
      <c r="K221">
        <v>6.9669999999999996</v>
      </c>
      <c r="L221">
        <v>0</v>
      </c>
      <c r="M221">
        <v>0</v>
      </c>
      <c r="N221">
        <v>1</v>
      </c>
      <c r="O221">
        <v>0</v>
      </c>
      <c r="P221">
        <v>0</v>
      </c>
      <c r="Q221">
        <v>100000</v>
      </c>
      <c r="R221">
        <v>4</v>
      </c>
      <c r="S221">
        <v>3005</v>
      </c>
      <c r="T221" s="1">
        <v>0</v>
      </c>
      <c r="U221">
        <v>1</v>
      </c>
      <c r="W221" s="64">
        <f t="shared" si="6"/>
        <v>0</v>
      </c>
      <c r="X221" s="64">
        <f t="shared" si="7"/>
        <v>696700</v>
      </c>
    </row>
    <row r="222" spans="1:24" hidden="1">
      <c r="A222">
        <v>3005</v>
      </c>
      <c r="B222" t="s">
        <v>690</v>
      </c>
      <c r="C222" t="s">
        <v>684</v>
      </c>
      <c r="D222" t="s">
        <v>685</v>
      </c>
      <c r="E222" t="s">
        <v>29</v>
      </c>
      <c r="F222" t="s">
        <v>753</v>
      </c>
      <c r="G222" t="s">
        <v>1011</v>
      </c>
      <c r="H222" s="1">
        <v>43867</v>
      </c>
      <c r="I222" t="s">
        <v>8</v>
      </c>
      <c r="J222">
        <v>34</v>
      </c>
      <c r="K222">
        <v>6.9669999999999996</v>
      </c>
      <c r="L222">
        <v>0</v>
      </c>
      <c r="M222">
        <v>0</v>
      </c>
      <c r="N222">
        <v>1</v>
      </c>
      <c r="O222">
        <v>0</v>
      </c>
      <c r="P222">
        <v>100000</v>
      </c>
      <c r="Q222">
        <v>0</v>
      </c>
      <c r="R222">
        <v>4</v>
      </c>
      <c r="S222">
        <v>1034</v>
      </c>
      <c r="T222" s="1">
        <v>0</v>
      </c>
      <c r="U222">
        <v>1</v>
      </c>
      <c r="W222" s="64">
        <f t="shared" si="6"/>
        <v>696700</v>
      </c>
      <c r="X222" s="64">
        <f t="shared" si="7"/>
        <v>0</v>
      </c>
    </row>
    <row r="223" spans="1:24" hidden="1">
      <c r="A223">
        <v>3024</v>
      </c>
      <c r="B223" t="s">
        <v>684</v>
      </c>
      <c r="C223" t="s">
        <v>684</v>
      </c>
      <c r="D223" t="s">
        <v>685</v>
      </c>
      <c r="E223" t="s">
        <v>29</v>
      </c>
      <c r="F223" t="s">
        <v>753</v>
      </c>
      <c r="G223" t="s">
        <v>4419</v>
      </c>
      <c r="H223" s="1">
        <v>43867</v>
      </c>
      <c r="I223" t="s">
        <v>8</v>
      </c>
      <c r="J223">
        <v>34</v>
      </c>
      <c r="K223">
        <v>6.97</v>
      </c>
      <c r="N223">
        <v>1</v>
      </c>
      <c r="O223">
        <v>0</v>
      </c>
      <c r="P223">
        <v>8000</v>
      </c>
      <c r="Q223">
        <v>0</v>
      </c>
      <c r="R223">
        <v>4</v>
      </c>
      <c r="S223">
        <v>1009</v>
      </c>
      <c r="T223" s="1">
        <v>0</v>
      </c>
      <c r="U223">
        <v>1</v>
      </c>
      <c r="W223" s="64">
        <f t="shared" si="6"/>
        <v>55760</v>
      </c>
      <c r="X223" s="64">
        <f t="shared" si="7"/>
        <v>0</v>
      </c>
    </row>
    <row r="224" spans="1:24" hidden="1">
      <c r="A224">
        <v>3024</v>
      </c>
      <c r="B224" t="s">
        <v>684</v>
      </c>
      <c r="C224" t="s">
        <v>684</v>
      </c>
      <c r="D224" t="s">
        <v>685</v>
      </c>
      <c r="E224" t="s">
        <v>29</v>
      </c>
      <c r="F224" t="s">
        <v>753</v>
      </c>
      <c r="G224" t="s">
        <v>4420</v>
      </c>
      <c r="H224" s="1">
        <v>43867</v>
      </c>
      <c r="I224" t="s">
        <v>8</v>
      </c>
      <c r="J224">
        <v>34</v>
      </c>
      <c r="K224">
        <v>6.97</v>
      </c>
      <c r="N224">
        <v>1</v>
      </c>
      <c r="O224">
        <v>0</v>
      </c>
      <c r="P224">
        <v>7000</v>
      </c>
      <c r="Q224">
        <v>0</v>
      </c>
      <c r="R224">
        <v>4</v>
      </c>
      <c r="S224">
        <v>1009</v>
      </c>
      <c r="T224" s="1">
        <v>0</v>
      </c>
      <c r="U224">
        <v>1</v>
      </c>
      <c r="W224" s="64">
        <f t="shared" si="6"/>
        <v>48790</v>
      </c>
      <c r="X224" s="64">
        <f t="shared" si="7"/>
        <v>0</v>
      </c>
    </row>
    <row r="225" spans="1:24" hidden="1">
      <c r="A225">
        <v>3024</v>
      </c>
      <c r="B225" t="s">
        <v>684</v>
      </c>
      <c r="C225" t="s">
        <v>684</v>
      </c>
      <c r="D225" t="s">
        <v>685</v>
      </c>
      <c r="E225" t="s">
        <v>29</v>
      </c>
      <c r="F225" t="s">
        <v>753</v>
      </c>
      <c r="G225" t="s">
        <v>4421</v>
      </c>
      <c r="H225" s="1">
        <v>43867</v>
      </c>
      <c r="I225" t="s">
        <v>8</v>
      </c>
      <c r="J225">
        <v>34</v>
      </c>
      <c r="K225">
        <v>6.97</v>
      </c>
      <c r="N225">
        <v>1</v>
      </c>
      <c r="O225">
        <v>0</v>
      </c>
      <c r="P225">
        <v>6000</v>
      </c>
      <c r="Q225">
        <v>0</v>
      </c>
      <c r="R225">
        <v>4</v>
      </c>
      <c r="S225">
        <v>1009</v>
      </c>
      <c r="T225" s="1">
        <v>0</v>
      </c>
      <c r="U225">
        <v>1</v>
      </c>
      <c r="W225" s="64">
        <f t="shared" si="6"/>
        <v>41820</v>
      </c>
      <c r="X225" s="64">
        <f t="shared" si="7"/>
        <v>0</v>
      </c>
    </row>
    <row r="226" spans="1:24" hidden="1">
      <c r="A226">
        <v>3024</v>
      </c>
      <c r="B226" t="s">
        <v>684</v>
      </c>
      <c r="C226" t="s">
        <v>684</v>
      </c>
      <c r="D226" t="s">
        <v>685</v>
      </c>
      <c r="E226" t="s">
        <v>29</v>
      </c>
      <c r="F226" t="s">
        <v>753</v>
      </c>
      <c r="G226" t="s">
        <v>4422</v>
      </c>
      <c r="H226" s="1">
        <v>43867</v>
      </c>
      <c r="I226" t="s">
        <v>8</v>
      </c>
      <c r="J226">
        <v>34</v>
      </c>
      <c r="K226">
        <v>6.97</v>
      </c>
      <c r="N226">
        <v>1</v>
      </c>
      <c r="O226">
        <v>0</v>
      </c>
      <c r="P226">
        <v>9000</v>
      </c>
      <c r="Q226">
        <v>0</v>
      </c>
      <c r="R226">
        <v>4</v>
      </c>
      <c r="S226">
        <v>1009</v>
      </c>
      <c r="T226" s="1">
        <v>0</v>
      </c>
      <c r="U226">
        <v>1</v>
      </c>
      <c r="W226" s="64">
        <f t="shared" si="6"/>
        <v>62730</v>
      </c>
      <c r="X226" s="64">
        <f t="shared" si="7"/>
        <v>0</v>
      </c>
    </row>
    <row r="227" spans="1:24" hidden="1">
      <c r="A227">
        <v>1009</v>
      </c>
      <c r="B227" t="s">
        <v>689</v>
      </c>
      <c r="C227" t="s">
        <v>684</v>
      </c>
      <c r="D227" t="s">
        <v>685</v>
      </c>
      <c r="E227" t="s">
        <v>29</v>
      </c>
      <c r="F227" t="s">
        <v>686</v>
      </c>
      <c r="G227" t="s">
        <v>3967</v>
      </c>
      <c r="H227" s="1">
        <v>43868</v>
      </c>
      <c r="I227" t="s">
        <v>7</v>
      </c>
      <c r="J227">
        <v>34</v>
      </c>
      <c r="K227">
        <v>6.9610000000000003</v>
      </c>
      <c r="L227">
        <v>0</v>
      </c>
      <c r="M227">
        <v>0</v>
      </c>
      <c r="N227">
        <v>1</v>
      </c>
      <c r="O227">
        <v>0</v>
      </c>
      <c r="P227">
        <v>0</v>
      </c>
      <c r="Q227">
        <v>150000</v>
      </c>
      <c r="R227">
        <v>4</v>
      </c>
      <c r="S227">
        <v>27003</v>
      </c>
      <c r="T227" s="1">
        <v>0</v>
      </c>
      <c r="U227">
        <v>1</v>
      </c>
      <c r="W227" s="64">
        <f t="shared" si="6"/>
        <v>0</v>
      </c>
      <c r="X227" s="64">
        <f t="shared" si="7"/>
        <v>1044150</v>
      </c>
    </row>
    <row r="228" spans="1:24" hidden="1">
      <c r="A228">
        <v>1017</v>
      </c>
      <c r="B228" t="s">
        <v>689</v>
      </c>
      <c r="C228" t="s">
        <v>684</v>
      </c>
      <c r="D228" t="s">
        <v>685</v>
      </c>
      <c r="E228" t="s">
        <v>29</v>
      </c>
      <c r="F228" t="s">
        <v>747</v>
      </c>
      <c r="G228" t="s">
        <v>4130</v>
      </c>
      <c r="H228" s="1">
        <v>43868</v>
      </c>
      <c r="I228" t="s">
        <v>8</v>
      </c>
      <c r="J228">
        <v>34</v>
      </c>
      <c r="K228">
        <v>6.86</v>
      </c>
      <c r="N228">
        <v>1</v>
      </c>
      <c r="O228">
        <v>0</v>
      </c>
      <c r="P228">
        <v>5000000</v>
      </c>
      <c r="Q228">
        <v>0</v>
      </c>
      <c r="R228">
        <v>4</v>
      </c>
      <c r="S228">
        <v>1035</v>
      </c>
      <c r="T228" s="1">
        <v>0</v>
      </c>
      <c r="U228">
        <v>1</v>
      </c>
      <c r="W228" s="64">
        <f t="shared" si="6"/>
        <v>34300000</v>
      </c>
      <c r="X228" s="64">
        <f t="shared" si="7"/>
        <v>0</v>
      </c>
    </row>
    <row r="229" spans="1:24" hidden="1">
      <c r="A229">
        <v>1035</v>
      </c>
      <c r="B229" t="s">
        <v>689</v>
      </c>
      <c r="C229" t="s">
        <v>684</v>
      </c>
      <c r="D229" t="s">
        <v>685</v>
      </c>
      <c r="E229" t="s">
        <v>29</v>
      </c>
      <c r="F229" t="s">
        <v>747</v>
      </c>
      <c r="G229" t="s">
        <v>787</v>
      </c>
      <c r="H229" s="1">
        <v>43868</v>
      </c>
      <c r="I229" t="s">
        <v>7</v>
      </c>
      <c r="J229">
        <v>34</v>
      </c>
      <c r="K229">
        <v>6.86</v>
      </c>
      <c r="L229">
        <v>0</v>
      </c>
      <c r="M229">
        <v>0</v>
      </c>
      <c r="N229">
        <v>1</v>
      </c>
      <c r="O229">
        <v>0</v>
      </c>
      <c r="P229">
        <v>0</v>
      </c>
      <c r="Q229">
        <v>5000000</v>
      </c>
      <c r="R229">
        <v>4</v>
      </c>
      <c r="S229">
        <v>1017</v>
      </c>
      <c r="T229" s="1">
        <v>0</v>
      </c>
      <c r="U229">
        <v>1</v>
      </c>
      <c r="W229" s="64">
        <f t="shared" si="6"/>
        <v>0</v>
      </c>
      <c r="X229" s="64">
        <f t="shared" si="7"/>
        <v>34300000</v>
      </c>
    </row>
    <row r="230" spans="1:24" hidden="1">
      <c r="A230">
        <v>27003</v>
      </c>
      <c r="B230" t="s">
        <v>689</v>
      </c>
      <c r="C230" t="s">
        <v>684</v>
      </c>
      <c r="D230" t="s">
        <v>685</v>
      </c>
      <c r="E230" t="s">
        <v>29</v>
      </c>
      <c r="F230" t="s">
        <v>754</v>
      </c>
      <c r="G230" t="s">
        <v>4503</v>
      </c>
      <c r="H230" s="1">
        <v>43868</v>
      </c>
      <c r="I230" t="s">
        <v>8</v>
      </c>
      <c r="J230">
        <v>34</v>
      </c>
      <c r="K230">
        <v>6.9610000000000003</v>
      </c>
      <c r="L230">
        <v>0</v>
      </c>
      <c r="M230">
        <v>0</v>
      </c>
      <c r="N230">
        <v>1</v>
      </c>
      <c r="O230">
        <v>0</v>
      </c>
      <c r="P230">
        <v>150000</v>
      </c>
      <c r="Q230">
        <v>0</v>
      </c>
      <c r="R230">
        <v>4</v>
      </c>
      <c r="S230">
        <v>1009</v>
      </c>
      <c r="T230" s="1">
        <v>0</v>
      </c>
      <c r="U230">
        <v>1</v>
      </c>
      <c r="W230" s="64">
        <f t="shared" si="6"/>
        <v>1044150</v>
      </c>
      <c r="X230" s="64">
        <f t="shared" si="7"/>
        <v>0</v>
      </c>
    </row>
    <row r="231" spans="1:24" hidden="1">
      <c r="A231">
        <v>1009</v>
      </c>
      <c r="B231" t="s">
        <v>684</v>
      </c>
      <c r="C231" t="s">
        <v>684</v>
      </c>
      <c r="D231" t="s">
        <v>685</v>
      </c>
      <c r="E231" t="s">
        <v>29</v>
      </c>
      <c r="F231" t="s">
        <v>686</v>
      </c>
      <c r="G231" t="s">
        <v>3944</v>
      </c>
      <c r="H231" s="1">
        <v>43872</v>
      </c>
      <c r="I231" t="s">
        <v>7</v>
      </c>
      <c r="J231">
        <v>34</v>
      </c>
      <c r="K231">
        <v>6.97</v>
      </c>
      <c r="L231">
        <v>0</v>
      </c>
      <c r="M231">
        <v>0</v>
      </c>
      <c r="N231">
        <v>1</v>
      </c>
      <c r="O231">
        <v>0</v>
      </c>
      <c r="P231">
        <v>0</v>
      </c>
      <c r="Q231">
        <v>7000</v>
      </c>
      <c r="R231">
        <v>4</v>
      </c>
      <c r="S231">
        <v>3024</v>
      </c>
      <c r="T231" s="1">
        <v>0</v>
      </c>
      <c r="U231">
        <v>1</v>
      </c>
      <c r="W231" s="64">
        <f t="shared" si="6"/>
        <v>0</v>
      </c>
      <c r="X231" s="64">
        <f t="shared" si="7"/>
        <v>48790</v>
      </c>
    </row>
    <row r="232" spans="1:24" hidden="1">
      <c r="A232">
        <v>1009</v>
      </c>
      <c r="B232" t="s">
        <v>684</v>
      </c>
      <c r="C232" t="s">
        <v>684</v>
      </c>
      <c r="D232" t="s">
        <v>685</v>
      </c>
      <c r="E232" t="s">
        <v>29</v>
      </c>
      <c r="F232" t="s">
        <v>686</v>
      </c>
      <c r="G232" t="s">
        <v>3945</v>
      </c>
      <c r="H232" s="1">
        <v>43872</v>
      </c>
      <c r="I232" t="s">
        <v>7</v>
      </c>
      <c r="J232">
        <v>34</v>
      </c>
      <c r="K232">
        <v>6.97</v>
      </c>
      <c r="L232">
        <v>0</v>
      </c>
      <c r="M232">
        <v>0</v>
      </c>
      <c r="N232">
        <v>1</v>
      </c>
      <c r="O232">
        <v>0</v>
      </c>
      <c r="P232">
        <v>0</v>
      </c>
      <c r="Q232">
        <v>8500</v>
      </c>
      <c r="R232">
        <v>4</v>
      </c>
      <c r="S232">
        <v>3024</v>
      </c>
      <c r="T232" s="1">
        <v>0</v>
      </c>
      <c r="U232">
        <v>1</v>
      </c>
      <c r="W232" s="64">
        <f t="shared" si="6"/>
        <v>0</v>
      </c>
      <c r="X232" s="64">
        <f t="shared" si="7"/>
        <v>59245</v>
      </c>
    </row>
    <row r="233" spans="1:24" hidden="1">
      <c r="A233">
        <v>1009</v>
      </c>
      <c r="B233" t="s">
        <v>684</v>
      </c>
      <c r="C233" t="s">
        <v>684</v>
      </c>
      <c r="D233" t="s">
        <v>685</v>
      </c>
      <c r="E233" t="s">
        <v>29</v>
      </c>
      <c r="F233" t="s">
        <v>686</v>
      </c>
      <c r="G233" t="s">
        <v>3946</v>
      </c>
      <c r="H233" s="1">
        <v>43872</v>
      </c>
      <c r="I233" t="s">
        <v>7</v>
      </c>
      <c r="J233">
        <v>34</v>
      </c>
      <c r="K233">
        <v>6.97</v>
      </c>
      <c r="L233">
        <v>0</v>
      </c>
      <c r="M233">
        <v>0</v>
      </c>
      <c r="N233">
        <v>1</v>
      </c>
      <c r="O233">
        <v>0</v>
      </c>
      <c r="P233">
        <v>0</v>
      </c>
      <c r="Q233">
        <v>9500</v>
      </c>
      <c r="R233">
        <v>4</v>
      </c>
      <c r="S233">
        <v>3024</v>
      </c>
      <c r="T233" s="1">
        <v>0</v>
      </c>
      <c r="U233">
        <v>1</v>
      </c>
      <c r="W233" s="64">
        <f t="shared" si="6"/>
        <v>0</v>
      </c>
      <c r="X233" s="64">
        <f t="shared" si="7"/>
        <v>66215</v>
      </c>
    </row>
    <row r="234" spans="1:24" hidden="1">
      <c r="A234">
        <v>1009</v>
      </c>
      <c r="B234" t="s">
        <v>684</v>
      </c>
      <c r="C234" t="s">
        <v>684</v>
      </c>
      <c r="D234" t="s">
        <v>685</v>
      </c>
      <c r="E234" t="s">
        <v>29</v>
      </c>
      <c r="F234" t="s">
        <v>686</v>
      </c>
      <c r="G234" t="s">
        <v>3947</v>
      </c>
      <c r="H234" s="1">
        <v>43872</v>
      </c>
      <c r="I234" t="s">
        <v>7</v>
      </c>
      <c r="J234">
        <v>34</v>
      </c>
      <c r="K234">
        <v>6.97</v>
      </c>
      <c r="L234">
        <v>0</v>
      </c>
      <c r="M234">
        <v>0</v>
      </c>
      <c r="N234">
        <v>1</v>
      </c>
      <c r="O234">
        <v>0</v>
      </c>
      <c r="P234">
        <v>0</v>
      </c>
      <c r="Q234">
        <v>5500</v>
      </c>
      <c r="R234">
        <v>4</v>
      </c>
      <c r="S234">
        <v>3024</v>
      </c>
      <c r="T234" s="1">
        <v>0</v>
      </c>
      <c r="U234">
        <v>1</v>
      </c>
      <c r="W234" s="64">
        <f t="shared" si="6"/>
        <v>0</v>
      </c>
      <c r="X234" s="64">
        <f t="shared" si="7"/>
        <v>38335</v>
      </c>
    </row>
    <row r="235" spans="1:24" hidden="1">
      <c r="A235">
        <v>1009</v>
      </c>
      <c r="B235" t="s">
        <v>684</v>
      </c>
      <c r="C235" t="s">
        <v>684</v>
      </c>
      <c r="D235" t="s">
        <v>685</v>
      </c>
      <c r="E235" t="s">
        <v>29</v>
      </c>
      <c r="F235" t="s">
        <v>686</v>
      </c>
      <c r="G235" t="s">
        <v>3948</v>
      </c>
      <c r="H235" s="1">
        <v>43872</v>
      </c>
      <c r="I235" t="s">
        <v>7</v>
      </c>
      <c r="J235">
        <v>34</v>
      </c>
      <c r="K235">
        <v>6.97</v>
      </c>
      <c r="L235">
        <v>0</v>
      </c>
      <c r="M235">
        <v>0</v>
      </c>
      <c r="N235">
        <v>1</v>
      </c>
      <c r="O235">
        <v>0</v>
      </c>
      <c r="P235">
        <v>0</v>
      </c>
      <c r="Q235">
        <v>7500</v>
      </c>
      <c r="R235">
        <v>4</v>
      </c>
      <c r="S235">
        <v>3024</v>
      </c>
      <c r="T235" s="1">
        <v>0</v>
      </c>
      <c r="U235">
        <v>1</v>
      </c>
      <c r="W235" s="64">
        <f t="shared" si="6"/>
        <v>0</v>
      </c>
      <c r="X235" s="64">
        <f t="shared" si="7"/>
        <v>52275</v>
      </c>
    </row>
    <row r="236" spans="1:24" hidden="1">
      <c r="A236">
        <v>1009</v>
      </c>
      <c r="B236" t="s">
        <v>684</v>
      </c>
      <c r="C236" t="s">
        <v>684</v>
      </c>
      <c r="D236" t="s">
        <v>685</v>
      </c>
      <c r="E236" t="s">
        <v>29</v>
      </c>
      <c r="F236" t="s">
        <v>686</v>
      </c>
      <c r="G236" t="s">
        <v>3949</v>
      </c>
      <c r="H236" s="1">
        <v>43872</v>
      </c>
      <c r="I236" t="s">
        <v>7</v>
      </c>
      <c r="J236">
        <v>34</v>
      </c>
      <c r="K236">
        <v>6.97</v>
      </c>
      <c r="L236">
        <v>0</v>
      </c>
      <c r="M236">
        <v>0</v>
      </c>
      <c r="N236">
        <v>1</v>
      </c>
      <c r="O236">
        <v>0</v>
      </c>
      <c r="P236">
        <v>0</v>
      </c>
      <c r="Q236">
        <v>9000</v>
      </c>
      <c r="R236">
        <v>4</v>
      </c>
      <c r="S236">
        <v>3024</v>
      </c>
      <c r="T236" s="1">
        <v>0</v>
      </c>
      <c r="U236">
        <v>1</v>
      </c>
      <c r="W236" s="64">
        <f t="shared" si="6"/>
        <v>0</v>
      </c>
      <c r="X236" s="64">
        <f t="shared" si="7"/>
        <v>62730</v>
      </c>
    </row>
    <row r="237" spans="1:24" hidden="1">
      <c r="A237">
        <v>1009</v>
      </c>
      <c r="B237" t="s">
        <v>684</v>
      </c>
      <c r="C237" t="s">
        <v>684</v>
      </c>
      <c r="D237" t="s">
        <v>685</v>
      </c>
      <c r="E237" t="s">
        <v>29</v>
      </c>
      <c r="F237" t="s">
        <v>686</v>
      </c>
      <c r="G237" t="s">
        <v>3950</v>
      </c>
      <c r="H237" s="1">
        <v>43872</v>
      </c>
      <c r="I237" t="s">
        <v>7</v>
      </c>
      <c r="J237">
        <v>34</v>
      </c>
      <c r="K237">
        <v>6.97</v>
      </c>
      <c r="L237">
        <v>0</v>
      </c>
      <c r="M237">
        <v>0</v>
      </c>
      <c r="N237">
        <v>1</v>
      </c>
      <c r="O237">
        <v>0</v>
      </c>
      <c r="P237">
        <v>0</v>
      </c>
      <c r="Q237">
        <v>8000</v>
      </c>
      <c r="R237">
        <v>4</v>
      </c>
      <c r="S237">
        <v>3024</v>
      </c>
      <c r="T237" s="1">
        <v>0</v>
      </c>
      <c r="U237">
        <v>1</v>
      </c>
      <c r="W237" s="64">
        <f t="shared" si="6"/>
        <v>0</v>
      </c>
      <c r="X237" s="64">
        <f t="shared" si="7"/>
        <v>55760</v>
      </c>
    </row>
    <row r="238" spans="1:24" hidden="1">
      <c r="A238">
        <v>1009</v>
      </c>
      <c r="B238" t="s">
        <v>684</v>
      </c>
      <c r="C238" t="s">
        <v>684</v>
      </c>
      <c r="D238" t="s">
        <v>685</v>
      </c>
      <c r="E238" t="s">
        <v>29</v>
      </c>
      <c r="F238" t="s">
        <v>686</v>
      </c>
      <c r="G238" t="s">
        <v>3951</v>
      </c>
      <c r="H238" s="1">
        <v>43872</v>
      </c>
      <c r="I238" t="s">
        <v>7</v>
      </c>
      <c r="J238">
        <v>34</v>
      </c>
      <c r="K238">
        <v>6.97</v>
      </c>
      <c r="L238">
        <v>0</v>
      </c>
      <c r="M238">
        <v>0</v>
      </c>
      <c r="N238">
        <v>1</v>
      </c>
      <c r="O238">
        <v>0</v>
      </c>
      <c r="P238">
        <v>0</v>
      </c>
      <c r="Q238">
        <v>5000</v>
      </c>
      <c r="R238">
        <v>4</v>
      </c>
      <c r="S238">
        <v>3024</v>
      </c>
      <c r="T238" s="1">
        <v>0</v>
      </c>
      <c r="U238">
        <v>1</v>
      </c>
      <c r="W238" s="64">
        <f t="shared" si="6"/>
        <v>0</v>
      </c>
      <c r="X238" s="64">
        <f t="shared" si="7"/>
        <v>34850</v>
      </c>
    </row>
    <row r="239" spans="1:24" hidden="1">
      <c r="A239">
        <v>1017</v>
      </c>
      <c r="B239" t="s">
        <v>689</v>
      </c>
      <c r="C239" t="s">
        <v>684</v>
      </c>
      <c r="D239" t="s">
        <v>685</v>
      </c>
      <c r="E239" t="s">
        <v>29</v>
      </c>
      <c r="F239" t="s">
        <v>747</v>
      </c>
      <c r="G239" t="s">
        <v>4131</v>
      </c>
      <c r="H239" s="1">
        <v>43872</v>
      </c>
      <c r="I239" t="s">
        <v>7</v>
      </c>
      <c r="J239">
        <v>34</v>
      </c>
      <c r="K239">
        <v>6.8639999999999999</v>
      </c>
      <c r="N239">
        <v>1</v>
      </c>
      <c r="O239">
        <v>0</v>
      </c>
      <c r="P239">
        <v>0</v>
      </c>
      <c r="Q239">
        <v>5000000</v>
      </c>
      <c r="R239">
        <v>4</v>
      </c>
      <c r="S239">
        <v>1035</v>
      </c>
      <c r="T239" s="1">
        <v>0</v>
      </c>
      <c r="U239">
        <v>1</v>
      </c>
      <c r="W239" s="64">
        <f t="shared" ref="W239:W302" si="8">+K239*P239</f>
        <v>0</v>
      </c>
      <c r="X239" s="64">
        <f t="shared" ref="X239:X302" si="9">K239*Q239</f>
        <v>34320000</v>
      </c>
    </row>
    <row r="240" spans="1:24" hidden="1">
      <c r="A240">
        <v>1035</v>
      </c>
      <c r="B240" t="s">
        <v>689</v>
      </c>
      <c r="C240" t="s">
        <v>684</v>
      </c>
      <c r="D240" t="s">
        <v>685</v>
      </c>
      <c r="E240" t="s">
        <v>29</v>
      </c>
      <c r="F240" t="s">
        <v>747</v>
      </c>
      <c r="G240" t="s">
        <v>28</v>
      </c>
      <c r="H240" s="1">
        <v>43872</v>
      </c>
      <c r="I240" t="s">
        <v>8</v>
      </c>
      <c r="J240">
        <v>34</v>
      </c>
      <c r="K240">
        <v>6.8639999999999999</v>
      </c>
      <c r="L240">
        <v>0</v>
      </c>
      <c r="M240">
        <v>0</v>
      </c>
      <c r="N240">
        <v>1</v>
      </c>
      <c r="O240">
        <v>0</v>
      </c>
      <c r="P240">
        <v>5000000</v>
      </c>
      <c r="Q240">
        <v>0</v>
      </c>
      <c r="R240">
        <v>4</v>
      </c>
      <c r="S240">
        <v>1017</v>
      </c>
      <c r="T240" s="1">
        <v>0</v>
      </c>
      <c r="U240">
        <v>1</v>
      </c>
      <c r="W240" s="64">
        <f t="shared" si="8"/>
        <v>34320000</v>
      </c>
      <c r="X240" s="64">
        <f t="shared" si="9"/>
        <v>0</v>
      </c>
    </row>
    <row r="241" spans="1:24" hidden="1">
      <c r="A241">
        <v>3024</v>
      </c>
      <c r="B241" t="s">
        <v>684</v>
      </c>
      <c r="C241" t="s">
        <v>684</v>
      </c>
      <c r="D241" t="s">
        <v>685</v>
      </c>
      <c r="E241" t="s">
        <v>29</v>
      </c>
      <c r="F241" t="s">
        <v>753</v>
      </c>
      <c r="G241" t="s">
        <v>4423</v>
      </c>
      <c r="H241" s="1">
        <v>43872</v>
      </c>
      <c r="I241" t="s">
        <v>8</v>
      </c>
      <c r="J241">
        <v>34</v>
      </c>
      <c r="K241">
        <v>6.97</v>
      </c>
      <c r="N241">
        <v>1</v>
      </c>
      <c r="O241">
        <v>0</v>
      </c>
      <c r="P241">
        <v>7000</v>
      </c>
      <c r="Q241">
        <v>0</v>
      </c>
      <c r="R241">
        <v>4</v>
      </c>
      <c r="S241">
        <v>1009</v>
      </c>
      <c r="T241" s="1">
        <v>0</v>
      </c>
      <c r="U241">
        <v>1</v>
      </c>
      <c r="W241" s="64">
        <f t="shared" si="8"/>
        <v>48790</v>
      </c>
      <c r="X241" s="64">
        <f t="shared" si="9"/>
        <v>0</v>
      </c>
    </row>
    <row r="242" spans="1:24" hidden="1">
      <c r="A242">
        <v>3024</v>
      </c>
      <c r="B242" t="s">
        <v>684</v>
      </c>
      <c r="C242" t="s">
        <v>684</v>
      </c>
      <c r="D242" t="s">
        <v>685</v>
      </c>
      <c r="E242" t="s">
        <v>29</v>
      </c>
      <c r="F242" t="s">
        <v>753</v>
      </c>
      <c r="G242" t="s">
        <v>4424</v>
      </c>
      <c r="H242" s="1">
        <v>43872</v>
      </c>
      <c r="I242" t="s">
        <v>8</v>
      </c>
      <c r="J242">
        <v>34</v>
      </c>
      <c r="K242">
        <v>6.97</v>
      </c>
      <c r="N242">
        <v>1</v>
      </c>
      <c r="O242">
        <v>0</v>
      </c>
      <c r="P242">
        <v>8500</v>
      </c>
      <c r="Q242">
        <v>0</v>
      </c>
      <c r="R242">
        <v>4</v>
      </c>
      <c r="S242">
        <v>1009</v>
      </c>
      <c r="T242" s="1">
        <v>0</v>
      </c>
      <c r="U242">
        <v>1</v>
      </c>
      <c r="W242" s="64">
        <f t="shared" si="8"/>
        <v>59245</v>
      </c>
      <c r="X242" s="64">
        <f t="shared" si="9"/>
        <v>0</v>
      </c>
    </row>
    <row r="243" spans="1:24" hidden="1">
      <c r="A243">
        <v>3024</v>
      </c>
      <c r="B243" t="s">
        <v>684</v>
      </c>
      <c r="C243" t="s">
        <v>684</v>
      </c>
      <c r="D243" t="s">
        <v>685</v>
      </c>
      <c r="E243" t="s">
        <v>29</v>
      </c>
      <c r="F243" t="s">
        <v>753</v>
      </c>
      <c r="G243" t="s">
        <v>4425</v>
      </c>
      <c r="H243" s="1">
        <v>43872</v>
      </c>
      <c r="I243" t="s">
        <v>8</v>
      </c>
      <c r="J243">
        <v>34</v>
      </c>
      <c r="K243">
        <v>6.97</v>
      </c>
      <c r="N243">
        <v>1</v>
      </c>
      <c r="O243">
        <v>0</v>
      </c>
      <c r="P243">
        <v>9500</v>
      </c>
      <c r="Q243">
        <v>0</v>
      </c>
      <c r="R243">
        <v>4</v>
      </c>
      <c r="S243">
        <v>1009</v>
      </c>
      <c r="T243" s="1">
        <v>0</v>
      </c>
      <c r="U243">
        <v>1</v>
      </c>
      <c r="W243" s="64">
        <f t="shared" si="8"/>
        <v>66215</v>
      </c>
      <c r="X243" s="64">
        <f t="shared" si="9"/>
        <v>0</v>
      </c>
    </row>
    <row r="244" spans="1:24" hidden="1">
      <c r="A244">
        <v>3024</v>
      </c>
      <c r="B244" t="s">
        <v>684</v>
      </c>
      <c r="C244" t="s">
        <v>684</v>
      </c>
      <c r="D244" t="s">
        <v>685</v>
      </c>
      <c r="E244" t="s">
        <v>29</v>
      </c>
      <c r="F244" t="s">
        <v>753</v>
      </c>
      <c r="G244" t="s">
        <v>4426</v>
      </c>
      <c r="H244" s="1">
        <v>43872</v>
      </c>
      <c r="I244" t="s">
        <v>8</v>
      </c>
      <c r="J244">
        <v>34</v>
      </c>
      <c r="K244">
        <v>6.97</v>
      </c>
      <c r="N244">
        <v>1</v>
      </c>
      <c r="O244">
        <v>0</v>
      </c>
      <c r="P244">
        <v>5500</v>
      </c>
      <c r="Q244">
        <v>0</v>
      </c>
      <c r="R244">
        <v>4</v>
      </c>
      <c r="S244">
        <v>1009</v>
      </c>
      <c r="T244" s="1">
        <v>0</v>
      </c>
      <c r="U244">
        <v>1</v>
      </c>
      <c r="W244" s="64">
        <f t="shared" si="8"/>
        <v>38335</v>
      </c>
      <c r="X244" s="64">
        <f t="shared" si="9"/>
        <v>0</v>
      </c>
    </row>
    <row r="245" spans="1:24" hidden="1">
      <c r="A245">
        <v>3024</v>
      </c>
      <c r="B245" t="s">
        <v>684</v>
      </c>
      <c r="C245" t="s">
        <v>684</v>
      </c>
      <c r="D245" t="s">
        <v>685</v>
      </c>
      <c r="E245" t="s">
        <v>29</v>
      </c>
      <c r="F245" t="s">
        <v>753</v>
      </c>
      <c r="G245" t="s">
        <v>4427</v>
      </c>
      <c r="H245" s="1">
        <v>43872</v>
      </c>
      <c r="I245" t="s">
        <v>8</v>
      </c>
      <c r="J245">
        <v>34</v>
      </c>
      <c r="K245">
        <v>6.97</v>
      </c>
      <c r="N245">
        <v>1</v>
      </c>
      <c r="O245">
        <v>0</v>
      </c>
      <c r="P245">
        <v>7500</v>
      </c>
      <c r="Q245">
        <v>0</v>
      </c>
      <c r="R245">
        <v>4</v>
      </c>
      <c r="S245">
        <v>1009</v>
      </c>
      <c r="T245" s="1">
        <v>0</v>
      </c>
      <c r="U245">
        <v>1</v>
      </c>
      <c r="W245" s="64">
        <f t="shared" si="8"/>
        <v>52275</v>
      </c>
      <c r="X245" s="64">
        <f t="shared" si="9"/>
        <v>0</v>
      </c>
    </row>
    <row r="246" spans="1:24" hidden="1">
      <c r="A246">
        <v>3024</v>
      </c>
      <c r="B246" t="s">
        <v>684</v>
      </c>
      <c r="C246" t="s">
        <v>684</v>
      </c>
      <c r="D246" t="s">
        <v>685</v>
      </c>
      <c r="E246" t="s">
        <v>29</v>
      </c>
      <c r="F246" t="s">
        <v>753</v>
      </c>
      <c r="G246" t="s">
        <v>4428</v>
      </c>
      <c r="H246" s="1">
        <v>43872</v>
      </c>
      <c r="I246" t="s">
        <v>8</v>
      </c>
      <c r="J246">
        <v>34</v>
      </c>
      <c r="K246">
        <v>6.97</v>
      </c>
      <c r="N246">
        <v>1</v>
      </c>
      <c r="O246">
        <v>0</v>
      </c>
      <c r="P246">
        <v>9000</v>
      </c>
      <c r="Q246">
        <v>0</v>
      </c>
      <c r="R246">
        <v>4</v>
      </c>
      <c r="S246">
        <v>1009</v>
      </c>
      <c r="T246" s="1">
        <v>0</v>
      </c>
      <c r="U246">
        <v>1</v>
      </c>
      <c r="W246" s="64">
        <f t="shared" si="8"/>
        <v>62730</v>
      </c>
      <c r="X246" s="64">
        <f t="shared" si="9"/>
        <v>0</v>
      </c>
    </row>
    <row r="247" spans="1:24" hidden="1">
      <c r="A247">
        <v>3024</v>
      </c>
      <c r="B247" t="s">
        <v>684</v>
      </c>
      <c r="C247" t="s">
        <v>684</v>
      </c>
      <c r="D247" t="s">
        <v>685</v>
      </c>
      <c r="E247" t="s">
        <v>29</v>
      </c>
      <c r="F247" t="s">
        <v>753</v>
      </c>
      <c r="G247" t="s">
        <v>4429</v>
      </c>
      <c r="H247" s="1">
        <v>43872</v>
      </c>
      <c r="I247" t="s">
        <v>8</v>
      </c>
      <c r="J247">
        <v>34</v>
      </c>
      <c r="K247">
        <v>6.97</v>
      </c>
      <c r="N247">
        <v>1</v>
      </c>
      <c r="O247">
        <v>0</v>
      </c>
      <c r="P247">
        <v>8000</v>
      </c>
      <c r="Q247">
        <v>0</v>
      </c>
      <c r="R247">
        <v>4</v>
      </c>
      <c r="S247">
        <v>1009</v>
      </c>
      <c r="T247" s="1">
        <v>0</v>
      </c>
      <c r="U247">
        <v>1</v>
      </c>
      <c r="W247" s="64">
        <f t="shared" si="8"/>
        <v>55760</v>
      </c>
      <c r="X247" s="64">
        <f t="shared" si="9"/>
        <v>0</v>
      </c>
    </row>
    <row r="248" spans="1:24" hidden="1">
      <c r="A248">
        <v>3024</v>
      </c>
      <c r="B248" t="s">
        <v>684</v>
      </c>
      <c r="C248" t="s">
        <v>684</v>
      </c>
      <c r="D248" t="s">
        <v>685</v>
      </c>
      <c r="E248" t="s">
        <v>29</v>
      </c>
      <c r="F248" t="s">
        <v>753</v>
      </c>
      <c r="G248" t="s">
        <v>4430</v>
      </c>
      <c r="H248" s="1">
        <v>43872</v>
      </c>
      <c r="I248" t="s">
        <v>8</v>
      </c>
      <c r="J248">
        <v>34</v>
      </c>
      <c r="K248">
        <v>6.97</v>
      </c>
      <c r="N248">
        <v>1</v>
      </c>
      <c r="O248">
        <v>0</v>
      </c>
      <c r="P248">
        <v>5000</v>
      </c>
      <c r="Q248">
        <v>0</v>
      </c>
      <c r="R248">
        <v>4</v>
      </c>
      <c r="S248">
        <v>1009</v>
      </c>
      <c r="T248" s="1">
        <v>0</v>
      </c>
      <c r="U248">
        <v>1</v>
      </c>
      <c r="W248" s="64">
        <f t="shared" si="8"/>
        <v>34850</v>
      </c>
      <c r="X248" s="64">
        <f t="shared" si="9"/>
        <v>0</v>
      </c>
    </row>
    <row r="249" spans="1:24">
      <c r="A249">
        <v>1014</v>
      </c>
      <c r="B249" t="s">
        <v>693</v>
      </c>
      <c r="C249" t="s">
        <v>692</v>
      </c>
      <c r="D249" t="s">
        <v>685</v>
      </c>
      <c r="E249" t="s">
        <v>29</v>
      </c>
      <c r="F249" t="s">
        <v>748</v>
      </c>
      <c r="G249" t="s">
        <v>913</v>
      </c>
      <c r="H249" s="1">
        <v>43873</v>
      </c>
      <c r="I249" t="s">
        <v>7</v>
      </c>
      <c r="J249">
        <v>34</v>
      </c>
      <c r="K249">
        <v>6.97</v>
      </c>
      <c r="L249">
        <v>0</v>
      </c>
      <c r="M249">
        <v>0</v>
      </c>
      <c r="N249">
        <v>1</v>
      </c>
      <c r="O249">
        <v>1</v>
      </c>
      <c r="P249">
        <v>0</v>
      </c>
      <c r="Q249">
        <v>5021.5200000000004</v>
      </c>
      <c r="R249">
        <v>4</v>
      </c>
      <c r="S249">
        <v>3029</v>
      </c>
      <c r="T249" s="1">
        <v>0</v>
      </c>
      <c r="U249">
        <v>1</v>
      </c>
      <c r="W249" s="64">
        <f t="shared" si="8"/>
        <v>0</v>
      </c>
      <c r="X249" s="64">
        <f t="shared" si="9"/>
        <v>34999.994400000003</v>
      </c>
    </row>
    <row r="250" spans="1:24">
      <c r="A250">
        <v>3029</v>
      </c>
      <c r="B250" t="s">
        <v>693</v>
      </c>
      <c r="C250" t="s">
        <v>692</v>
      </c>
      <c r="D250" t="s">
        <v>685</v>
      </c>
      <c r="E250" t="s">
        <v>29</v>
      </c>
      <c r="F250" t="s">
        <v>685</v>
      </c>
      <c r="G250" t="s">
        <v>998</v>
      </c>
      <c r="H250" s="1">
        <v>43873</v>
      </c>
      <c r="I250" t="s">
        <v>8</v>
      </c>
      <c r="J250">
        <v>34</v>
      </c>
      <c r="K250">
        <v>6.97</v>
      </c>
      <c r="N250">
        <v>1</v>
      </c>
      <c r="O250">
        <v>0</v>
      </c>
      <c r="P250">
        <v>5021.5200000000004</v>
      </c>
      <c r="Q250">
        <v>0</v>
      </c>
      <c r="R250">
        <v>4</v>
      </c>
      <c r="S250">
        <v>1014</v>
      </c>
      <c r="T250" s="1">
        <v>0</v>
      </c>
      <c r="U250">
        <v>1</v>
      </c>
      <c r="W250" s="64">
        <f t="shared" si="8"/>
        <v>34999.994400000003</v>
      </c>
      <c r="X250" s="64">
        <f t="shared" si="9"/>
        <v>0</v>
      </c>
    </row>
    <row r="251" spans="1:24">
      <c r="A251">
        <v>1034</v>
      </c>
      <c r="B251" t="s">
        <v>689</v>
      </c>
      <c r="C251" t="s">
        <v>684</v>
      </c>
      <c r="D251" t="s">
        <v>685</v>
      </c>
      <c r="E251" t="s">
        <v>29</v>
      </c>
      <c r="F251" t="s">
        <v>753</v>
      </c>
      <c r="G251" t="s">
        <v>4354</v>
      </c>
      <c r="H251" s="1">
        <v>43874</v>
      </c>
      <c r="I251" t="s">
        <v>7</v>
      </c>
      <c r="J251">
        <v>34</v>
      </c>
      <c r="K251">
        <v>6.968</v>
      </c>
      <c r="L251">
        <v>0</v>
      </c>
      <c r="M251">
        <v>0</v>
      </c>
      <c r="N251">
        <v>1</v>
      </c>
      <c r="O251">
        <v>0</v>
      </c>
      <c r="P251">
        <v>0</v>
      </c>
      <c r="Q251">
        <v>50000</v>
      </c>
      <c r="R251">
        <v>4</v>
      </c>
      <c r="S251">
        <v>3005</v>
      </c>
      <c r="T251" s="1">
        <v>0</v>
      </c>
      <c r="U251">
        <v>1</v>
      </c>
      <c r="W251" s="64">
        <f t="shared" si="8"/>
        <v>0</v>
      </c>
      <c r="X251" s="64">
        <f t="shared" si="9"/>
        <v>348400</v>
      </c>
    </row>
    <row r="252" spans="1:24" hidden="1">
      <c r="A252">
        <v>3005</v>
      </c>
      <c r="B252" t="s">
        <v>690</v>
      </c>
      <c r="C252" t="s">
        <v>684</v>
      </c>
      <c r="D252" t="s">
        <v>685</v>
      </c>
      <c r="E252" t="s">
        <v>29</v>
      </c>
      <c r="F252" t="s">
        <v>753</v>
      </c>
      <c r="G252" t="s">
        <v>1011</v>
      </c>
      <c r="H252" s="1">
        <v>43874</v>
      </c>
      <c r="I252" t="s">
        <v>8</v>
      </c>
      <c r="J252">
        <v>34</v>
      </c>
      <c r="K252">
        <v>6.968</v>
      </c>
      <c r="L252">
        <v>0</v>
      </c>
      <c r="M252">
        <v>0</v>
      </c>
      <c r="N252">
        <v>1</v>
      </c>
      <c r="O252">
        <v>0</v>
      </c>
      <c r="P252">
        <v>50000</v>
      </c>
      <c r="Q252">
        <v>0</v>
      </c>
      <c r="R252">
        <v>4</v>
      </c>
      <c r="S252">
        <v>1034</v>
      </c>
      <c r="T252" s="1">
        <v>0</v>
      </c>
      <c r="U252">
        <v>1</v>
      </c>
      <c r="W252" s="64">
        <f t="shared" si="8"/>
        <v>348400</v>
      </c>
      <c r="X252" s="64">
        <f t="shared" si="9"/>
        <v>0</v>
      </c>
    </row>
    <row r="253" spans="1:24" hidden="1">
      <c r="A253">
        <v>1003</v>
      </c>
      <c r="B253" t="s">
        <v>689</v>
      </c>
      <c r="C253" t="s">
        <v>684</v>
      </c>
      <c r="D253" t="s">
        <v>685</v>
      </c>
      <c r="E253" t="s">
        <v>29</v>
      </c>
      <c r="F253" t="s">
        <v>728</v>
      </c>
      <c r="G253" t="s">
        <v>687</v>
      </c>
      <c r="H253" s="1">
        <v>43875</v>
      </c>
      <c r="I253" t="s">
        <v>7</v>
      </c>
      <c r="J253">
        <v>34</v>
      </c>
      <c r="K253">
        <v>6.9630000000000001</v>
      </c>
      <c r="M253">
        <v>0</v>
      </c>
      <c r="N253">
        <v>1</v>
      </c>
      <c r="O253">
        <v>0</v>
      </c>
      <c r="P253">
        <v>0</v>
      </c>
      <c r="Q253">
        <v>513288.89</v>
      </c>
      <c r="R253">
        <v>4</v>
      </c>
      <c r="S253">
        <v>27004</v>
      </c>
      <c r="T253" s="1">
        <v>0</v>
      </c>
      <c r="U253">
        <v>1</v>
      </c>
      <c r="W253" s="64">
        <f t="shared" si="8"/>
        <v>0</v>
      </c>
      <c r="X253" s="64">
        <f t="shared" si="9"/>
        <v>3574030.5410700003</v>
      </c>
    </row>
    <row r="254" spans="1:24" hidden="1">
      <c r="A254">
        <v>1003</v>
      </c>
      <c r="B254" t="s">
        <v>689</v>
      </c>
      <c r="C254" t="s">
        <v>684</v>
      </c>
      <c r="D254" t="s">
        <v>685</v>
      </c>
      <c r="E254" t="s">
        <v>29</v>
      </c>
      <c r="F254" t="s">
        <v>728</v>
      </c>
      <c r="G254" t="s">
        <v>688</v>
      </c>
      <c r="H254" s="1">
        <v>43875</v>
      </c>
      <c r="I254" t="s">
        <v>7</v>
      </c>
      <c r="J254">
        <v>34</v>
      </c>
      <c r="K254">
        <v>6.9630000000000001</v>
      </c>
      <c r="M254">
        <v>0</v>
      </c>
      <c r="N254">
        <v>1</v>
      </c>
      <c r="O254">
        <v>0</v>
      </c>
      <c r="P254">
        <v>0</v>
      </c>
      <c r="Q254">
        <v>513288.89</v>
      </c>
      <c r="R254">
        <v>4</v>
      </c>
      <c r="S254">
        <v>27004</v>
      </c>
      <c r="T254" s="1">
        <v>0</v>
      </c>
      <c r="U254">
        <v>1</v>
      </c>
      <c r="W254" s="64">
        <f t="shared" si="8"/>
        <v>0</v>
      </c>
      <c r="X254" s="64">
        <f t="shared" si="9"/>
        <v>3574030.5410700003</v>
      </c>
    </row>
    <row r="255" spans="1:24" hidden="1">
      <c r="A255">
        <v>27004</v>
      </c>
      <c r="B255" t="s">
        <v>689</v>
      </c>
      <c r="C255" t="s">
        <v>684</v>
      </c>
      <c r="D255" t="s">
        <v>685</v>
      </c>
      <c r="E255" t="s">
        <v>29</v>
      </c>
      <c r="F255" t="s">
        <v>753</v>
      </c>
      <c r="G255" t="s">
        <v>1023</v>
      </c>
      <c r="H255" s="1">
        <v>43875</v>
      </c>
      <c r="I255" t="s">
        <v>8</v>
      </c>
      <c r="J255">
        <v>34</v>
      </c>
      <c r="K255">
        <v>6.9630000000000001</v>
      </c>
      <c r="L255">
        <v>0</v>
      </c>
      <c r="M255">
        <v>0</v>
      </c>
      <c r="N255">
        <v>1</v>
      </c>
      <c r="O255">
        <v>0</v>
      </c>
      <c r="P255">
        <v>513288.89</v>
      </c>
      <c r="Q255">
        <v>0</v>
      </c>
      <c r="R255">
        <v>4</v>
      </c>
      <c r="S255">
        <v>1003</v>
      </c>
      <c r="T255" s="1">
        <v>0</v>
      </c>
      <c r="U255">
        <v>1</v>
      </c>
      <c r="W255" s="64">
        <f t="shared" si="8"/>
        <v>3574030.5410700003</v>
      </c>
      <c r="X255" s="64">
        <f t="shared" si="9"/>
        <v>0</v>
      </c>
    </row>
    <row r="256" spans="1:24" hidden="1">
      <c r="A256">
        <v>27004</v>
      </c>
      <c r="B256" t="s">
        <v>689</v>
      </c>
      <c r="C256" t="s">
        <v>684</v>
      </c>
      <c r="D256" t="s">
        <v>685</v>
      </c>
      <c r="E256" t="s">
        <v>29</v>
      </c>
      <c r="F256" t="s">
        <v>753</v>
      </c>
      <c r="G256" t="s">
        <v>1034</v>
      </c>
      <c r="H256" s="1">
        <v>43875</v>
      </c>
      <c r="I256" t="s">
        <v>8</v>
      </c>
      <c r="J256">
        <v>34</v>
      </c>
      <c r="K256">
        <v>6.9630000000000001</v>
      </c>
      <c r="L256">
        <v>0</v>
      </c>
      <c r="M256">
        <v>0</v>
      </c>
      <c r="N256">
        <v>1</v>
      </c>
      <c r="O256">
        <v>0</v>
      </c>
      <c r="P256">
        <v>513288.89</v>
      </c>
      <c r="Q256">
        <v>0</v>
      </c>
      <c r="R256">
        <v>4</v>
      </c>
      <c r="S256">
        <v>1003</v>
      </c>
      <c r="T256" s="1">
        <v>0</v>
      </c>
      <c r="U256">
        <v>1</v>
      </c>
      <c r="W256" s="64">
        <f t="shared" si="8"/>
        <v>3574030.5410700003</v>
      </c>
      <c r="X256" s="64">
        <f t="shared" si="9"/>
        <v>0</v>
      </c>
    </row>
    <row r="257" spans="1:24" hidden="1">
      <c r="A257">
        <v>1018</v>
      </c>
      <c r="B257" t="s">
        <v>693</v>
      </c>
      <c r="C257" t="s">
        <v>684</v>
      </c>
      <c r="D257" t="s">
        <v>685</v>
      </c>
      <c r="E257" t="s">
        <v>29</v>
      </c>
      <c r="F257" t="s">
        <v>748</v>
      </c>
      <c r="G257" t="s">
        <v>863</v>
      </c>
      <c r="H257" s="1">
        <v>43879</v>
      </c>
      <c r="I257" t="s">
        <v>7</v>
      </c>
      <c r="J257">
        <v>34</v>
      </c>
      <c r="K257">
        <v>6.97</v>
      </c>
      <c r="L257">
        <v>0</v>
      </c>
      <c r="M257">
        <v>0</v>
      </c>
      <c r="N257">
        <v>1</v>
      </c>
      <c r="O257">
        <v>0</v>
      </c>
      <c r="P257">
        <v>0</v>
      </c>
      <c r="Q257">
        <v>57388.81</v>
      </c>
      <c r="R257">
        <v>4</v>
      </c>
      <c r="S257">
        <v>3034</v>
      </c>
      <c r="T257" s="1">
        <v>0</v>
      </c>
      <c r="U257">
        <v>1</v>
      </c>
      <c r="W257" s="64">
        <f t="shared" si="8"/>
        <v>0</v>
      </c>
      <c r="X257" s="64">
        <f t="shared" si="9"/>
        <v>400000.00569999998</v>
      </c>
    </row>
    <row r="258" spans="1:24">
      <c r="A258">
        <v>3034</v>
      </c>
      <c r="B258" t="s">
        <v>693</v>
      </c>
      <c r="C258" t="s">
        <v>684</v>
      </c>
      <c r="D258" t="s">
        <v>685</v>
      </c>
      <c r="E258" t="s">
        <v>29</v>
      </c>
      <c r="F258" t="s">
        <v>4379</v>
      </c>
      <c r="G258" t="s">
        <v>4469</v>
      </c>
      <c r="H258" s="1">
        <v>43879</v>
      </c>
      <c r="I258" t="s">
        <v>8</v>
      </c>
      <c r="J258">
        <v>34</v>
      </c>
      <c r="K258">
        <v>6.97</v>
      </c>
      <c r="N258">
        <v>1</v>
      </c>
      <c r="O258">
        <v>0</v>
      </c>
      <c r="P258">
        <v>57388.81</v>
      </c>
      <c r="Q258">
        <v>0</v>
      </c>
      <c r="R258">
        <v>4</v>
      </c>
      <c r="S258">
        <v>1018</v>
      </c>
      <c r="T258" s="1">
        <v>0</v>
      </c>
      <c r="U258">
        <v>1</v>
      </c>
      <c r="W258" s="64">
        <f t="shared" si="8"/>
        <v>400000.00569999998</v>
      </c>
      <c r="X258" s="64">
        <f t="shared" si="9"/>
        <v>0</v>
      </c>
    </row>
    <row r="259" spans="1:24" hidden="1">
      <c r="A259">
        <v>1017</v>
      </c>
      <c r="B259" t="s">
        <v>689</v>
      </c>
      <c r="C259" t="s">
        <v>684</v>
      </c>
      <c r="D259" t="s">
        <v>685</v>
      </c>
      <c r="E259" t="s">
        <v>29</v>
      </c>
      <c r="F259" t="s">
        <v>747</v>
      </c>
      <c r="G259" t="s">
        <v>4132</v>
      </c>
      <c r="H259" s="1">
        <v>43880</v>
      </c>
      <c r="I259" t="s">
        <v>8</v>
      </c>
      <c r="J259">
        <v>34</v>
      </c>
      <c r="K259">
        <v>6.86</v>
      </c>
      <c r="N259">
        <v>1</v>
      </c>
      <c r="O259">
        <v>0</v>
      </c>
      <c r="P259">
        <v>5000000</v>
      </c>
      <c r="Q259">
        <v>0</v>
      </c>
      <c r="R259">
        <v>4</v>
      </c>
      <c r="S259">
        <v>1035</v>
      </c>
      <c r="T259" s="1">
        <v>0</v>
      </c>
      <c r="U259">
        <v>1</v>
      </c>
      <c r="W259" s="64">
        <f t="shared" si="8"/>
        <v>34300000</v>
      </c>
      <c r="X259" s="64">
        <f t="shared" si="9"/>
        <v>0</v>
      </c>
    </row>
    <row r="260" spans="1:24" hidden="1">
      <c r="A260">
        <v>1035</v>
      </c>
      <c r="B260" t="s">
        <v>689</v>
      </c>
      <c r="C260" t="s">
        <v>684</v>
      </c>
      <c r="D260" t="s">
        <v>685</v>
      </c>
      <c r="E260" t="s">
        <v>29</v>
      </c>
      <c r="F260" t="s">
        <v>747</v>
      </c>
      <c r="G260" t="s">
        <v>788</v>
      </c>
      <c r="H260" s="1">
        <v>43880</v>
      </c>
      <c r="I260" t="s">
        <v>7</v>
      </c>
      <c r="J260">
        <v>34</v>
      </c>
      <c r="K260">
        <v>6.86</v>
      </c>
      <c r="L260">
        <v>0</v>
      </c>
      <c r="M260">
        <v>0</v>
      </c>
      <c r="N260">
        <v>1</v>
      </c>
      <c r="O260">
        <v>0</v>
      </c>
      <c r="P260">
        <v>0</v>
      </c>
      <c r="Q260">
        <v>5000000</v>
      </c>
      <c r="R260">
        <v>4</v>
      </c>
      <c r="S260">
        <v>1017</v>
      </c>
      <c r="T260" s="1">
        <v>0</v>
      </c>
      <c r="U260">
        <v>1</v>
      </c>
      <c r="W260" s="64">
        <f t="shared" si="8"/>
        <v>0</v>
      </c>
      <c r="X260" s="64">
        <f t="shared" si="9"/>
        <v>34300000</v>
      </c>
    </row>
    <row r="261" spans="1:24" hidden="1">
      <c r="A261">
        <v>1003</v>
      </c>
      <c r="B261" t="s">
        <v>689</v>
      </c>
      <c r="C261" t="s">
        <v>684</v>
      </c>
      <c r="D261" t="s">
        <v>685</v>
      </c>
      <c r="E261" t="s">
        <v>29</v>
      </c>
      <c r="F261" t="s">
        <v>728</v>
      </c>
      <c r="G261" t="s">
        <v>687</v>
      </c>
      <c r="H261" s="1">
        <v>43881</v>
      </c>
      <c r="I261" t="s">
        <v>7</v>
      </c>
      <c r="J261">
        <v>34</v>
      </c>
      <c r="K261">
        <v>6.97</v>
      </c>
      <c r="M261">
        <v>0</v>
      </c>
      <c r="N261">
        <v>1</v>
      </c>
      <c r="O261">
        <v>0</v>
      </c>
      <c r="P261">
        <v>0</v>
      </c>
      <c r="Q261">
        <v>440192.36</v>
      </c>
      <c r="R261">
        <v>4</v>
      </c>
      <c r="S261">
        <v>27012</v>
      </c>
      <c r="T261" s="1">
        <v>0</v>
      </c>
      <c r="U261">
        <v>1</v>
      </c>
      <c r="W261" s="64">
        <f t="shared" si="8"/>
        <v>0</v>
      </c>
      <c r="X261" s="64">
        <f t="shared" si="9"/>
        <v>3068140.7492</v>
      </c>
    </row>
    <row r="262" spans="1:24" hidden="1">
      <c r="A262">
        <v>1005</v>
      </c>
      <c r="B262" t="s">
        <v>689</v>
      </c>
      <c r="C262" t="s">
        <v>684</v>
      </c>
      <c r="D262" t="s">
        <v>685</v>
      </c>
      <c r="E262" t="s">
        <v>29</v>
      </c>
      <c r="F262" t="s">
        <v>747</v>
      </c>
      <c r="G262" t="s">
        <v>3649</v>
      </c>
      <c r="H262" s="1">
        <v>43881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  <c r="W262" s="64">
        <f t="shared" si="8"/>
        <v>0</v>
      </c>
      <c r="X262" s="64">
        <f t="shared" si="9"/>
        <v>34300000</v>
      </c>
    </row>
    <row r="263" spans="1:24">
      <c r="A263">
        <v>1014</v>
      </c>
      <c r="B263" t="s">
        <v>693</v>
      </c>
      <c r="C263" t="s">
        <v>684</v>
      </c>
      <c r="D263" t="s">
        <v>685</v>
      </c>
      <c r="E263" t="s">
        <v>29</v>
      </c>
      <c r="F263" t="s">
        <v>686</v>
      </c>
      <c r="G263" t="s">
        <v>920</v>
      </c>
      <c r="H263" s="1">
        <v>43881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35868.01</v>
      </c>
      <c r="R263">
        <v>4</v>
      </c>
      <c r="S263">
        <v>3034</v>
      </c>
      <c r="T263" s="1">
        <v>0</v>
      </c>
      <c r="U263">
        <v>1</v>
      </c>
      <c r="W263" s="64">
        <f t="shared" si="8"/>
        <v>0</v>
      </c>
      <c r="X263" s="64">
        <f t="shared" si="9"/>
        <v>250000.02970000001</v>
      </c>
    </row>
    <row r="264" spans="1:24" hidden="1">
      <c r="A264">
        <v>1017</v>
      </c>
      <c r="B264" t="s">
        <v>689</v>
      </c>
      <c r="C264" t="s">
        <v>684</v>
      </c>
      <c r="D264" t="s">
        <v>685</v>
      </c>
      <c r="E264" t="s">
        <v>29</v>
      </c>
      <c r="F264" t="s">
        <v>747</v>
      </c>
      <c r="G264" t="s">
        <v>687</v>
      </c>
      <c r="H264" s="1">
        <v>43881</v>
      </c>
      <c r="I264" t="s">
        <v>8</v>
      </c>
      <c r="J264">
        <v>34</v>
      </c>
      <c r="K264">
        <v>6.86</v>
      </c>
      <c r="N264">
        <v>1</v>
      </c>
      <c r="O264">
        <v>0</v>
      </c>
      <c r="P264">
        <v>5000000</v>
      </c>
      <c r="Q264">
        <v>0</v>
      </c>
      <c r="R264">
        <v>4</v>
      </c>
      <c r="S264">
        <v>1005</v>
      </c>
      <c r="T264" s="1">
        <v>0</v>
      </c>
      <c r="U264">
        <v>1</v>
      </c>
      <c r="W264" s="64">
        <f t="shared" si="8"/>
        <v>34300000</v>
      </c>
      <c r="X264" s="64">
        <f t="shared" si="9"/>
        <v>0</v>
      </c>
    </row>
    <row r="265" spans="1:24" hidden="1">
      <c r="A265">
        <v>1017</v>
      </c>
      <c r="B265" t="s">
        <v>689</v>
      </c>
      <c r="C265" t="s">
        <v>684</v>
      </c>
      <c r="D265" t="s">
        <v>685</v>
      </c>
      <c r="E265" t="s">
        <v>29</v>
      </c>
      <c r="F265" t="s">
        <v>747</v>
      </c>
      <c r="G265" t="s">
        <v>4133</v>
      </c>
      <c r="H265" s="1">
        <v>43881</v>
      </c>
      <c r="I265" t="s">
        <v>8</v>
      </c>
      <c r="J265">
        <v>34</v>
      </c>
      <c r="K265">
        <v>6.86</v>
      </c>
      <c r="N265">
        <v>1</v>
      </c>
      <c r="O265">
        <v>0</v>
      </c>
      <c r="P265">
        <v>5000000</v>
      </c>
      <c r="Q265">
        <v>0</v>
      </c>
      <c r="R265">
        <v>4</v>
      </c>
      <c r="S265">
        <v>1035</v>
      </c>
      <c r="T265" s="1">
        <v>0</v>
      </c>
      <c r="U265">
        <v>1</v>
      </c>
      <c r="W265" s="64">
        <f t="shared" si="8"/>
        <v>34300000</v>
      </c>
      <c r="X265" s="64">
        <f t="shared" si="9"/>
        <v>0</v>
      </c>
    </row>
    <row r="266" spans="1:24" hidden="1">
      <c r="A266">
        <v>1035</v>
      </c>
      <c r="B266" t="s">
        <v>689</v>
      </c>
      <c r="C266" t="s">
        <v>684</v>
      </c>
      <c r="D266" t="s">
        <v>685</v>
      </c>
      <c r="E266" t="s">
        <v>29</v>
      </c>
      <c r="F266" t="s">
        <v>747</v>
      </c>
      <c r="G266" t="s">
        <v>780</v>
      </c>
      <c r="H266" s="1">
        <v>43881</v>
      </c>
      <c r="I266" t="s">
        <v>7</v>
      </c>
      <c r="J266">
        <v>34</v>
      </c>
      <c r="K266">
        <v>6.86</v>
      </c>
      <c r="L266">
        <v>0</v>
      </c>
      <c r="M266">
        <v>0</v>
      </c>
      <c r="N266">
        <v>1</v>
      </c>
      <c r="O266">
        <v>0</v>
      </c>
      <c r="P266">
        <v>0</v>
      </c>
      <c r="Q266">
        <v>5000000</v>
      </c>
      <c r="R266">
        <v>4</v>
      </c>
      <c r="S266">
        <v>1017</v>
      </c>
      <c r="T266" s="1">
        <v>0</v>
      </c>
      <c r="U266">
        <v>1</v>
      </c>
      <c r="W266" s="64">
        <f t="shared" si="8"/>
        <v>0</v>
      </c>
      <c r="X266" s="64">
        <f t="shared" si="9"/>
        <v>34300000</v>
      </c>
    </row>
    <row r="267" spans="1:24">
      <c r="A267">
        <v>3034</v>
      </c>
      <c r="B267" t="s">
        <v>693</v>
      </c>
      <c r="C267" t="s">
        <v>684</v>
      </c>
      <c r="D267" t="s">
        <v>685</v>
      </c>
      <c r="E267" t="s">
        <v>29</v>
      </c>
      <c r="F267" t="s">
        <v>4379</v>
      </c>
      <c r="G267" t="s">
        <v>4470</v>
      </c>
      <c r="H267" s="1">
        <v>43881</v>
      </c>
      <c r="I267" t="s">
        <v>8</v>
      </c>
      <c r="J267">
        <v>34</v>
      </c>
      <c r="K267">
        <v>6.97</v>
      </c>
      <c r="N267">
        <v>1</v>
      </c>
      <c r="O267">
        <v>0</v>
      </c>
      <c r="P267">
        <v>35868.01</v>
      </c>
      <c r="Q267">
        <v>0</v>
      </c>
      <c r="R267">
        <v>4</v>
      </c>
      <c r="S267">
        <v>1014</v>
      </c>
      <c r="T267" s="1">
        <v>0</v>
      </c>
      <c r="U267">
        <v>1</v>
      </c>
      <c r="W267" s="64">
        <f t="shared" si="8"/>
        <v>250000.02970000001</v>
      </c>
      <c r="X267" s="64">
        <f t="shared" si="9"/>
        <v>0</v>
      </c>
    </row>
    <row r="268" spans="1:24" hidden="1">
      <c r="A268">
        <v>27012</v>
      </c>
      <c r="B268" t="s">
        <v>689</v>
      </c>
      <c r="C268" t="s">
        <v>684</v>
      </c>
      <c r="D268" t="s">
        <v>685</v>
      </c>
      <c r="E268" t="s">
        <v>29</v>
      </c>
      <c r="F268" t="s">
        <v>753</v>
      </c>
      <c r="G268" t="s">
        <v>1019</v>
      </c>
      <c r="H268" s="1">
        <v>43881</v>
      </c>
      <c r="I268" t="s">
        <v>8</v>
      </c>
      <c r="J268">
        <v>34</v>
      </c>
      <c r="K268">
        <v>6.97</v>
      </c>
      <c r="L268">
        <v>0</v>
      </c>
      <c r="M268">
        <v>0</v>
      </c>
      <c r="N268">
        <v>1</v>
      </c>
      <c r="O268">
        <v>0</v>
      </c>
      <c r="P268">
        <v>440192.36</v>
      </c>
      <c r="Q268">
        <v>0</v>
      </c>
      <c r="R268">
        <v>4</v>
      </c>
      <c r="S268">
        <v>1003</v>
      </c>
      <c r="T268" s="1">
        <v>0</v>
      </c>
      <c r="U268">
        <v>1</v>
      </c>
      <c r="W268" s="64">
        <f t="shared" si="8"/>
        <v>3068140.7492</v>
      </c>
      <c r="X268" s="64">
        <f t="shared" si="9"/>
        <v>0</v>
      </c>
    </row>
    <row r="269" spans="1:24">
      <c r="A269">
        <v>1014</v>
      </c>
      <c r="B269" t="s">
        <v>690</v>
      </c>
      <c r="C269" t="s">
        <v>684</v>
      </c>
      <c r="D269" t="s">
        <v>685</v>
      </c>
      <c r="E269" t="s">
        <v>29</v>
      </c>
      <c r="F269" t="s">
        <v>728</v>
      </c>
      <c r="G269" t="s">
        <v>909</v>
      </c>
      <c r="H269" s="1">
        <v>43882</v>
      </c>
      <c r="I269" t="s">
        <v>7</v>
      </c>
      <c r="J269">
        <v>34</v>
      </c>
      <c r="K269">
        <v>6.9649999999999999</v>
      </c>
      <c r="L269">
        <v>0</v>
      </c>
      <c r="M269">
        <v>0</v>
      </c>
      <c r="N269">
        <v>1</v>
      </c>
      <c r="O269">
        <v>1</v>
      </c>
      <c r="P269">
        <v>0</v>
      </c>
      <c r="Q269">
        <v>315000</v>
      </c>
      <c r="R269">
        <v>4</v>
      </c>
      <c r="S269">
        <v>27007</v>
      </c>
      <c r="T269" s="1">
        <v>0</v>
      </c>
      <c r="U269">
        <v>1</v>
      </c>
      <c r="W269" s="64">
        <f t="shared" si="8"/>
        <v>0</v>
      </c>
      <c r="X269" s="64">
        <f t="shared" si="9"/>
        <v>2193975</v>
      </c>
    </row>
    <row r="270" spans="1:24" hidden="1">
      <c r="A270">
        <v>1017</v>
      </c>
      <c r="B270" t="s">
        <v>689</v>
      </c>
      <c r="C270" t="s">
        <v>684</v>
      </c>
      <c r="D270" t="s">
        <v>685</v>
      </c>
      <c r="E270" t="s">
        <v>29</v>
      </c>
      <c r="F270" t="s">
        <v>747</v>
      </c>
      <c r="G270" t="s">
        <v>4134</v>
      </c>
      <c r="H270" s="1">
        <v>43882</v>
      </c>
      <c r="I270" t="s">
        <v>8</v>
      </c>
      <c r="J270">
        <v>34</v>
      </c>
      <c r="K270">
        <v>6.86</v>
      </c>
      <c r="N270">
        <v>1</v>
      </c>
      <c r="O270">
        <v>0</v>
      </c>
      <c r="P270">
        <v>4000000</v>
      </c>
      <c r="Q270">
        <v>0</v>
      </c>
      <c r="R270">
        <v>4</v>
      </c>
      <c r="S270">
        <v>1035</v>
      </c>
      <c r="T270" s="1">
        <v>0</v>
      </c>
      <c r="U270">
        <v>1</v>
      </c>
      <c r="W270" s="64">
        <f t="shared" si="8"/>
        <v>27440000</v>
      </c>
      <c r="X270" s="64">
        <f t="shared" si="9"/>
        <v>0</v>
      </c>
    </row>
    <row r="271" spans="1:24">
      <c r="A271">
        <v>1034</v>
      </c>
      <c r="B271" t="s">
        <v>689</v>
      </c>
      <c r="C271" t="s">
        <v>684</v>
      </c>
      <c r="D271" t="s">
        <v>685</v>
      </c>
      <c r="E271" t="s">
        <v>29</v>
      </c>
      <c r="F271" t="s">
        <v>686</v>
      </c>
      <c r="G271" t="s">
        <v>4276</v>
      </c>
      <c r="H271" s="1">
        <v>43882</v>
      </c>
      <c r="I271" t="s">
        <v>7</v>
      </c>
      <c r="J271">
        <v>34</v>
      </c>
      <c r="K271">
        <v>6.86</v>
      </c>
      <c r="L271">
        <v>0</v>
      </c>
      <c r="M271">
        <v>0</v>
      </c>
      <c r="N271">
        <v>1</v>
      </c>
      <c r="O271">
        <v>0</v>
      </c>
      <c r="P271">
        <v>0</v>
      </c>
      <c r="Q271">
        <v>505548.77</v>
      </c>
      <c r="R271">
        <v>4</v>
      </c>
      <c r="S271">
        <v>3010</v>
      </c>
      <c r="T271" s="1">
        <v>0</v>
      </c>
      <c r="U271">
        <v>1</v>
      </c>
      <c r="W271" s="64">
        <f t="shared" si="8"/>
        <v>0</v>
      </c>
      <c r="X271" s="64">
        <f t="shared" si="9"/>
        <v>3468064.5622000005</v>
      </c>
    </row>
    <row r="272" spans="1:24">
      <c r="A272">
        <v>1034</v>
      </c>
      <c r="B272" t="s">
        <v>689</v>
      </c>
      <c r="C272" t="s">
        <v>684</v>
      </c>
      <c r="D272" t="s">
        <v>685</v>
      </c>
      <c r="E272" t="s">
        <v>29</v>
      </c>
      <c r="F272" t="s">
        <v>686</v>
      </c>
      <c r="G272" t="s">
        <v>4277</v>
      </c>
      <c r="H272" s="1">
        <v>43882</v>
      </c>
      <c r="I272" t="s">
        <v>8</v>
      </c>
      <c r="J272">
        <v>34</v>
      </c>
      <c r="K272">
        <v>6.86</v>
      </c>
      <c r="L272">
        <v>0</v>
      </c>
      <c r="M272">
        <v>0</v>
      </c>
      <c r="N272">
        <v>1</v>
      </c>
      <c r="O272">
        <v>0</v>
      </c>
      <c r="P272">
        <v>498920.7</v>
      </c>
      <c r="Q272">
        <v>0</v>
      </c>
      <c r="R272">
        <v>4</v>
      </c>
      <c r="S272">
        <v>3010</v>
      </c>
      <c r="T272" s="1">
        <v>0</v>
      </c>
      <c r="U272">
        <v>1</v>
      </c>
      <c r="W272" s="64">
        <f t="shared" si="8"/>
        <v>3422596.0020000003</v>
      </c>
      <c r="X272" s="64">
        <f t="shared" si="9"/>
        <v>0</v>
      </c>
    </row>
    <row r="273" spans="1:24" hidden="1">
      <c r="A273">
        <v>1035</v>
      </c>
      <c r="B273" t="s">
        <v>689</v>
      </c>
      <c r="C273" t="s">
        <v>684</v>
      </c>
      <c r="D273" t="s">
        <v>685</v>
      </c>
      <c r="E273" t="s">
        <v>29</v>
      </c>
      <c r="F273" t="s">
        <v>747</v>
      </c>
      <c r="G273" t="s">
        <v>779</v>
      </c>
      <c r="H273" s="1">
        <v>43882</v>
      </c>
      <c r="I273" t="s">
        <v>7</v>
      </c>
      <c r="J273">
        <v>34</v>
      </c>
      <c r="K273">
        <v>6.86</v>
      </c>
      <c r="L273">
        <v>0</v>
      </c>
      <c r="M273">
        <v>0</v>
      </c>
      <c r="N273">
        <v>1</v>
      </c>
      <c r="O273">
        <v>0</v>
      </c>
      <c r="P273">
        <v>0</v>
      </c>
      <c r="Q273">
        <v>4000000</v>
      </c>
      <c r="R273">
        <v>4</v>
      </c>
      <c r="S273">
        <v>1017</v>
      </c>
      <c r="T273" s="1">
        <v>0</v>
      </c>
      <c r="U273">
        <v>1</v>
      </c>
      <c r="W273" s="64">
        <f t="shared" si="8"/>
        <v>0</v>
      </c>
      <c r="X273" s="64">
        <f t="shared" si="9"/>
        <v>27440000</v>
      </c>
    </row>
    <row r="274" spans="1:24" hidden="1">
      <c r="A274">
        <v>3010</v>
      </c>
      <c r="B274" t="s">
        <v>690</v>
      </c>
      <c r="C274" t="s">
        <v>684</v>
      </c>
      <c r="D274" t="s">
        <v>685</v>
      </c>
      <c r="E274" t="s">
        <v>29</v>
      </c>
      <c r="F274" t="s">
        <v>754</v>
      </c>
      <c r="G274" t="s">
        <v>1052</v>
      </c>
      <c r="H274" s="1">
        <v>43882</v>
      </c>
      <c r="I274" t="s">
        <v>8</v>
      </c>
      <c r="J274">
        <v>34</v>
      </c>
      <c r="K274">
        <v>6.86</v>
      </c>
      <c r="L274">
        <v>0</v>
      </c>
      <c r="M274">
        <v>0</v>
      </c>
      <c r="N274">
        <v>1</v>
      </c>
      <c r="O274">
        <v>0</v>
      </c>
      <c r="P274">
        <v>505548.77</v>
      </c>
      <c r="Q274">
        <v>0</v>
      </c>
      <c r="R274">
        <v>4</v>
      </c>
      <c r="S274">
        <v>1034</v>
      </c>
      <c r="T274" s="1">
        <v>0</v>
      </c>
      <c r="U274">
        <v>1</v>
      </c>
      <c r="W274" s="64">
        <f t="shared" si="8"/>
        <v>3468064.5622000005</v>
      </c>
      <c r="X274" s="64">
        <f t="shared" si="9"/>
        <v>0</v>
      </c>
    </row>
    <row r="275" spans="1:24" hidden="1">
      <c r="A275">
        <v>3010</v>
      </c>
      <c r="B275" t="s">
        <v>690</v>
      </c>
      <c r="C275" t="s">
        <v>684</v>
      </c>
      <c r="D275" t="s">
        <v>685</v>
      </c>
      <c r="E275" t="s">
        <v>29</v>
      </c>
      <c r="F275" t="s">
        <v>754</v>
      </c>
      <c r="G275" t="s">
        <v>1057</v>
      </c>
      <c r="H275" s="1">
        <v>43882</v>
      </c>
      <c r="I275" t="s">
        <v>7</v>
      </c>
      <c r="J275">
        <v>34</v>
      </c>
      <c r="K275">
        <v>6.86</v>
      </c>
      <c r="L275">
        <v>0</v>
      </c>
      <c r="M275">
        <v>0</v>
      </c>
      <c r="N275">
        <v>1</v>
      </c>
      <c r="O275">
        <v>0</v>
      </c>
      <c r="P275">
        <v>0</v>
      </c>
      <c r="Q275">
        <v>498920.7</v>
      </c>
      <c r="R275">
        <v>4</v>
      </c>
      <c r="S275">
        <v>1034</v>
      </c>
      <c r="T275" s="1">
        <v>0</v>
      </c>
      <c r="U275">
        <v>1</v>
      </c>
      <c r="W275" s="64">
        <f t="shared" si="8"/>
        <v>0</v>
      </c>
      <c r="X275" s="64">
        <f t="shared" si="9"/>
        <v>3422596.0020000003</v>
      </c>
    </row>
    <row r="276" spans="1:24" hidden="1">
      <c r="A276">
        <v>27007</v>
      </c>
      <c r="B276" t="s">
        <v>690</v>
      </c>
      <c r="C276" t="s">
        <v>684</v>
      </c>
      <c r="D276" t="s">
        <v>685</v>
      </c>
      <c r="E276" t="s">
        <v>29</v>
      </c>
      <c r="F276" t="s">
        <v>686</v>
      </c>
      <c r="G276" t="s">
        <v>4515</v>
      </c>
      <c r="H276" s="1">
        <v>43882</v>
      </c>
      <c r="I276" t="s">
        <v>8</v>
      </c>
      <c r="J276">
        <v>34</v>
      </c>
      <c r="K276">
        <v>6.9649999999999999</v>
      </c>
      <c r="N276">
        <v>1</v>
      </c>
      <c r="O276">
        <v>0</v>
      </c>
      <c r="P276">
        <v>315000</v>
      </c>
      <c r="Q276">
        <v>0</v>
      </c>
      <c r="R276">
        <v>4</v>
      </c>
      <c r="S276">
        <v>1009</v>
      </c>
      <c r="T276" s="1">
        <v>0</v>
      </c>
      <c r="U276">
        <v>1</v>
      </c>
      <c r="W276" s="64">
        <f t="shared" si="8"/>
        <v>2193975</v>
      </c>
      <c r="X276" s="64">
        <f t="shared" si="9"/>
        <v>0</v>
      </c>
    </row>
    <row r="277" spans="1:24" hidden="1">
      <c r="A277">
        <v>1005</v>
      </c>
      <c r="B277" t="s">
        <v>689</v>
      </c>
      <c r="C277" t="s">
        <v>684</v>
      </c>
      <c r="D277" t="s">
        <v>685</v>
      </c>
      <c r="E277" t="s">
        <v>29</v>
      </c>
      <c r="F277" t="s">
        <v>747</v>
      </c>
      <c r="G277" t="s">
        <v>3650</v>
      </c>
      <c r="H277" s="1">
        <v>43887</v>
      </c>
      <c r="I277" t="s">
        <v>8</v>
      </c>
      <c r="J277">
        <v>34</v>
      </c>
      <c r="K277">
        <v>6.9530000000000003</v>
      </c>
      <c r="L277">
        <v>0</v>
      </c>
      <c r="M277">
        <v>0</v>
      </c>
      <c r="N277">
        <v>1</v>
      </c>
      <c r="O277">
        <v>1</v>
      </c>
      <c r="P277">
        <v>170000</v>
      </c>
      <c r="Q277">
        <v>0</v>
      </c>
      <c r="R277">
        <v>4</v>
      </c>
      <c r="S277">
        <v>27013</v>
      </c>
      <c r="T277" s="1">
        <v>0</v>
      </c>
      <c r="U277">
        <v>1</v>
      </c>
      <c r="W277" s="64">
        <f t="shared" si="8"/>
        <v>1182010</v>
      </c>
      <c r="X277" s="64">
        <f t="shared" si="9"/>
        <v>0</v>
      </c>
    </row>
    <row r="278" spans="1:24" hidden="1">
      <c r="A278">
        <v>27013</v>
      </c>
      <c r="B278" t="s">
        <v>689</v>
      </c>
      <c r="C278" t="s">
        <v>684</v>
      </c>
      <c r="D278" t="s">
        <v>685</v>
      </c>
      <c r="E278" t="s">
        <v>29</v>
      </c>
      <c r="F278" t="s">
        <v>686</v>
      </c>
      <c r="G278" t="s">
        <v>4554</v>
      </c>
      <c r="H278" s="1">
        <v>43887</v>
      </c>
      <c r="I278" t="s">
        <v>7</v>
      </c>
      <c r="J278">
        <v>34</v>
      </c>
      <c r="K278">
        <v>6.9530000000000003</v>
      </c>
      <c r="L278">
        <v>0</v>
      </c>
      <c r="M278">
        <v>0</v>
      </c>
      <c r="N278">
        <v>1</v>
      </c>
      <c r="O278">
        <v>0</v>
      </c>
      <c r="P278">
        <v>0</v>
      </c>
      <c r="Q278">
        <v>170000</v>
      </c>
      <c r="R278">
        <v>4</v>
      </c>
      <c r="S278">
        <v>1005</v>
      </c>
      <c r="T278" s="1">
        <v>0</v>
      </c>
      <c r="U278">
        <v>1</v>
      </c>
      <c r="W278" s="64">
        <f t="shared" si="8"/>
        <v>0</v>
      </c>
      <c r="X278" s="64">
        <f t="shared" si="9"/>
        <v>1182010</v>
      </c>
    </row>
    <row r="279" spans="1:24" hidden="1">
      <c r="A279">
        <v>1003</v>
      </c>
      <c r="B279" t="s">
        <v>689</v>
      </c>
      <c r="C279" t="s">
        <v>684</v>
      </c>
      <c r="D279" t="s">
        <v>685</v>
      </c>
      <c r="E279" t="s">
        <v>29</v>
      </c>
      <c r="F279" t="s">
        <v>728</v>
      </c>
      <c r="G279" t="s">
        <v>687</v>
      </c>
      <c r="H279" s="1">
        <v>43888</v>
      </c>
      <c r="I279" t="s">
        <v>7</v>
      </c>
      <c r="J279">
        <v>34</v>
      </c>
      <c r="K279">
        <v>6.9630000000000001</v>
      </c>
      <c r="M279">
        <v>0</v>
      </c>
      <c r="N279">
        <v>1</v>
      </c>
      <c r="O279">
        <v>0</v>
      </c>
      <c r="P279">
        <v>0</v>
      </c>
      <c r="Q279">
        <v>22041.67</v>
      </c>
      <c r="R279">
        <v>4</v>
      </c>
      <c r="S279">
        <v>27004</v>
      </c>
      <c r="T279" s="1">
        <v>0</v>
      </c>
      <c r="U279">
        <v>1</v>
      </c>
      <c r="W279" s="64">
        <f t="shared" si="8"/>
        <v>0</v>
      </c>
      <c r="X279" s="64">
        <f t="shared" si="9"/>
        <v>153476.14820999998</v>
      </c>
    </row>
    <row r="280" spans="1:24" hidden="1">
      <c r="A280">
        <v>1003</v>
      </c>
      <c r="B280" t="s">
        <v>689</v>
      </c>
      <c r="C280" t="s">
        <v>684</v>
      </c>
      <c r="D280" t="s">
        <v>685</v>
      </c>
      <c r="E280" t="s">
        <v>29</v>
      </c>
      <c r="F280" t="s">
        <v>728</v>
      </c>
      <c r="G280" t="s">
        <v>688</v>
      </c>
      <c r="H280" s="1">
        <v>43888</v>
      </c>
      <c r="I280" t="s">
        <v>7</v>
      </c>
      <c r="J280">
        <v>34</v>
      </c>
      <c r="K280">
        <v>6.9630000000000001</v>
      </c>
      <c r="M280">
        <v>0</v>
      </c>
      <c r="N280">
        <v>1</v>
      </c>
      <c r="O280">
        <v>0</v>
      </c>
      <c r="P280">
        <v>0</v>
      </c>
      <c r="Q280">
        <v>22041.67</v>
      </c>
      <c r="R280">
        <v>4</v>
      </c>
      <c r="S280">
        <v>27004</v>
      </c>
      <c r="T280" s="1">
        <v>0</v>
      </c>
      <c r="U280">
        <v>1</v>
      </c>
      <c r="W280" s="64">
        <f t="shared" si="8"/>
        <v>0</v>
      </c>
      <c r="X280" s="64">
        <f t="shared" si="9"/>
        <v>153476.14820999998</v>
      </c>
    </row>
    <row r="281" spans="1:24" hidden="1">
      <c r="A281">
        <v>1005</v>
      </c>
      <c r="B281" t="s">
        <v>689</v>
      </c>
      <c r="C281" t="s">
        <v>684</v>
      </c>
      <c r="D281" t="s">
        <v>685</v>
      </c>
      <c r="E281" t="s">
        <v>29</v>
      </c>
      <c r="F281" t="s">
        <v>747</v>
      </c>
      <c r="G281" t="s">
        <v>3651</v>
      </c>
      <c r="H281" s="1">
        <v>43888</v>
      </c>
      <c r="I281" t="s">
        <v>8</v>
      </c>
      <c r="J281">
        <v>34</v>
      </c>
      <c r="K281">
        <v>6.8650000000000002</v>
      </c>
      <c r="L281">
        <v>0</v>
      </c>
      <c r="M281">
        <v>0</v>
      </c>
      <c r="N281">
        <v>1</v>
      </c>
      <c r="O281">
        <v>1</v>
      </c>
      <c r="P281">
        <v>5000000</v>
      </c>
      <c r="Q281">
        <v>0</v>
      </c>
      <c r="R281">
        <v>4</v>
      </c>
      <c r="S281">
        <v>1017</v>
      </c>
      <c r="T281" s="1">
        <v>0</v>
      </c>
      <c r="U281">
        <v>1</v>
      </c>
      <c r="W281" s="64">
        <f t="shared" si="8"/>
        <v>34325000</v>
      </c>
      <c r="X281" s="64">
        <f t="shared" si="9"/>
        <v>0</v>
      </c>
    </row>
    <row r="282" spans="1:24" hidden="1">
      <c r="A282">
        <v>1005</v>
      </c>
      <c r="B282" t="s">
        <v>689</v>
      </c>
      <c r="C282" t="s">
        <v>684</v>
      </c>
      <c r="D282" t="s">
        <v>685</v>
      </c>
      <c r="E282" t="s">
        <v>29</v>
      </c>
      <c r="F282" t="s">
        <v>747</v>
      </c>
      <c r="G282" t="s">
        <v>3652</v>
      </c>
      <c r="H282" s="1">
        <v>43888</v>
      </c>
      <c r="I282" t="s">
        <v>8</v>
      </c>
      <c r="J282">
        <v>34</v>
      </c>
      <c r="K282">
        <v>6.9530000000000003</v>
      </c>
      <c r="L282">
        <v>0</v>
      </c>
      <c r="M282">
        <v>0</v>
      </c>
      <c r="N282">
        <v>1</v>
      </c>
      <c r="O282">
        <v>1</v>
      </c>
      <c r="P282">
        <v>22000</v>
      </c>
      <c r="Q282">
        <v>0</v>
      </c>
      <c r="R282">
        <v>4</v>
      </c>
      <c r="S282">
        <v>27013</v>
      </c>
      <c r="T282" s="1">
        <v>0</v>
      </c>
      <c r="U282">
        <v>1</v>
      </c>
      <c r="W282" s="64">
        <f t="shared" si="8"/>
        <v>152966</v>
      </c>
      <c r="X282" s="64">
        <f t="shared" si="9"/>
        <v>0</v>
      </c>
    </row>
    <row r="283" spans="1:24" hidden="1">
      <c r="A283">
        <v>1005</v>
      </c>
      <c r="B283" t="s">
        <v>689</v>
      </c>
      <c r="C283" t="s">
        <v>684</v>
      </c>
      <c r="D283" t="s">
        <v>685</v>
      </c>
      <c r="E283" t="s">
        <v>29</v>
      </c>
      <c r="F283" t="s">
        <v>747</v>
      </c>
      <c r="G283" t="s">
        <v>3653</v>
      </c>
      <c r="H283" s="1">
        <v>43888</v>
      </c>
      <c r="I283" t="s">
        <v>8</v>
      </c>
      <c r="J283">
        <v>34</v>
      </c>
      <c r="K283">
        <v>6.9580000000000002</v>
      </c>
      <c r="L283">
        <v>0</v>
      </c>
      <c r="M283">
        <v>0</v>
      </c>
      <c r="N283">
        <v>1</v>
      </c>
      <c r="O283">
        <v>1</v>
      </c>
      <c r="P283">
        <v>500000</v>
      </c>
      <c r="Q283">
        <v>0</v>
      </c>
      <c r="R283">
        <v>4</v>
      </c>
      <c r="S283">
        <v>27013</v>
      </c>
      <c r="T283" s="1">
        <v>0</v>
      </c>
      <c r="U283">
        <v>1</v>
      </c>
      <c r="W283" s="64">
        <f t="shared" si="8"/>
        <v>3479000</v>
      </c>
      <c r="X283" s="64">
        <f t="shared" si="9"/>
        <v>0</v>
      </c>
    </row>
    <row r="284" spans="1:24" hidden="1">
      <c r="A284">
        <v>1017</v>
      </c>
      <c r="B284" t="s">
        <v>689</v>
      </c>
      <c r="C284" t="s">
        <v>684</v>
      </c>
      <c r="D284" t="s">
        <v>685</v>
      </c>
      <c r="E284" t="s">
        <v>29</v>
      </c>
      <c r="F284" t="s">
        <v>747</v>
      </c>
      <c r="G284" t="s">
        <v>4135</v>
      </c>
      <c r="H284" s="1">
        <v>43888</v>
      </c>
      <c r="I284" t="s">
        <v>7</v>
      </c>
      <c r="J284">
        <v>34</v>
      </c>
      <c r="K284">
        <v>6.8650000000000002</v>
      </c>
      <c r="N284">
        <v>1</v>
      </c>
      <c r="O284">
        <v>0</v>
      </c>
      <c r="P284">
        <v>0</v>
      </c>
      <c r="Q284">
        <v>5000000</v>
      </c>
      <c r="R284">
        <v>4</v>
      </c>
      <c r="S284">
        <v>1005</v>
      </c>
      <c r="T284" s="1">
        <v>0</v>
      </c>
      <c r="U284">
        <v>1</v>
      </c>
      <c r="W284" s="64">
        <f t="shared" si="8"/>
        <v>0</v>
      </c>
      <c r="X284" s="64">
        <f t="shared" si="9"/>
        <v>34325000</v>
      </c>
    </row>
    <row r="285" spans="1:24" hidden="1">
      <c r="A285">
        <v>27004</v>
      </c>
      <c r="B285" t="s">
        <v>689</v>
      </c>
      <c r="C285" t="s">
        <v>684</v>
      </c>
      <c r="D285" t="s">
        <v>685</v>
      </c>
      <c r="E285" t="s">
        <v>29</v>
      </c>
      <c r="F285" t="s">
        <v>753</v>
      </c>
      <c r="G285" t="s">
        <v>1029</v>
      </c>
      <c r="H285" s="1">
        <v>43888</v>
      </c>
      <c r="I285" t="s">
        <v>8</v>
      </c>
      <c r="J285">
        <v>34</v>
      </c>
      <c r="K285">
        <v>6.9630000000000001</v>
      </c>
      <c r="L285">
        <v>0</v>
      </c>
      <c r="M285">
        <v>0</v>
      </c>
      <c r="N285">
        <v>1</v>
      </c>
      <c r="O285">
        <v>0</v>
      </c>
      <c r="P285">
        <v>22041.67</v>
      </c>
      <c r="Q285">
        <v>0</v>
      </c>
      <c r="R285">
        <v>4</v>
      </c>
      <c r="S285">
        <v>1003</v>
      </c>
      <c r="T285" s="1">
        <v>0</v>
      </c>
      <c r="U285">
        <v>1</v>
      </c>
      <c r="W285" s="64">
        <f t="shared" si="8"/>
        <v>153476.14820999998</v>
      </c>
      <c r="X285" s="64">
        <f t="shared" si="9"/>
        <v>0</v>
      </c>
    </row>
    <row r="286" spans="1:24" hidden="1">
      <c r="A286">
        <v>27004</v>
      </c>
      <c r="B286" t="s">
        <v>689</v>
      </c>
      <c r="C286" t="s">
        <v>684</v>
      </c>
      <c r="D286" t="s">
        <v>685</v>
      </c>
      <c r="E286" t="s">
        <v>29</v>
      </c>
      <c r="F286" t="s">
        <v>753</v>
      </c>
      <c r="G286" t="s">
        <v>1021</v>
      </c>
      <c r="H286" s="1">
        <v>43888</v>
      </c>
      <c r="I286" t="s">
        <v>8</v>
      </c>
      <c r="J286">
        <v>34</v>
      </c>
      <c r="K286">
        <v>6.9630000000000001</v>
      </c>
      <c r="L286">
        <v>0</v>
      </c>
      <c r="M286">
        <v>0</v>
      </c>
      <c r="N286">
        <v>1</v>
      </c>
      <c r="O286">
        <v>0</v>
      </c>
      <c r="P286">
        <v>22041.67</v>
      </c>
      <c r="Q286">
        <v>0</v>
      </c>
      <c r="R286">
        <v>4</v>
      </c>
      <c r="S286">
        <v>1003</v>
      </c>
      <c r="T286" s="1">
        <v>0</v>
      </c>
      <c r="U286">
        <v>1</v>
      </c>
      <c r="W286" s="64">
        <f t="shared" si="8"/>
        <v>153476.14820999998</v>
      </c>
      <c r="X286" s="64">
        <f t="shared" si="9"/>
        <v>0</v>
      </c>
    </row>
    <row r="287" spans="1:24" hidden="1">
      <c r="A287">
        <v>27013</v>
      </c>
      <c r="B287" t="s">
        <v>689</v>
      </c>
      <c r="C287" t="s">
        <v>684</v>
      </c>
      <c r="D287" t="s">
        <v>685</v>
      </c>
      <c r="E287" t="s">
        <v>29</v>
      </c>
      <c r="F287" t="s">
        <v>686</v>
      </c>
      <c r="G287" t="s">
        <v>4554</v>
      </c>
      <c r="H287" s="1">
        <v>43888</v>
      </c>
      <c r="I287" t="s">
        <v>7</v>
      </c>
      <c r="J287">
        <v>34</v>
      </c>
      <c r="K287">
        <v>6.9580000000000002</v>
      </c>
      <c r="L287">
        <v>0</v>
      </c>
      <c r="M287">
        <v>0</v>
      </c>
      <c r="N287">
        <v>1</v>
      </c>
      <c r="O287">
        <v>0</v>
      </c>
      <c r="P287">
        <v>0</v>
      </c>
      <c r="Q287">
        <v>500000</v>
      </c>
      <c r="R287">
        <v>4</v>
      </c>
      <c r="S287">
        <v>1005</v>
      </c>
      <c r="T287" s="1">
        <v>0</v>
      </c>
      <c r="U287">
        <v>1</v>
      </c>
      <c r="W287" s="64">
        <f t="shared" si="8"/>
        <v>0</v>
      </c>
      <c r="X287" s="64">
        <f t="shared" si="9"/>
        <v>3479000</v>
      </c>
    </row>
    <row r="288" spans="1:24" hidden="1">
      <c r="A288">
        <v>27013</v>
      </c>
      <c r="B288" t="s">
        <v>689</v>
      </c>
      <c r="C288" t="s">
        <v>684</v>
      </c>
      <c r="D288" t="s">
        <v>685</v>
      </c>
      <c r="E288" t="s">
        <v>29</v>
      </c>
      <c r="F288" t="s">
        <v>686</v>
      </c>
      <c r="G288" t="s">
        <v>4555</v>
      </c>
      <c r="H288" s="1">
        <v>43888</v>
      </c>
      <c r="I288" t="s">
        <v>7</v>
      </c>
      <c r="J288">
        <v>34</v>
      </c>
      <c r="K288">
        <v>6.9530000000000003</v>
      </c>
      <c r="L288">
        <v>0</v>
      </c>
      <c r="M288">
        <v>0</v>
      </c>
      <c r="N288">
        <v>1</v>
      </c>
      <c r="O288">
        <v>0</v>
      </c>
      <c r="P288">
        <v>0</v>
      </c>
      <c r="Q288">
        <v>22000</v>
      </c>
      <c r="R288">
        <v>4</v>
      </c>
      <c r="S288">
        <v>1005</v>
      </c>
      <c r="T288" s="1">
        <v>0</v>
      </c>
      <c r="U288">
        <v>1</v>
      </c>
      <c r="W288" s="64">
        <f t="shared" si="8"/>
        <v>0</v>
      </c>
      <c r="X288" s="64">
        <f t="shared" si="9"/>
        <v>152966</v>
      </c>
    </row>
    <row r="289" spans="1:24" hidden="1">
      <c r="A289">
        <v>1005</v>
      </c>
      <c r="B289" t="s">
        <v>689</v>
      </c>
      <c r="C289" t="s">
        <v>684</v>
      </c>
      <c r="D289" t="s">
        <v>685</v>
      </c>
      <c r="E289" t="s">
        <v>29</v>
      </c>
      <c r="F289" t="s">
        <v>747</v>
      </c>
      <c r="G289" t="s">
        <v>3654</v>
      </c>
      <c r="H289" s="1">
        <v>43889</v>
      </c>
      <c r="I289" t="s">
        <v>8</v>
      </c>
      <c r="J289">
        <v>34</v>
      </c>
      <c r="K289">
        <v>6.9580000000000002</v>
      </c>
      <c r="L289">
        <v>0</v>
      </c>
      <c r="M289">
        <v>0</v>
      </c>
      <c r="N289">
        <v>1</v>
      </c>
      <c r="O289">
        <v>1</v>
      </c>
      <c r="P289">
        <v>200000</v>
      </c>
      <c r="Q289">
        <v>0</v>
      </c>
      <c r="R289">
        <v>4</v>
      </c>
      <c r="S289">
        <v>27013</v>
      </c>
      <c r="T289" s="1">
        <v>0</v>
      </c>
      <c r="U289">
        <v>1</v>
      </c>
      <c r="W289" s="64">
        <f t="shared" si="8"/>
        <v>1391600</v>
      </c>
      <c r="X289" s="64">
        <f t="shared" si="9"/>
        <v>0</v>
      </c>
    </row>
    <row r="290" spans="1:24" hidden="1">
      <c r="A290">
        <v>1017</v>
      </c>
      <c r="B290" t="s">
        <v>689</v>
      </c>
      <c r="C290" t="s">
        <v>684</v>
      </c>
      <c r="D290" t="s">
        <v>685</v>
      </c>
      <c r="E290" t="s">
        <v>29</v>
      </c>
      <c r="F290" t="s">
        <v>747</v>
      </c>
      <c r="G290" t="s">
        <v>687</v>
      </c>
      <c r="H290" s="1">
        <v>43889</v>
      </c>
      <c r="I290" t="s">
        <v>7</v>
      </c>
      <c r="J290">
        <v>34</v>
      </c>
      <c r="K290">
        <v>6.8639999999999999</v>
      </c>
      <c r="N290">
        <v>1</v>
      </c>
      <c r="O290">
        <v>0</v>
      </c>
      <c r="P290">
        <v>0</v>
      </c>
      <c r="Q290">
        <v>4000000</v>
      </c>
      <c r="R290">
        <v>4</v>
      </c>
      <c r="S290">
        <v>1035</v>
      </c>
      <c r="T290" s="1">
        <v>0</v>
      </c>
      <c r="U290">
        <v>1</v>
      </c>
      <c r="W290" s="64">
        <f t="shared" si="8"/>
        <v>0</v>
      </c>
      <c r="X290" s="64">
        <f t="shared" si="9"/>
        <v>27456000</v>
      </c>
    </row>
    <row r="291" spans="1:24" hidden="1">
      <c r="A291">
        <v>1035</v>
      </c>
      <c r="B291" t="s">
        <v>689</v>
      </c>
      <c r="C291" t="s">
        <v>684</v>
      </c>
      <c r="D291" t="s">
        <v>685</v>
      </c>
      <c r="E291" t="s">
        <v>29</v>
      </c>
      <c r="F291" t="s">
        <v>747</v>
      </c>
      <c r="G291" t="s">
        <v>801</v>
      </c>
      <c r="H291" s="1">
        <v>43889</v>
      </c>
      <c r="I291" t="s">
        <v>8</v>
      </c>
      <c r="J291">
        <v>34</v>
      </c>
      <c r="K291">
        <v>6.8639999999999999</v>
      </c>
      <c r="L291">
        <v>0</v>
      </c>
      <c r="M291">
        <v>0</v>
      </c>
      <c r="N291">
        <v>1</v>
      </c>
      <c r="O291">
        <v>0</v>
      </c>
      <c r="P291">
        <v>4000000</v>
      </c>
      <c r="Q291">
        <v>0</v>
      </c>
      <c r="R291">
        <v>4</v>
      </c>
      <c r="S291">
        <v>1017</v>
      </c>
      <c r="T291" s="1">
        <v>0</v>
      </c>
      <c r="U291">
        <v>1</v>
      </c>
      <c r="W291" s="64">
        <f t="shared" si="8"/>
        <v>27456000</v>
      </c>
      <c r="X291" s="64">
        <f t="shared" si="9"/>
        <v>0</v>
      </c>
    </row>
    <row r="292" spans="1:24" hidden="1">
      <c r="A292">
        <v>27013</v>
      </c>
      <c r="B292" t="s">
        <v>689</v>
      </c>
      <c r="C292" t="s">
        <v>684</v>
      </c>
      <c r="D292" t="s">
        <v>685</v>
      </c>
      <c r="E292" t="s">
        <v>29</v>
      </c>
      <c r="F292" t="s">
        <v>686</v>
      </c>
      <c r="G292" t="s">
        <v>4554</v>
      </c>
      <c r="H292" s="1">
        <v>43889</v>
      </c>
      <c r="I292" t="s">
        <v>7</v>
      </c>
      <c r="J292">
        <v>34</v>
      </c>
      <c r="K292">
        <v>6.9580000000000002</v>
      </c>
      <c r="L292">
        <v>0</v>
      </c>
      <c r="M292">
        <v>0</v>
      </c>
      <c r="N292">
        <v>1</v>
      </c>
      <c r="O292">
        <v>0</v>
      </c>
      <c r="P292">
        <v>0</v>
      </c>
      <c r="Q292">
        <v>200000</v>
      </c>
      <c r="R292">
        <v>4</v>
      </c>
      <c r="S292">
        <v>1005</v>
      </c>
      <c r="T292" s="1">
        <v>0</v>
      </c>
      <c r="U292">
        <v>1</v>
      </c>
      <c r="W292" s="64">
        <f t="shared" si="8"/>
        <v>0</v>
      </c>
      <c r="X292" s="64">
        <f t="shared" si="9"/>
        <v>1391600</v>
      </c>
    </row>
    <row r="293" spans="1:24" hidden="1">
      <c r="A293">
        <v>1017</v>
      </c>
      <c r="B293" t="s">
        <v>689</v>
      </c>
      <c r="C293" t="s">
        <v>684</v>
      </c>
      <c r="D293" t="s">
        <v>685</v>
      </c>
      <c r="E293" t="s">
        <v>29</v>
      </c>
      <c r="F293" t="s">
        <v>747</v>
      </c>
      <c r="G293" t="s">
        <v>4136</v>
      </c>
      <c r="H293" s="1">
        <v>43892</v>
      </c>
      <c r="I293" t="s">
        <v>8</v>
      </c>
      <c r="J293">
        <v>34</v>
      </c>
      <c r="K293">
        <v>6.86</v>
      </c>
      <c r="N293">
        <v>1</v>
      </c>
      <c r="O293">
        <v>0</v>
      </c>
      <c r="P293">
        <v>5000000</v>
      </c>
      <c r="Q293">
        <v>0</v>
      </c>
      <c r="R293">
        <v>4</v>
      </c>
      <c r="S293">
        <v>1035</v>
      </c>
      <c r="T293" s="1">
        <v>0</v>
      </c>
      <c r="U293">
        <v>1</v>
      </c>
      <c r="W293" s="64">
        <f t="shared" si="8"/>
        <v>34300000</v>
      </c>
      <c r="X293" s="64">
        <f t="shared" si="9"/>
        <v>0</v>
      </c>
    </row>
    <row r="294" spans="1:24" hidden="1">
      <c r="A294">
        <v>1035</v>
      </c>
      <c r="B294" t="s">
        <v>689</v>
      </c>
      <c r="C294" t="s">
        <v>684</v>
      </c>
      <c r="D294" t="s">
        <v>685</v>
      </c>
      <c r="E294" t="s">
        <v>29</v>
      </c>
      <c r="F294" t="s">
        <v>747</v>
      </c>
      <c r="G294" t="s">
        <v>785</v>
      </c>
      <c r="H294" s="1">
        <v>43892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0</v>
      </c>
      <c r="P294">
        <v>0</v>
      </c>
      <c r="Q294">
        <v>5000000</v>
      </c>
      <c r="R294">
        <v>4</v>
      </c>
      <c r="S294">
        <v>1017</v>
      </c>
      <c r="T294" s="1">
        <v>0</v>
      </c>
      <c r="U294">
        <v>1</v>
      </c>
      <c r="W294" s="64">
        <f t="shared" si="8"/>
        <v>0</v>
      </c>
      <c r="X294" s="64">
        <f t="shared" si="9"/>
        <v>34300000</v>
      </c>
    </row>
    <row r="295" spans="1:24" hidden="1">
      <c r="A295">
        <v>1017</v>
      </c>
      <c r="B295" t="s">
        <v>689</v>
      </c>
      <c r="C295" t="s">
        <v>684</v>
      </c>
      <c r="D295" t="s">
        <v>685</v>
      </c>
      <c r="E295" t="s">
        <v>29</v>
      </c>
      <c r="F295" t="s">
        <v>747</v>
      </c>
      <c r="G295" t="s">
        <v>4137</v>
      </c>
      <c r="H295" s="1">
        <v>43893</v>
      </c>
      <c r="I295" t="s">
        <v>7</v>
      </c>
      <c r="J295">
        <v>34</v>
      </c>
      <c r="K295">
        <v>6.8609999999999998</v>
      </c>
      <c r="N295">
        <v>1</v>
      </c>
      <c r="O295">
        <v>0</v>
      </c>
      <c r="P295">
        <v>0</v>
      </c>
      <c r="Q295">
        <v>5000000</v>
      </c>
      <c r="R295">
        <v>4</v>
      </c>
      <c r="S295">
        <v>1035</v>
      </c>
      <c r="T295" s="1">
        <v>0</v>
      </c>
      <c r="U295">
        <v>1</v>
      </c>
      <c r="W295" s="64">
        <f t="shared" si="8"/>
        <v>0</v>
      </c>
      <c r="X295" s="64">
        <f t="shared" si="9"/>
        <v>34305000</v>
      </c>
    </row>
    <row r="296" spans="1:24" hidden="1">
      <c r="A296">
        <v>1035</v>
      </c>
      <c r="B296" t="s">
        <v>689</v>
      </c>
      <c r="C296" t="s">
        <v>684</v>
      </c>
      <c r="D296" t="s">
        <v>685</v>
      </c>
      <c r="E296" t="s">
        <v>29</v>
      </c>
      <c r="F296" t="s">
        <v>747</v>
      </c>
      <c r="G296" t="s">
        <v>783</v>
      </c>
      <c r="H296" s="1">
        <v>43893</v>
      </c>
      <c r="I296" t="s">
        <v>8</v>
      </c>
      <c r="J296">
        <v>34</v>
      </c>
      <c r="K296">
        <v>6.8609999999999998</v>
      </c>
      <c r="L296">
        <v>0</v>
      </c>
      <c r="M296">
        <v>0</v>
      </c>
      <c r="N296">
        <v>1</v>
      </c>
      <c r="O296">
        <v>0</v>
      </c>
      <c r="P296">
        <v>5000000</v>
      </c>
      <c r="Q296">
        <v>0</v>
      </c>
      <c r="R296">
        <v>4</v>
      </c>
      <c r="S296">
        <v>1017</v>
      </c>
      <c r="T296" s="1">
        <v>0</v>
      </c>
      <c r="U296">
        <v>1</v>
      </c>
      <c r="W296" s="64">
        <f t="shared" si="8"/>
        <v>34305000</v>
      </c>
      <c r="X296" s="64">
        <f t="shared" si="9"/>
        <v>0</v>
      </c>
    </row>
    <row r="297" spans="1:24" hidden="1">
      <c r="A297">
        <v>1005</v>
      </c>
      <c r="B297" t="s">
        <v>689</v>
      </c>
      <c r="C297" t="s">
        <v>684</v>
      </c>
      <c r="D297" t="s">
        <v>685</v>
      </c>
      <c r="E297" t="s">
        <v>29</v>
      </c>
      <c r="F297" t="s">
        <v>747</v>
      </c>
      <c r="G297" t="s">
        <v>3655</v>
      </c>
      <c r="H297" s="1">
        <v>43894</v>
      </c>
      <c r="I297" t="s">
        <v>7</v>
      </c>
      <c r="J297">
        <v>34</v>
      </c>
      <c r="K297">
        <v>6.86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5000000</v>
      </c>
      <c r="R297">
        <v>4</v>
      </c>
      <c r="S297">
        <v>1017</v>
      </c>
      <c r="T297" s="1">
        <v>0</v>
      </c>
      <c r="U297">
        <v>1</v>
      </c>
      <c r="W297" s="64">
        <f t="shared" si="8"/>
        <v>0</v>
      </c>
      <c r="X297" s="64">
        <f t="shared" si="9"/>
        <v>34300000</v>
      </c>
    </row>
    <row r="298" spans="1:24">
      <c r="A298">
        <v>1014</v>
      </c>
      <c r="B298" t="s">
        <v>693</v>
      </c>
      <c r="C298" t="s">
        <v>692</v>
      </c>
      <c r="D298" t="s">
        <v>685</v>
      </c>
      <c r="E298" t="s">
        <v>29</v>
      </c>
      <c r="F298" t="s">
        <v>756</v>
      </c>
      <c r="G298" t="s">
        <v>942</v>
      </c>
      <c r="H298" s="1">
        <v>43894</v>
      </c>
      <c r="I298" t="s">
        <v>7</v>
      </c>
      <c r="J298">
        <v>34</v>
      </c>
      <c r="K298">
        <v>6.97</v>
      </c>
      <c r="L298">
        <v>0</v>
      </c>
      <c r="M298">
        <v>0</v>
      </c>
      <c r="N298">
        <v>1</v>
      </c>
      <c r="O298">
        <v>1</v>
      </c>
      <c r="P298">
        <v>0</v>
      </c>
      <c r="Q298">
        <v>10000</v>
      </c>
      <c r="R298">
        <v>4</v>
      </c>
      <c r="S298">
        <v>3027</v>
      </c>
      <c r="T298" s="1">
        <v>0</v>
      </c>
      <c r="U298">
        <v>1</v>
      </c>
      <c r="W298" s="64">
        <f t="shared" si="8"/>
        <v>0</v>
      </c>
      <c r="X298" s="64">
        <f t="shared" si="9"/>
        <v>69700</v>
      </c>
    </row>
    <row r="299" spans="1:24" hidden="1">
      <c r="A299">
        <v>1017</v>
      </c>
      <c r="B299" t="s">
        <v>689</v>
      </c>
      <c r="C299" t="s">
        <v>684</v>
      </c>
      <c r="D299" t="s">
        <v>685</v>
      </c>
      <c r="E299" t="s">
        <v>29</v>
      </c>
      <c r="F299" t="s">
        <v>747</v>
      </c>
      <c r="G299" t="s">
        <v>4138</v>
      </c>
      <c r="H299" s="1">
        <v>43894</v>
      </c>
      <c r="I299" t="s">
        <v>7</v>
      </c>
      <c r="J299">
        <v>34</v>
      </c>
      <c r="K299">
        <v>6.8680000000000003</v>
      </c>
      <c r="N299">
        <v>1</v>
      </c>
      <c r="O299">
        <v>0</v>
      </c>
      <c r="P299">
        <v>0</v>
      </c>
      <c r="Q299">
        <v>5000000</v>
      </c>
      <c r="R299">
        <v>4</v>
      </c>
      <c r="S299">
        <v>1035</v>
      </c>
      <c r="T299" s="1">
        <v>0</v>
      </c>
      <c r="U299">
        <v>1</v>
      </c>
      <c r="W299" s="64">
        <f t="shared" si="8"/>
        <v>0</v>
      </c>
      <c r="X299" s="64">
        <f t="shared" si="9"/>
        <v>34340000</v>
      </c>
    </row>
    <row r="300" spans="1:24" hidden="1">
      <c r="A300">
        <v>1017</v>
      </c>
      <c r="B300" t="s">
        <v>689</v>
      </c>
      <c r="C300" t="s">
        <v>684</v>
      </c>
      <c r="D300" t="s">
        <v>685</v>
      </c>
      <c r="E300" t="s">
        <v>29</v>
      </c>
      <c r="F300" t="s">
        <v>1065</v>
      </c>
      <c r="G300" t="s">
        <v>687</v>
      </c>
      <c r="H300" s="1">
        <v>43894</v>
      </c>
      <c r="I300" t="s">
        <v>8</v>
      </c>
      <c r="J300">
        <v>34</v>
      </c>
      <c r="K300">
        <v>6.86</v>
      </c>
      <c r="N300">
        <v>1</v>
      </c>
      <c r="O300">
        <v>0</v>
      </c>
      <c r="P300">
        <v>5000000</v>
      </c>
      <c r="Q300">
        <v>0</v>
      </c>
      <c r="R300">
        <v>4</v>
      </c>
      <c r="S300">
        <v>1005</v>
      </c>
      <c r="T300" s="1">
        <v>0</v>
      </c>
      <c r="U300">
        <v>1</v>
      </c>
      <c r="W300" s="64">
        <f t="shared" si="8"/>
        <v>34300000</v>
      </c>
      <c r="X300" s="64">
        <f t="shared" si="9"/>
        <v>0</v>
      </c>
    </row>
    <row r="301" spans="1:24" hidden="1">
      <c r="A301">
        <v>1035</v>
      </c>
      <c r="B301" t="s">
        <v>689</v>
      </c>
      <c r="C301" t="s">
        <v>684</v>
      </c>
      <c r="D301" t="s">
        <v>685</v>
      </c>
      <c r="E301" t="s">
        <v>29</v>
      </c>
      <c r="F301" t="s">
        <v>747</v>
      </c>
      <c r="G301" t="s">
        <v>860</v>
      </c>
      <c r="H301" s="1">
        <v>43894</v>
      </c>
      <c r="I301" t="s">
        <v>8</v>
      </c>
      <c r="J301">
        <v>34</v>
      </c>
      <c r="K301">
        <v>6.8680000000000003</v>
      </c>
      <c r="L301">
        <v>0</v>
      </c>
      <c r="M301">
        <v>0</v>
      </c>
      <c r="N301">
        <v>1</v>
      </c>
      <c r="O301">
        <v>0</v>
      </c>
      <c r="P301">
        <v>5000000</v>
      </c>
      <c r="Q301">
        <v>0</v>
      </c>
      <c r="R301">
        <v>4</v>
      </c>
      <c r="S301">
        <v>1017</v>
      </c>
      <c r="T301" s="1">
        <v>0</v>
      </c>
      <c r="U301">
        <v>1</v>
      </c>
      <c r="W301" s="64">
        <f t="shared" si="8"/>
        <v>34340000</v>
      </c>
      <c r="X301" s="64">
        <f t="shared" si="9"/>
        <v>0</v>
      </c>
    </row>
    <row r="302" spans="1:24" hidden="1">
      <c r="A302">
        <v>3027</v>
      </c>
      <c r="B302" t="s">
        <v>693</v>
      </c>
      <c r="C302" t="s">
        <v>693</v>
      </c>
      <c r="D302" t="s">
        <v>685</v>
      </c>
      <c r="E302" t="s">
        <v>29</v>
      </c>
      <c r="F302" t="s">
        <v>686</v>
      </c>
      <c r="G302" t="s">
        <v>3600</v>
      </c>
      <c r="H302" s="1">
        <v>43894</v>
      </c>
      <c r="I302" t="s">
        <v>8</v>
      </c>
      <c r="J302">
        <v>34</v>
      </c>
      <c r="K302">
        <v>6.97</v>
      </c>
      <c r="L302">
        <v>0</v>
      </c>
      <c r="M302">
        <v>0</v>
      </c>
      <c r="N302">
        <v>1</v>
      </c>
      <c r="O302">
        <v>0</v>
      </c>
      <c r="P302">
        <v>10000</v>
      </c>
      <c r="Q302">
        <v>0</v>
      </c>
      <c r="R302">
        <v>4</v>
      </c>
      <c r="S302">
        <v>1014</v>
      </c>
      <c r="T302" s="1">
        <v>0</v>
      </c>
      <c r="U302">
        <v>1</v>
      </c>
      <c r="W302" s="64">
        <f t="shared" si="8"/>
        <v>69700</v>
      </c>
      <c r="X302" s="64">
        <f t="shared" si="9"/>
        <v>0</v>
      </c>
    </row>
    <row r="303" spans="1:24" hidden="1">
      <c r="A303">
        <v>1003</v>
      </c>
      <c r="B303" t="s">
        <v>689</v>
      </c>
      <c r="C303" t="s">
        <v>684</v>
      </c>
      <c r="D303" t="s">
        <v>685</v>
      </c>
      <c r="E303" t="s">
        <v>29</v>
      </c>
      <c r="F303" t="s">
        <v>728</v>
      </c>
      <c r="G303" t="s">
        <v>687</v>
      </c>
      <c r="H303" s="1">
        <v>43895</v>
      </c>
      <c r="I303" t="s">
        <v>7</v>
      </c>
      <c r="J303">
        <v>34</v>
      </c>
      <c r="K303">
        <v>6.9630000000000001</v>
      </c>
      <c r="M303">
        <v>0</v>
      </c>
      <c r="N303">
        <v>1</v>
      </c>
      <c r="O303">
        <v>0</v>
      </c>
      <c r="P303">
        <v>0</v>
      </c>
      <c r="Q303">
        <v>242577.63</v>
      </c>
      <c r="R303">
        <v>4</v>
      </c>
      <c r="S303">
        <v>27004</v>
      </c>
      <c r="T303" s="1">
        <v>0</v>
      </c>
      <c r="U303">
        <v>1</v>
      </c>
      <c r="W303" s="64">
        <f t="shared" ref="W303:W366" si="10">+K303*P303</f>
        <v>0</v>
      </c>
      <c r="X303" s="64">
        <f t="shared" ref="X303:X366" si="11">K303*Q303</f>
        <v>1689068.0376900001</v>
      </c>
    </row>
    <row r="304" spans="1:24" hidden="1">
      <c r="A304">
        <v>1003</v>
      </c>
      <c r="B304" t="s">
        <v>689</v>
      </c>
      <c r="C304" t="s">
        <v>684</v>
      </c>
      <c r="D304" t="s">
        <v>685</v>
      </c>
      <c r="E304" t="s">
        <v>29</v>
      </c>
      <c r="F304" t="s">
        <v>728</v>
      </c>
      <c r="G304" t="s">
        <v>688</v>
      </c>
      <c r="H304" s="1">
        <v>43895</v>
      </c>
      <c r="I304" t="s">
        <v>7</v>
      </c>
      <c r="J304">
        <v>34</v>
      </c>
      <c r="K304">
        <v>6.9610000000000003</v>
      </c>
      <c r="M304">
        <v>0</v>
      </c>
      <c r="N304">
        <v>1</v>
      </c>
      <c r="O304">
        <v>0</v>
      </c>
      <c r="P304">
        <v>0</v>
      </c>
      <c r="Q304">
        <v>700000</v>
      </c>
      <c r="R304">
        <v>4</v>
      </c>
      <c r="S304">
        <v>27003</v>
      </c>
      <c r="T304" s="1">
        <v>0</v>
      </c>
      <c r="U304">
        <v>1</v>
      </c>
      <c r="W304" s="64">
        <f t="shared" si="10"/>
        <v>0</v>
      </c>
      <c r="X304" s="64">
        <f t="shared" si="11"/>
        <v>4872700</v>
      </c>
    </row>
    <row r="305" spans="1:24" hidden="1">
      <c r="A305">
        <v>1017</v>
      </c>
      <c r="B305" t="s">
        <v>689</v>
      </c>
      <c r="C305" t="s">
        <v>684</v>
      </c>
      <c r="D305" t="s">
        <v>685</v>
      </c>
      <c r="E305" t="s">
        <v>29</v>
      </c>
      <c r="F305" t="s">
        <v>747</v>
      </c>
      <c r="G305" t="s">
        <v>4139</v>
      </c>
      <c r="H305" s="1">
        <v>43895</v>
      </c>
      <c r="I305" t="s">
        <v>7</v>
      </c>
      <c r="J305">
        <v>34</v>
      </c>
      <c r="K305">
        <v>6.8680000000000003</v>
      </c>
      <c r="N305">
        <v>1</v>
      </c>
      <c r="O305">
        <v>0</v>
      </c>
      <c r="P305">
        <v>0</v>
      </c>
      <c r="Q305">
        <v>5000000</v>
      </c>
      <c r="R305">
        <v>4</v>
      </c>
      <c r="S305">
        <v>1035</v>
      </c>
      <c r="T305" s="1">
        <v>0</v>
      </c>
      <c r="U305">
        <v>1</v>
      </c>
      <c r="W305" s="64">
        <f t="shared" si="10"/>
        <v>0</v>
      </c>
      <c r="X305" s="64">
        <f t="shared" si="11"/>
        <v>34340000</v>
      </c>
    </row>
    <row r="306" spans="1:24" hidden="1">
      <c r="A306">
        <v>1033</v>
      </c>
      <c r="B306" t="s">
        <v>689</v>
      </c>
      <c r="C306" t="s">
        <v>684</v>
      </c>
      <c r="D306" t="s">
        <v>685</v>
      </c>
      <c r="E306" t="s">
        <v>29</v>
      </c>
      <c r="F306" t="s">
        <v>686</v>
      </c>
      <c r="G306" t="s">
        <v>4177</v>
      </c>
      <c r="H306" s="1">
        <v>43895</v>
      </c>
      <c r="I306" t="s">
        <v>7</v>
      </c>
      <c r="J306">
        <v>34</v>
      </c>
      <c r="K306">
        <v>6.9610000000000003</v>
      </c>
      <c r="L306">
        <v>0</v>
      </c>
      <c r="M306">
        <v>0</v>
      </c>
      <c r="N306">
        <v>1</v>
      </c>
      <c r="O306">
        <v>0</v>
      </c>
      <c r="P306">
        <v>0</v>
      </c>
      <c r="Q306">
        <v>311000</v>
      </c>
      <c r="R306">
        <v>4</v>
      </c>
      <c r="S306">
        <v>27009</v>
      </c>
      <c r="T306" s="1">
        <v>0</v>
      </c>
      <c r="U306">
        <v>1</v>
      </c>
      <c r="W306" s="64">
        <f t="shared" si="10"/>
        <v>0</v>
      </c>
      <c r="X306" s="64">
        <f t="shared" si="11"/>
        <v>2164871</v>
      </c>
    </row>
    <row r="307" spans="1:24">
      <c r="A307">
        <v>1034</v>
      </c>
      <c r="B307" t="s">
        <v>690</v>
      </c>
      <c r="C307" t="s">
        <v>684</v>
      </c>
      <c r="D307" t="s">
        <v>685</v>
      </c>
      <c r="E307" t="s">
        <v>29</v>
      </c>
      <c r="F307" t="s">
        <v>686</v>
      </c>
      <c r="G307" t="s">
        <v>4367</v>
      </c>
      <c r="H307" s="1">
        <v>43895</v>
      </c>
      <c r="I307" t="s">
        <v>7</v>
      </c>
      <c r="J307">
        <v>34</v>
      </c>
      <c r="K307">
        <v>6.968</v>
      </c>
      <c r="L307">
        <v>0</v>
      </c>
      <c r="M307">
        <v>0</v>
      </c>
      <c r="N307">
        <v>1</v>
      </c>
      <c r="O307">
        <v>0</v>
      </c>
      <c r="P307">
        <v>0</v>
      </c>
      <c r="Q307">
        <v>40000</v>
      </c>
      <c r="R307">
        <v>4</v>
      </c>
      <c r="S307">
        <v>3005</v>
      </c>
      <c r="T307" s="1">
        <v>0</v>
      </c>
      <c r="U307">
        <v>1</v>
      </c>
      <c r="W307" s="64">
        <f t="shared" si="10"/>
        <v>0</v>
      </c>
      <c r="X307" s="64">
        <f t="shared" si="11"/>
        <v>278720</v>
      </c>
    </row>
    <row r="308" spans="1:24" hidden="1">
      <c r="A308">
        <v>1035</v>
      </c>
      <c r="B308" t="s">
        <v>689</v>
      </c>
      <c r="C308" t="s">
        <v>684</v>
      </c>
      <c r="D308" t="s">
        <v>685</v>
      </c>
      <c r="E308" t="s">
        <v>29</v>
      </c>
      <c r="F308" t="s">
        <v>747</v>
      </c>
      <c r="G308" t="s">
        <v>796</v>
      </c>
      <c r="H308" s="1">
        <v>43895</v>
      </c>
      <c r="I308" t="s">
        <v>8</v>
      </c>
      <c r="J308">
        <v>34</v>
      </c>
      <c r="K308">
        <v>6.8680000000000003</v>
      </c>
      <c r="L308">
        <v>0</v>
      </c>
      <c r="M308">
        <v>0</v>
      </c>
      <c r="N308">
        <v>1</v>
      </c>
      <c r="O308">
        <v>0</v>
      </c>
      <c r="P308">
        <v>5000000</v>
      </c>
      <c r="Q308">
        <v>0</v>
      </c>
      <c r="R308">
        <v>4</v>
      </c>
      <c r="S308">
        <v>1017</v>
      </c>
      <c r="T308" s="1">
        <v>0</v>
      </c>
      <c r="U308">
        <v>1</v>
      </c>
      <c r="W308" s="64">
        <f t="shared" si="10"/>
        <v>34340000</v>
      </c>
      <c r="X308" s="64">
        <f t="shared" si="11"/>
        <v>0</v>
      </c>
    </row>
    <row r="309" spans="1:24" hidden="1">
      <c r="A309">
        <v>3005</v>
      </c>
      <c r="B309" t="s">
        <v>690</v>
      </c>
      <c r="C309" t="s">
        <v>684</v>
      </c>
      <c r="D309" t="s">
        <v>685</v>
      </c>
      <c r="E309" t="s">
        <v>29</v>
      </c>
      <c r="F309" t="s">
        <v>753</v>
      </c>
      <c r="G309" t="s">
        <v>1011</v>
      </c>
      <c r="H309" s="1">
        <v>43895</v>
      </c>
      <c r="I309" t="s">
        <v>8</v>
      </c>
      <c r="J309">
        <v>34</v>
      </c>
      <c r="K309">
        <v>6.968</v>
      </c>
      <c r="L309">
        <v>0</v>
      </c>
      <c r="M309">
        <v>0</v>
      </c>
      <c r="N309">
        <v>1</v>
      </c>
      <c r="O309">
        <v>0</v>
      </c>
      <c r="P309">
        <v>40000</v>
      </c>
      <c r="Q309">
        <v>0</v>
      </c>
      <c r="R309">
        <v>4</v>
      </c>
      <c r="S309">
        <v>1034</v>
      </c>
      <c r="T309" s="1">
        <v>0</v>
      </c>
      <c r="U309">
        <v>1</v>
      </c>
      <c r="W309" s="64">
        <f t="shared" si="10"/>
        <v>278720</v>
      </c>
      <c r="X309" s="64">
        <f t="shared" si="11"/>
        <v>0</v>
      </c>
    </row>
    <row r="310" spans="1:24" hidden="1">
      <c r="A310">
        <v>27003</v>
      </c>
      <c r="B310" t="s">
        <v>689</v>
      </c>
      <c r="C310" t="s">
        <v>684</v>
      </c>
      <c r="D310" t="s">
        <v>685</v>
      </c>
      <c r="E310" t="s">
        <v>29</v>
      </c>
      <c r="F310" t="s">
        <v>753</v>
      </c>
      <c r="G310" t="s">
        <v>4503</v>
      </c>
      <c r="H310" s="1">
        <v>43895</v>
      </c>
      <c r="I310" t="s">
        <v>8</v>
      </c>
      <c r="J310">
        <v>34</v>
      </c>
      <c r="K310">
        <v>6.9610000000000003</v>
      </c>
      <c r="L310">
        <v>0</v>
      </c>
      <c r="M310">
        <v>0</v>
      </c>
      <c r="N310">
        <v>1</v>
      </c>
      <c r="O310">
        <v>0</v>
      </c>
      <c r="P310">
        <v>700000</v>
      </c>
      <c r="Q310">
        <v>0</v>
      </c>
      <c r="R310">
        <v>4</v>
      </c>
      <c r="S310">
        <v>1003</v>
      </c>
      <c r="T310" s="1">
        <v>0</v>
      </c>
      <c r="U310">
        <v>1</v>
      </c>
      <c r="W310" s="64">
        <f t="shared" si="10"/>
        <v>4872700</v>
      </c>
      <c r="X310" s="64">
        <f t="shared" si="11"/>
        <v>0</v>
      </c>
    </row>
    <row r="311" spans="1:24" hidden="1">
      <c r="A311">
        <v>27004</v>
      </c>
      <c r="B311" t="s">
        <v>689</v>
      </c>
      <c r="C311" t="s">
        <v>684</v>
      </c>
      <c r="D311" t="s">
        <v>685</v>
      </c>
      <c r="E311" t="s">
        <v>29</v>
      </c>
      <c r="F311" t="s">
        <v>753</v>
      </c>
      <c r="G311" t="s">
        <v>1029</v>
      </c>
      <c r="H311" s="1">
        <v>43895</v>
      </c>
      <c r="I311" t="s">
        <v>8</v>
      </c>
      <c r="J311">
        <v>34</v>
      </c>
      <c r="K311">
        <v>6.9630000000000001</v>
      </c>
      <c r="L311">
        <v>0</v>
      </c>
      <c r="M311">
        <v>0</v>
      </c>
      <c r="N311">
        <v>1</v>
      </c>
      <c r="O311">
        <v>0</v>
      </c>
      <c r="P311">
        <v>242577.63</v>
      </c>
      <c r="Q311">
        <v>0</v>
      </c>
      <c r="R311">
        <v>4</v>
      </c>
      <c r="S311">
        <v>1003</v>
      </c>
      <c r="T311" s="1">
        <v>0</v>
      </c>
      <c r="U311">
        <v>1</v>
      </c>
      <c r="W311" s="64">
        <f t="shared" si="10"/>
        <v>1689068.0376900001</v>
      </c>
      <c r="X311" s="64">
        <f t="shared" si="11"/>
        <v>0</v>
      </c>
    </row>
    <row r="312" spans="1:24" hidden="1">
      <c r="A312">
        <v>27009</v>
      </c>
      <c r="B312" t="s">
        <v>689</v>
      </c>
      <c r="C312" t="s">
        <v>684</v>
      </c>
      <c r="D312" t="s">
        <v>685</v>
      </c>
      <c r="E312" t="s">
        <v>29</v>
      </c>
      <c r="F312" t="s">
        <v>753</v>
      </c>
      <c r="G312" t="s">
        <v>4525</v>
      </c>
      <c r="H312" s="1">
        <v>43895</v>
      </c>
      <c r="I312" t="s">
        <v>8</v>
      </c>
      <c r="J312">
        <v>34</v>
      </c>
      <c r="K312">
        <v>6.9610000000000003</v>
      </c>
      <c r="L312">
        <v>0</v>
      </c>
      <c r="M312">
        <v>0</v>
      </c>
      <c r="N312">
        <v>1</v>
      </c>
      <c r="O312">
        <v>0</v>
      </c>
      <c r="P312">
        <v>311000</v>
      </c>
      <c r="Q312">
        <v>0</v>
      </c>
      <c r="R312">
        <v>4</v>
      </c>
      <c r="S312">
        <v>1033</v>
      </c>
      <c r="T312" s="1">
        <v>0</v>
      </c>
      <c r="U312">
        <v>1</v>
      </c>
      <c r="W312" s="64">
        <f t="shared" si="10"/>
        <v>2164871</v>
      </c>
      <c r="X312" s="64">
        <f t="shared" si="11"/>
        <v>0</v>
      </c>
    </row>
    <row r="313" spans="1:24" hidden="1">
      <c r="A313">
        <v>1005</v>
      </c>
      <c r="B313" t="s">
        <v>689</v>
      </c>
      <c r="C313" t="s">
        <v>684</v>
      </c>
      <c r="D313" t="s">
        <v>685</v>
      </c>
      <c r="E313" t="s">
        <v>29</v>
      </c>
      <c r="F313" t="s">
        <v>747</v>
      </c>
      <c r="G313" t="s">
        <v>3656</v>
      </c>
      <c r="H313" s="1">
        <v>43896</v>
      </c>
      <c r="I313" t="s">
        <v>7</v>
      </c>
      <c r="J313">
        <v>34</v>
      </c>
      <c r="K313">
        <v>6.86</v>
      </c>
      <c r="L313">
        <v>0</v>
      </c>
      <c r="M313">
        <v>0</v>
      </c>
      <c r="N313">
        <v>1</v>
      </c>
      <c r="O313">
        <v>1</v>
      </c>
      <c r="P313">
        <v>0</v>
      </c>
      <c r="Q313">
        <v>5000000</v>
      </c>
      <c r="R313">
        <v>4</v>
      </c>
      <c r="S313">
        <v>1017</v>
      </c>
      <c r="T313" s="1">
        <v>0</v>
      </c>
      <c r="U313">
        <v>1</v>
      </c>
      <c r="W313" s="64">
        <f t="shared" si="10"/>
        <v>0</v>
      </c>
      <c r="X313" s="64">
        <f t="shared" si="11"/>
        <v>34300000</v>
      </c>
    </row>
    <row r="314" spans="1:24" hidden="1">
      <c r="A314">
        <v>1017</v>
      </c>
      <c r="B314" t="s">
        <v>689</v>
      </c>
      <c r="C314" t="s">
        <v>684</v>
      </c>
      <c r="D314" t="s">
        <v>685</v>
      </c>
      <c r="E314" t="s">
        <v>29</v>
      </c>
      <c r="F314" t="s">
        <v>1065</v>
      </c>
      <c r="G314" t="s">
        <v>687</v>
      </c>
      <c r="H314" s="1">
        <v>43896</v>
      </c>
      <c r="I314" t="s">
        <v>8</v>
      </c>
      <c r="J314">
        <v>34</v>
      </c>
      <c r="K314">
        <v>6.86</v>
      </c>
      <c r="N314">
        <v>1</v>
      </c>
      <c r="O314">
        <v>0</v>
      </c>
      <c r="P314">
        <v>5000000</v>
      </c>
      <c r="Q314">
        <v>0</v>
      </c>
      <c r="R314">
        <v>4</v>
      </c>
      <c r="S314">
        <v>1005</v>
      </c>
      <c r="T314" s="1">
        <v>0</v>
      </c>
      <c r="U314">
        <v>1</v>
      </c>
      <c r="W314" s="64">
        <f t="shared" si="10"/>
        <v>34300000</v>
      </c>
      <c r="X314" s="64">
        <f t="shared" si="11"/>
        <v>0</v>
      </c>
    </row>
    <row r="315" spans="1:24" hidden="1">
      <c r="A315">
        <v>1005</v>
      </c>
      <c r="B315" t="s">
        <v>689</v>
      </c>
      <c r="C315" t="s">
        <v>684</v>
      </c>
      <c r="D315" t="s">
        <v>685</v>
      </c>
      <c r="E315" t="s">
        <v>29</v>
      </c>
      <c r="F315" t="s">
        <v>747</v>
      </c>
      <c r="G315" t="s">
        <v>3657</v>
      </c>
      <c r="H315" s="1">
        <v>43900</v>
      </c>
      <c r="I315" t="s">
        <v>7</v>
      </c>
      <c r="J315">
        <v>34</v>
      </c>
      <c r="K315">
        <v>6.97</v>
      </c>
      <c r="L315">
        <v>0</v>
      </c>
      <c r="M315">
        <v>0</v>
      </c>
      <c r="N315">
        <v>1</v>
      </c>
      <c r="O315">
        <v>1</v>
      </c>
      <c r="P315">
        <v>0</v>
      </c>
      <c r="Q315">
        <v>28694.400000000001</v>
      </c>
      <c r="R315">
        <v>4</v>
      </c>
      <c r="S315">
        <v>10001</v>
      </c>
      <c r="T315" s="1">
        <v>0</v>
      </c>
      <c r="U315">
        <v>1</v>
      </c>
      <c r="W315" s="64">
        <f t="shared" si="10"/>
        <v>0</v>
      </c>
      <c r="X315" s="64">
        <f t="shared" si="11"/>
        <v>199999.96799999999</v>
      </c>
    </row>
    <row r="316" spans="1:24" hidden="1">
      <c r="A316">
        <v>10001</v>
      </c>
      <c r="B316" t="s">
        <v>689</v>
      </c>
      <c r="C316" t="s">
        <v>684</v>
      </c>
      <c r="D316" t="s">
        <v>685</v>
      </c>
      <c r="E316" t="s">
        <v>29</v>
      </c>
      <c r="F316" t="s">
        <v>747</v>
      </c>
      <c r="G316" t="s">
        <v>832</v>
      </c>
      <c r="H316" s="1">
        <v>43900</v>
      </c>
      <c r="I316" t="s">
        <v>8</v>
      </c>
      <c r="J316">
        <v>34</v>
      </c>
      <c r="K316">
        <v>6.97</v>
      </c>
      <c r="L316">
        <v>0</v>
      </c>
      <c r="M316">
        <v>0</v>
      </c>
      <c r="N316">
        <v>1</v>
      </c>
      <c r="O316">
        <v>0</v>
      </c>
      <c r="P316">
        <v>28694.400000000001</v>
      </c>
      <c r="Q316">
        <v>0</v>
      </c>
      <c r="R316">
        <v>4</v>
      </c>
      <c r="S316">
        <v>1005</v>
      </c>
      <c r="T316" s="1">
        <v>0</v>
      </c>
      <c r="U316">
        <v>1</v>
      </c>
      <c r="W316" s="64">
        <f t="shared" si="10"/>
        <v>199999.96799999999</v>
      </c>
      <c r="X316" s="64">
        <f t="shared" si="11"/>
        <v>0</v>
      </c>
    </row>
    <row r="317" spans="1:24" hidden="1">
      <c r="A317">
        <v>1005</v>
      </c>
      <c r="B317" t="s">
        <v>689</v>
      </c>
      <c r="C317" t="s">
        <v>684</v>
      </c>
      <c r="D317" t="s">
        <v>685</v>
      </c>
      <c r="E317" t="s">
        <v>29</v>
      </c>
      <c r="F317" t="s">
        <v>747</v>
      </c>
      <c r="G317" t="s">
        <v>3658</v>
      </c>
      <c r="H317" s="1">
        <v>43901</v>
      </c>
      <c r="I317" t="s">
        <v>8</v>
      </c>
      <c r="J317">
        <v>34</v>
      </c>
      <c r="K317">
        <v>6.8650000000000002</v>
      </c>
      <c r="L317">
        <v>0</v>
      </c>
      <c r="M317">
        <v>0</v>
      </c>
      <c r="N317">
        <v>1</v>
      </c>
      <c r="O317">
        <v>1</v>
      </c>
      <c r="P317">
        <v>5000000</v>
      </c>
      <c r="Q317">
        <v>0</v>
      </c>
      <c r="R317">
        <v>4</v>
      </c>
      <c r="S317">
        <v>1017</v>
      </c>
      <c r="T317" s="1">
        <v>0</v>
      </c>
      <c r="U317">
        <v>1</v>
      </c>
      <c r="W317" s="64">
        <f t="shared" si="10"/>
        <v>34325000</v>
      </c>
      <c r="X317" s="64">
        <f t="shared" si="11"/>
        <v>0</v>
      </c>
    </row>
    <row r="318" spans="1:24">
      <c r="A318">
        <v>1014</v>
      </c>
      <c r="B318" t="s">
        <v>693</v>
      </c>
      <c r="C318" t="s">
        <v>684</v>
      </c>
      <c r="D318" t="s">
        <v>685</v>
      </c>
      <c r="E318" t="s">
        <v>29</v>
      </c>
      <c r="F318" t="s">
        <v>729</v>
      </c>
      <c r="G318" t="s">
        <v>913</v>
      </c>
      <c r="H318" s="1">
        <v>43901</v>
      </c>
      <c r="I318" t="s">
        <v>7</v>
      </c>
      <c r="J318">
        <v>34</v>
      </c>
      <c r="K318">
        <v>6.97</v>
      </c>
      <c r="L318">
        <v>0</v>
      </c>
      <c r="M318">
        <v>0</v>
      </c>
      <c r="N318">
        <v>1</v>
      </c>
      <c r="O318">
        <v>1</v>
      </c>
      <c r="P318">
        <v>0</v>
      </c>
      <c r="Q318">
        <v>71736.009999999995</v>
      </c>
      <c r="R318">
        <v>4</v>
      </c>
      <c r="S318">
        <v>3034</v>
      </c>
      <c r="T318" s="1">
        <v>0</v>
      </c>
      <c r="U318">
        <v>1</v>
      </c>
      <c r="W318" s="64">
        <f t="shared" si="10"/>
        <v>0</v>
      </c>
      <c r="X318" s="64">
        <f t="shared" si="11"/>
        <v>499999.98969999992</v>
      </c>
    </row>
    <row r="319" spans="1:24" hidden="1">
      <c r="A319">
        <v>1017</v>
      </c>
      <c r="B319" t="s">
        <v>689</v>
      </c>
      <c r="C319" t="s">
        <v>684</v>
      </c>
      <c r="D319" t="s">
        <v>685</v>
      </c>
      <c r="E319" t="s">
        <v>29</v>
      </c>
      <c r="F319" t="s">
        <v>747</v>
      </c>
      <c r="G319" t="s">
        <v>4140</v>
      </c>
      <c r="H319" s="1">
        <v>43901</v>
      </c>
      <c r="I319" t="s">
        <v>7</v>
      </c>
      <c r="J319">
        <v>34</v>
      </c>
      <c r="K319">
        <v>6.8650000000000002</v>
      </c>
      <c r="N319">
        <v>1</v>
      </c>
      <c r="O319">
        <v>0</v>
      </c>
      <c r="P319">
        <v>0</v>
      </c>
      <c r="Q319">
        <v>5000000</v>
      </c>
      <c r="R319">
        <v>4</v>
      </c>
      <c r="S319">
        <v>1005</v>
      </c>
      <c r="T319" s="1">
        <v>0</v>
      </c>
      <c r="U319">
        <v>1</v>
      </c>
      <c r="W319" s="64">
        <f t="shared" si="10"/>
        <v>0</v>
      </c>
      <c r="X319" s="64">
        <f t="shared" si="11"/>
        <v>34325000</v>
      </c>
    </row>
    <row r="320" spans="1:24">
      <c r="A320">
        <v>3034</v>
      </c>
      <c r="B320" t="s">
        <v>693</v>
      </c>
      <c r="C320" t="s">
        <v>684</v>
      </c>
      <c r="D320" t="s">
        <v>685</v>
      </c>
      <c r="E320" t="s">
        <v>29</v>
      </c>
      <c r="F320" t="s">
        <v>4379</v>
      </c>
      <c r="G320" t="s">
        <v>4471</v>
      </c>
      <c r="H320" s="1">
        <v>43901</v>
      </c>
      <c r="I320" t="s">
        <v>8</v>
      </c>
      <c r="J320">
        <v>34</v>
      </c>
      <c r="K320">
        <v>6.97</v>
      </c>
      <c r="N320">
        <v>1</v>
      </c>
      <c r="O320">
        <v>0</v>
      </c>
      <c r="P320">
        <v>71736.009999999995</v>
      </c>
      <c r="Q320">
        <v>0</v>
      </c>
      <c r="R320">
        <v>4</v>
      </c>
      <c r="S320">
        <v>1014</v>
      </c>
      <c r="T320" s="1">
        <v>0</v>
      </c>
      <c r="U320">
        <v>1</v>
      </c>
      <c r="W320" s="64">
        <f t="shared" si="10"/>
        <v>499999.98969999992</v>
      </c>
      <c r="X320" s="64">
        <f t="shared" si="11"/>
        <v>0</v>
      </c>
    </row>
    <row r="321" spans="1:24" hidden="1">
      <c r="A321">
        <v>1033</v>
      </c>
      <c r="B321" t="s">
        <v>689</v>
      </c>
      <c r="C321" t="s">
        <v>684</v>
      </c>
      <c r="D321" t="s">
        <v>685</v>
      </c>
      <c r="E321" t="s">
        <v>29</v>
      </c>
      <c r="F321" t="s">
        <v>686</v>
      </c>
      <c r="G321" t="s">
        <v>4178</v>
      </c>
      <c r="H321" s="1">
        <v>43902</v>
      </c>
      <c r="I321" t="s">
        <v>7</v>
      </c>
      <c r="J321">
        <v>34</v>
      </c>
      <c r="K321">
        <v>6.9610000000000003</v>
      </c>
      <c r="L321">
        <v>0</v>
      </c>
      <c r="M321">
        <v>0</v>
      </c>
      <c r="N321">
        <v>1</v>
      </c>
      <c r="O321">
        <v>0</v>
      </c>
      <c r="P321">
        <v>0</v>
      </c>
      <c r="Q321">
        <v>297000</v>
      </c>
      <c r="R321">
        <v>4</v>
      </c>
      <c r="S321">
        <v>27009</v>
      </c>
      <c r="T321" s="1">
        <v>0</v>
      </c>
      <c r="U321">
        <v>1</v>
      </c>
      <c r="W321" s="64">
        <f t="shared" si="10"/>
        <v>0</v>
      </c>
      <c r="X321" s="64">
        <f t="shared" si="11"/>
        <v>2067417</v>
      </c>
    </row>
    <row r="322" spans="1:24" hidden="1">
      <c r="A322">
        <v>27009</v>
      </c>
      <c r="B322" t="s">
        <v>689</v>
      </c>
      <c r="C322" t="s">
        <v>684</v>
      </c>
      <c r="D322" t="s">
        <v>685</v>
      </c>
      <c r="E322" t="s">
        <v>29</v>
      </c>
      <c r="F322" t="s">
        <v>753</v>
      </c>
      <c r="G322" t="s">
        <v>3571</v>
      </c>
      <c r="H322" s="1">
        <v>43902</v>
      </c>
      <c r="I322" t="s">
        <v>8</v>
      </c>
      <c r="J322">
        <v>34</v>
      </c>
      <c r="K322">
        <v>6.9610000000000003</v>
      </c>
      <c r="L322">
        <v>0</v>
      </c>
      <c r="M322">
        <v>0</v>
      </c>
      <c r="N322">
        <v>1</v>
      </c>
      <c r="O322">
        <v>0</v>
      </c>
      <c r="P322">
        <v>297000</v>
      </c>
      <c r="Q322">
        <v>0</v>
      </c>
      <c r="R322">
        <v>4</v>
      </c>
      <c r="S322">
        <v>1033</v>
      </c>
      <c r="T322" s="1">
        <v>0</v>
      </c>
      <c r="U322">
        <v>1</v>
      </c>
      <c r="W322" s="64">
        <f t="shared" si="10"/>
        <v>2067417</v>
      </c>
      <c r="X322" s="64">
        <f t="shared" si="11"/>
        <v>0</v>
      </c>
    </row>
    <row r="323" spans="1:24" hidden="1">
      <c r="A323">
        <v>1005</v>
      </c>
      <c r="B323" t="s">
        <v>689</v>
      </c>
      <c r="C323" t="s">
        <v>684</v>
      </c>
      <c r="D323" t="s">
        <v>685</v>
      </c>
      <c r="E323" t="s">
        <v>29</v>
      </c>
      <c r="F323" t="s">
        <v>747</v>
      </c>
      <c r="G323" t="s">
        <v>3659</v>
      </c>
      <c r="H323" s="1">
        <v>43903</v>
      </c>
      <c r="I323" t="s">
        <v>8</v>
      </c>
      <c r="J323">
        <v>34</v>
      </c>
      <c r="K323">
        <v>6.8650000000000002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1017</v>
      </c>
      <c r="T323" s="1">
        <v>0</v>
      </c>
      <c r="U323">
        <v>1</v>
      </c>
      <c r="W323" s="64">
        <f t="shared" si="10"/>
        <v>34325000</v>
      </c>
      <c r="X323" s="64">
        <f t="shared" si="11"/>
        <v>0</v>
      </c>
    </row>
    <row r="324" spans="1:24" hidden="1">
      <c r="A324">
        <v>1017</v>
      </c>
      <c r="B324" t="s">
        <v>689</v>
      </c>
      <c r="C324" t="s">
        <v>684</v>
      </c>
      <c r="D324" t="s">
        <v>685</v>
      </c>
      <c r="E324" t="s">
        <v>29</v>
      </c>
      <c r="F324" t="s">
        <v>747</v>
      </c>
      <c r="G324" t="s">
        <v>4141</v>
      </c>
      <c r="H324" s="1">
        <v>43903</v>
      </c>
      <c r="I324" t="s">
        <v>7</v>
      </c>
      <c r="J324">
        <v>34</v>
      </c>
      <c r="K324">
        <v>6.8650000000000002</v>
      </c>
      <c r="N324">
        <v>1</v>
      </c>
      <c r="O324">
        <v>0</v>
      </c>
      <c r="P324">
        <v>0</v>
      </c>
      <c r="Q324">
        <v>5000000</v>
      </c>
      <c r="R324">
        <v>4</v>
      </c>
      <c r="S324">
        <v>1005</v>
      </c>
      <c r="T324" s="1">
        <v>0</v>
      </c>
      <c r="U324">
        <v>1</v>
      </c>
      <c r="W324" s="64">
        <f t="shared" si="10"/>
        <v>0</v>
      </c>
      <c r="X324" s="64">
        <f t="shared" si="11"/>
        <v>34325000</v>
      </c>
    </row>
    <row r="325" spans="1:24">
      <c r="A325">
        <v>1014</v>
      </c>
      <c r="B325" t="s">
        <v>693</v>
      </c>
      <c r="C325" t="s">
        <v>684</v>
      </c>
      <c r="D325" t="s">
        <v>685</v>
      </c>
      <c r="E325" t="s">
        <v>29</v>
      </c>
      <c r="F325" t="s">
        <v>686</v>
      </c>
      <c r="G325" t="s">
        <v>893</v>
      </c>
      <c r="H325" s="1">
        <v>43904</v>
      </c>
      <c r="I325" t="s">
        <v>7</v>
      </c>
      <c r="J325">
        <v>34</v>
      </c>
      <c r="K325">
        <v>6.97</v>
      </c>
      <c r="L325">
        <v>0</v>
      </c>
      <c r="M325">
        <v>0</v>
      </c>
      <c r="N325">
        <v>1</v>
      </c>
      <c r="O325">
        <v>1</v>
      </c>
      <c r="P325">
        <v>0</v>
      </c>
      <c r="Q325">
        <v>43041.61</v>
      </c>
      <c r="R325">
        <v>4</v>
      </c>
      <c r="S325">
        <v>3034</v>
      </c>
      <c r="T325" s="1">
        <v>0</v>
      </c>
      <c r="U325">
        <v>1</v>
      </c>
      <c r="W325" s="64">
        <f t="shared" si="10"/>
        <v>0</v>
      </c>
      <c r="X325" s="64">
        <f t="shared" si="11"/>
        <v>300000.02169999998</v>
      </c>
    </row>
    <row r="326" spans="1:24">
      <c r="A326">
        <v>3034</v>
      </c>
      <c r="B326" t="s">
        <v>693</v>
      </c>
      <c r="C326" t="s">
        <v>684</v>
      </c>
      <c r="D326" t="s">
        <v>685</v>
      </c>
      <c r="E326" t="s">
        <v>29</v>
      </c>
      <c r="F326" t="s">
        <v>4379</v>
      </c>
      <c r="G326" t="s">
        <v>4472</v>
      </c>
      <c r="H326" s="1">
        <v>43904</v>
      </c>
      <c r="I326" t="s">
        <v>8</v>
      </c>
      <c r="J326">
        <v>34</v>
      </c>
      <c r="K326">
        <v>6.97</v>
      </c>
      <c r="N326">
        <v>1</v>
      </c>
      <c r="O326">
        <v>0</v>
      </c>
      <c r="P326">
        <v>43041.61</v>
      </c>
      <c r="Q326">
        <v>0</v>
      </c>
      <c r="R326">
        <v>4</v>
      </c>
      <c r="S326">
        <v>1014</v>
      </c>
      <c r="T326" s="1">
        <v>0</v>
      </c>
      <c r="U326">
        <v>1</v>
      </c>
      <c r="W326" s="64">
        <f t="shared" si="10"/>
        <v>300000.02169999998</v>
      </c>
      <c r="X326" s="64">
        <f t="shared" si="11"/>
        <v>0</v>
      </c>
    </row>
    <row r="327" spans="1:24" hidden="1">
      <c r="A327">
        <v>1033</v>
      </c>
      <c r="B327" t="s">
        <v>689</v>
      </c>
      <c r="C327" t="s">
        <v>684</v>
      </c>
      <c r="D327" t="s">
        <v>685</v>
      </c>
      <c r="E327" t="s">
        <v>29</v>
      </c>
      <c r="F327" t="s">
        <v>686</v>
      </c>
      <c r="G327" t="s">
        <v>4179</v>
      </c>
      <c r="H327" s="1">
        <v>43906</v>
      </c>
      <c r="I327" t="s">
        <v>7</v>
      </c>
      <c r="J327">
        <v>34</v>
      </c>
      <c r="K327">
        <v>6.9610000000000003</v>
      </c>
      <c r="L327">
        <v>0</v>
      </c>
      <c r="M327">
        <v>0</v>
      </c>
      <c r="N327">
        <v>1</v>
      </c>
      <c r="O327">
        <v>0</v>
      </c>
      <c r="P327">
        <v>0</v>
      </c>
      <c r="Q327">
        <v>180000</v>
      </c>
      <c r="R327">
        <v>4</v>
      </c>
      <c r="S327">
        <v>27009</v>
      </c>
      <c r="T327" s="1">
        <v>0</v>
      </c>
      <c r="U327">
        <v>1</v>
      </c>
      <c r="W327" s="64">
        <f t="shared" si="10"/>
        <v>0</v>
      </c>
      <c r="X327" s="64">
        <f t="shared" si="11"/>
        <v>1252980</v>
      </c>
    </row>
    <row r="328" spans="1:24" hidden="1">
      <c r="A328">
        <v>27009</v>
      </c>
      <c r="B328" t="s">
        <v>689</v>
      </c>
      <c r="C328" t="s">
        <v>684</v>
      </c>
      <c r="D328" t="s">
        <v>685</v>
      </c>
      <c r="E328" t="s">
        <v>29</v>
      </c>
      <c r="F328" t="s">
        <v>753</v>
      </c>
      <c r="G328" t="s">
        <v>4526</v>
      </c>
      <c r="H328" s="1">
        <v>43906</v>
      </c>
      <c r="I328" t="s">
        <v>8</v>
      </c>
      <c r="J328">
        <v>34</v>
      </c>
      <c r="K328">
        <v>6.9610000000000003</v>
      </c>
      <c r="L328">
        <v>0</v>
      </c>
      <c r="M328">
        <v>0</v>
      </c>
      <c r="N328">
        <v>1</v>
      </c>
      <c r="O328">
        <v>0</v>
      </c>
      <c r="P328">
        <v>180000</v>
      </c>
      <c r="Q328">
        <v>0</v>
      </c>
      <c r="R328">
        <v>4</v>
      </c>
      <c r="S328">
        <v>1033</v>
      </c>
      <c r="T328" s="1">
        <v>0</v>
      </c>
      <c r="U328">
        <v>1</v>
      </c>
      <c r="W328" s="64">
        <f t="shared" si="10"/>
        <v>1252980</v>
      </c>
      <c r="X328" s="64">
        <f t="shared" si="11"/>
        <v>0</v>
      </c>
    </row>
    <row r="329" spans="1:24" hidden="1">
      <c r="A329">
        <v>1017</v>
      </c>
      <c r="B329" t="s">
        <v>689</v>
      </c>
      <c r="C329" t="s">
        <v>684</v>
      </c>
      <c r="D329" t="s">
        <v>685</v>
      </c>
      <c r="E329" t="s">
        <v>29</v>
      </c>
      <c r="F329" t="s">
        <v>747</v>
      </c>
      <c r="G329" t="s">
        <v>4142</v>
      </c>
      <c r="H329" s="1">
        <v>43907</v>
      </c>
      <c r="I329" t="s">
        <v>8</v>
      </c>
      <c r="J329">
        <v>34</v>
      </c>
      <c r="K329">
        <v>6.86</v>
      </c>
      <c r="N329">
        <v>1</v>
      </c>
      <c r="O329">
        <v>0</v>
      </c>
      <c r="P329">
        <v>5000000</v>
      </c>
      <c r="Q329">
        <v>0</v>
      </c>
      <c r="R329">
        <v>4</v>
      </c>
      <c r="S329">
        <v>1035</v>
      </c>
      <c r="T329" s="1">
        <v>0</v>
      </c>
      <c r="U329">
        <v>1</v>
      </c>
      <c r="W329" s="64">
        <f t="shared" si="10"/>
        <v>34300000</v>
      </c>
      <c r="X329" s="64">
        <f t="shared" si="11"/>
        <v>0</v>
      </c>
    </row>
    <row r="330" spans="1:24" hidden="1">
      <c r="A330">
        <v>1035</v>
      </c>
      <c r="B330" t="s">
        <v>694</v>
      </c>
      <c r="C330" t="s">
        <v>684</v>
      </c>
      <c r="D330" t="s">
        <v>685</v>
      </c>
      <c r="E330" t="s">
        <v>29</v>
      </c>
      <c r="F330" t="s">
        <v>747</v>
      </c>
      <c r="G330" t="s">
        <v>778</v>
      </c>
      <c r="H330" s="1">
        <v>43907</v>
      </c>
      <c r="I330" t="s">
        <v>7</v>
      </c>
      <c r="J330">
        <v>34</v>
      </c>
      <c r="K330">
        <v>6.86</v>
      </c>
      <c r="L330">
        <v>0</v>
      </c>
      <c r="M330">
        <v>0</v>
      </c>
      <c r="N330">
        <v>1</v>
      </c>
      <c r="O330">
        <v>0</v>
      </c>
      <c r="P330">
        <v>0</v>
      </c>
      <c r="Q330">
        <v>5000000</v>
      </c>
      <c r="R330">
        <v>4</v>
      </c>
      <c r="S330">
        <v>1017</v>
      </c>
      <c r="T330" s="1">
        <v>0</v>
      </c>
      <c r="U330">
        <v>1</v>
      </c>
      <c r="W330" s="64">
        <f t="shared" si="10"/>
        <v>0</v>
      </c>
      <c r="X330" s="64">
        <f t="shared" si="11"/>
        <v>34300000</v>
      </c>
    </row>
    <row r="331" spans="1:24">
      <c r="A331">
        <v>1014</v>
      </c>
      <c r="B331" t="s">
        <v>690</v>
      </c>
      <c r="C331" t="s">
        <v>684</v>
      </c>
      <c r="D331" t="s">
        <v>685</v>
      </c>
      <c r="E331" t="s">
        <v>29</v>
      </c>
      <c r="F331" t="s">
        <v>729</v>
      </c>
      <c r="G331" t="s">
        <v>902</v>
      </c>
      <c r="H331" s="1">
        <v>43908</v>
      </c>
      <c r="I331" t="s">
        <v>7</v>
      </c>
      <c r="J331">
        <v>34</v>
      </c>
      <c r="K331">
        <v>6.97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7173.6</v>
      </c>
      <c r="R331">
        <v>4</v>
      </c>
      <c r="S331">
        <v>3016</v>
      </c>
      <c r="T331" s="1">
        <v>0</v>
      </c>
      <c r="U331">
        <v>1</v>
      </c>
      <c r="W331" s="64">
        <f t="shared" si="10"/>
        <v>0</v>
      </c>
      <c r="X331" s="64">
        <f t="shared" si="11"/>
        <v>49999.991999999998</v>
      </c>
    </row>
    <row r="332" spans="1:24" hidden="1">
      <c r="A332">
        <v>3016</v>
      </c>
      <c r="B332" t="s">
        <v>690</v>
      </c>
      <c r="C332" t="s">
        <v>693</v>
      </c>
      <c r="D332" t="s">
        <v>685</v>
      </c>
      <c r="E332" t="s">
        <v>29</v>
      </c>
      <c r="F332" t="s">
        <v>753</v>
      </c>
      <c r="G332" t="s">
        <v>1009</v>
      </c>
      <c r="H332" s="1">
        <v>43908</v>
      </c>
      <c r="I332" t="s">
        <v>8</v>
      </c>
      <c r="J332">
        <v>34</v>
      </c>
      <c r="K332">
        <v>6.97</v>
      </c>
      <c r="L332">
        <v>0</v>
      </c>
      <c r="M332">
        <v>0</v>
      </c>
      <c r="N332">
        <v>1</v>
      </c>
      <c r="O332">
        <v>0</v>
      </c>
      <c r="P332">
        <v>7173.6</v>
      </c>
      <c r="Q332">
        <v>0</v>
      </c>
      <c r="R332">
        <v>4</v>
      </c>
      <c r="S332">
        <v>1014</v>
      </c>
      <c r="T332" s="1">
        <v>0</v>
      </c>
      <c r="U332">
        <v>1</v>
      </c>
      <c r="W332" s="64">
        <f t="shared" si="10"/>
        <v>49999.991999999998</v>
      </c>
      <c r="X332" s="64">
        <f t="shared" si="11"/>
        <v>0</v>
      </c>
    </row>
    <row r="333" spans="1:24">
      <c r="A333">
        <v>1034</v>
      </c>
      <c r="B333" t="s">
        <v>689</v>
      </c>
      <c r="C333" t="s">
        <v>684</v>
      </c>
      <c r="D333" t="s">
        <v>685</v>
      </c>
      <c r="E333" t="s">
        <v>29</v>
      </c>
      <c r="F333" t="s">
        <v>686</v>
      </c>
      <c r="G333" t="s">
        <v>4278</v>
      </c>
      <c r="H333" s="1">
        <v>43910</v>
      </c>
      <c r="I333" t="s">
        <v>7</v>
      </c>
      <c r="J333">
        <v>34</v>
      </c>
      <c r="K333">
        <v>6.86</v>
      </c>
      <c r="L333">
        <v>0</v>
      </c>
      <c r="M333">
        <v>0</v>
      </c>
      <c r="N333">
        <v>1</v>
      </c>
      <c r="O333">
        <v>0</v>
      </c>
      <c r="P333">
        <v>0</v>
      </c>
      <c r="Q333">
        <v>499654.8</v>
      </c>
      <c r="R333">
        <v>4</v>
      </c>
      <c r="S333">
        <v>3010</v>
      </c>
      <c r="T333" s="1">
        <v>0</v>
      </c>
      <c r="U333">
        <v>1</v>
      </c>
      <c r="W333" s="64">
        <f t="shared" si="10"/>
        <v>0</v>
      </c>
      <c r="X333" s="64">
        <f t="shared" si="11"/>
        <v>3427631.9280000003</v>
      </c>
    </row>
    <row r="334" spans="1:24">
      <c r="A334">
        <v>1034</v>
      </c>
      <c r="B334" t="s">
        <v>689</v>
      </c>
      <c r="C334" t="s">
        <v>684</v>
      </c>
      <c r="D334" t="s">
        <v>685</v>
      </c>
      <c r="E334" t="s">
        <v>29</v>
      </c>
      <c r="F334" t="s">
        <v>686</v>
      </c>
      <c r="G334" t="s">
        <v>4279</v>
      </c>
      <c r="H334" s="1">
        <v>43910</v>
      </c>
      <c r="I334" t="s">
        <v>8</v>
      </c>
      <c r="J334">
        <v>34</v>
      </c>
      <c r="K334">
        <v>6.86</v>
      </c>
      <c r="L334">
        <v>0</v>
      </c>
      <c r="M334">
        <v>0</v>
      </c>
      <c r="N334">
        <v>1</v>
      </c>
      <c r="O334">
        <v>0</v>
      </c>
      <c r="P334">
        <v>471101.54</v>
      </c>
      <c r="Q334">
        <v>0</v>
      </c>
      <c r="R334">
        <v>4</v>
      </c>
      <c r="S334">
        <v>3010</v>
      </c>
      <c r="T334" s="1">
        <v>0</v>
      </c>
      <c r="U334">
        <v>1</v>
      </c>
      <c r="W334" s="64">
        <f t="shared" si="10"/>
        <v>3231756.5644</v>
      </c>
      <c r="X334" s="64">
        <f t="shared" si="11"/>
        <v>0</v>
      </c>
    </row>
    <row r="335" spans="1:24" hidden="1">
      <c r="A335">
        <v>3010</v>
      </c>
      <c r="B335" t="s">
        <v>690</v>
      </c>
      <c r="C335" t="s">
        <v>684</v>
      </c>
      <c r="D335" t="s">
        <v>685</v>
      </c>
      <c r="E335" t="s">
        <v>29</v>
      </c>
      <c r="F335" t="s">
        <v>754</v>
      </c>
      <c r="G335" t="s">
        <v>1052</v>
      </c>
      <c r="H335" s="1">
        <v>43910</v>
      </c>
      <c r="I335" t="s">
        <v>7</v>
      </c>
      <c r="J335">
        <v>34</v>
      </c>
      <c r="K335">
        <v>6.86</v>
      </c>
      <c r="L335">
        <v>0</v>
      </c>
      <c r="M335">
        <v>0</v>
      </c>
      <c r="N335">
        <v>1</v>
      </c>
      <c r="O335">
        <v>0</v>
      </c>
      <c r="P335">
        <v>0</v>
      </c>
      <c r="Q335">
        <v>471101.54</v>
      </c>
      <c r="R335">
        <v>4</v>
      </c>
      <c r="S335">
        <v>1034</v>
      </c>
      <c r="T335" s="1">
        <v>0</v>
      </c>
      <c r="U335">
        <v>1</v>
      </c>
      <c r="W335" s="64">
        <f t="shared" si="10"/>
        <v>0</v>
      </c>
      <c r="X335" s="64">
        <f t="shared" si="11"/>
        <v>3231756.5644</v>
      </c>
    </row>
    <row r="336" spans="1:24" hidden="1">
      <c r="A336">
        <v>3010</v>
      </c>
      <c r="B336" t="s">
        <v>690</v>
      </c>
      <c r="C336" t="s">
        <v>684</v>
      </c>
      <c r="D336" t="s">
        <v>685</v>
      </c>
      <c r="E336" t="s">
        <v>29</v>
      </c>
      <c r="F336" t="s">
        <v>754</v>
      </c>
      <c r="G336" t="s">
        <v>1057</v>
      </c>
      <c r="H336" s="1">
        <v>43910</v>
      </c>
      <c r="I336" t="s">
        <v>8</v>
      </c>
      <c r="J336">
        <v>34</v>
      </c>
      <c r="K336">
        <v>6.86</v>
      </c>
      <c r="L336">
        <v>0</v>
      </c>
      <c r="M336">
        <v>0</v>
      </c>
      <c r="N336">
        <v>1</v>
      </c>
      <c r="O336">
        <v>0</v>
      </c>
      <c r="P336">
        <v>499654.8</v>
      </c>
      <c r="Q336">
        <v>0</v>
      </c>
      <c r="R336">
        <v>4</v>
      </c>
      <c r="S336">
        <v>1034</v>
      </c>
      <c r="T336" s="1">
        <v>0</v>
      </c>
      <c r="U336">
        <v>1</v>
      </c>
      <c r="W336" s="64">
        <f t="shared" si="10"/>
        <v>3427631.9280000003</v>
      </c>
      <c r="X336" s="64">
        <f t="shared" si="11"/>
        <v>0</v>
      </c>
    </row>
    <row r="337" spans="1:24" hidden="1">
      <c r="A337">
        <v>1017</v>
      </c>
      <c r="B337" t="s">
        <v>689</v>
      </c>
      <c r="C337" t="s">
        <v>684</v>
      </c>
      <c r="D337" t="s">
        <v>685</v>
      </c>
      <c r="E337" t="s">
        <v>29</v>
      </c>
      <c r="F337" t="s">
        <v>747</v>
      </c>
      <c r="G337" t="s">
        <v>687</v>
      </c>
      <c r="H337" s="1">
        <v>43914</v>
      </c>
      <c r="I337" t="s">
        <v>7</v>
      </c>
      <c r="J337">
        <v>34</v>
      </c>
      <c r="K337">
        <v>6.8639999999999999</v>
      </c>
      <c r="N337">
        <v>1</v>
      </c>
      <c r="O337">
        <v>0</v>
      </c>
      <c r="P337">
        <v>0</v>
      </c>
      <c r="Q337">
        <v>5000000</v>
      </c>
      <c r="R337">
        <v>4</v>
      </c>
      <c r="S337">
        <v>1035</v>
      </c>
      <c r="T337" s="1">
        <v>0</v>
      </c>
      <c r="U337">
        <v>1</v>
      </c>
      <c r="W337" s="64">
        <f t="shared" si="10"/>
        <v>0</v>
      </c>
      <c r="X337" s="64">
        <f t="shared" si="11"/>
        <v>34320000</v>
      </c>
    </row>
    <row r="338" spans="1:24" hidden="1">
      <c r="A338">
        <v>1035</v>
      </c>
      <c r="B338" t="s">
        <v>689</v>
      </c>
      <c r="C338" t="s">
        <v>684</v>
      </c>
      <c r="D338" t="s">
        <v>685</v>
      </c>
      <c r="E338" t="s">
        <v>29</v>
      </c>
      <c r="F338" t="s">
        <v>747</v>
      </c>
      <c r="G338" t="s">
        <v>776</v>
      </c>
      <c r="H338" s="1">
        <v>43914</v>
      </c>
      <c r="I338" t="s">
        <v>8</v>
      </c>
      <c r="J338">
        <v>34</v>
      </c>
      <c r="K338">
        <v>6.8639999999999999</v>
      </c>
      <c r="L338">
        <v>0</v>
      </c>
      <c r="M338">
        <v>0</v>
      </c>
      <c r="N338">
        <v>1</v>
      </c>
      <c r="O338">
        <v>0</v>
      </c>
      <c r="P338">
        <v>5000000</v>
      </c>
      <c r="Q338">
        <v>0</v>
      </c>
      <c r="R338">
        <v>4</v>
      </c>
      <c r="S338">
        <v>1017</v>
      </c>
      <c r="T338" s="1">
        <v>0</v>
      </c>
      <c r="U338">
        <v>1</v>
      </c>
      <c r="W338" s="64">
        <f t="shared" si="10"/>
        <v>34320000</v>
      </c>
      <c r="X338" s="64">
        <f t="shared" si="11"/>
        <v>0</v>
      </c>
    </row>
    <row r="339" spans="1:24" hidden="1">
      <c r="A339">
        <v>1017</v>
      </c>
      <c r="B339" t="s">
        <v>689</v>
      </c>
      <c r="C339" t="s">
        <v>684</v>
      </c>
      <c r="D339" t="s">
        <v>685</v>
      </c>
      <c r="E339" t="s">
        <v>29</v>
      </c>
      <c r="F339" t="s">
        <v>747</v>
      </c>
      <c r="G339" t="s">
        <v>687</v>
      </c>
      <c r="H339" s="1">
        <v>43915</v>
      </c>
      <c r="I339" t="s">
        <v>8</v>
      </c>
      <c r="J339">
        <v>34</v>
      </c>
      <c r="K339">
        <v>6.86</v>
      </c>
      <c r="N339">
        <v>1</v>
      </c>
      <c r="O339">
        <v>0</v>
      </c>
      <c r="P339">
        <v>5000000</v>
      </c>
      <c r="Q339">
        <v>0</v>
      </c>
      <c r="R339">
        <v>4</v>
      </c>
      <c r="S339">
        <v>1035</v>
      </c>
      <c r="T339" s="1">
        <v>0</v>
      </c>
      <c r="U339">
        <v>1</v>
      </c>
      <c r="W339" s="64">
        <f t="shared" si="10"/>
        <v>34300000</v>
      </c>
      <c r="X339" s="64">
        <f t="shared" si="11"/>
        <v>0</v>
      </c>
    </row>
    <row r="340" spans="1:24" hidden="1">
      <c r="A340">
        <v>1035</v>
      </c>
      <c r="B340" t="s">
        <v>689</v>
      </c>
      <c r="C340" t="s">
        <v>684</v>
      </c>
      <c r="D340" t="s">
        <v>685</v>
      </c>
      <c r="E340" t="s">
        <v>29</v>
      </c>
      <c r="F340" t="s">
        <v>747</v>
      </c>
      <c r="G340" t="s">
        <v>777</v>
      </c>
      <c r="H340" s="1">
        <v>43915</v>
      </c>
      <c r="I340" t="s">
        <v>7</v>
      </c>
      <c r="J340">
        <v>34</v>
      </c>
      <c r="K340">
        <v>6.86</v>
      </c>
      <c r="L340">
        <v>0</v>
      </c>
      <c r="M340">
        <v>0</v>
      </c>
      <c r="N340">
        <v>1</v>
      </c>
      <c r="O340">
        <v>0</v>
      </c>
      <c r="P340">
        <v>0</v>
      </c>
      <c r="Q340">
        <v>5000000</v>
      </c>
      <c r="R340">
        <v>4</v>
      </c>
      <c r="S340">
        <v>1017</v>
      </c>
      <c r="T340" s="1">
        <v>0</v>
      </c>
      <c r="U340">
        <v>1</v>
      </c>
      <c r="W340" s="64">
        <f t="shared" si="10"/>
        <v>0</v>
      </c>
      <c r="X340" s="64">
        <f t="shared" si="11"/>
        <v>34300000</v>
      </c>
    </row>
    <row r="341" spans="1:24" hidden="1">
      <c r="A341">
        <v>1017</v>
      </c>
      <c r="B341" t="s">
        <v>689</v>
      </c>
      <c r="C341" t="s">
        <v>684</v>
      </c>
      <c r="D341" t="s">
        <v>685</v>
      </c>
      <c r="E341" t="s">
        <v>29</v>
      </c>
      <c r="F341" t="s">
        <v>747</v>
      </c>
      <c r="G341" t="s">
        <v>687</v>
      </c>
      <c r="H341" s="1">
        <v>43916</v>
      </c>
      <c r="I341" t="s">
        <v>8</v>
      </c>
      <c r="J341">
        <v>34</v>
      </c>
      <c r="K341">
        <v>6.86</v>
      </c>
      <c r="N341">
        <v>1</v>
      </c>
      <c r="O341">
        <v>0</v>
      </c>
      <c r="P341">
        <v>5000000</v>
      </c>
      <c r="Q341">
        <v>0</v>
      </c>
      <c r="R341">
        <v>4</v>
      </c>
      <c r="S341">
        <v>1035</v>
      </c>
      <c r="T341" s="1">
        <v>0</v>
      </c>
      <c r="U341">
        <v>1</v>
      </c>
      <c r="W341" s="64">
        <f t="shared" si="10"/>
        <v>34300000</v>
      </c>
      <c r="X341" s="64">
        <f t="shared" si="11"/>
        <v>0</v>
      </c>
    </row>
    <row r="342" spans="1:24" hidden="1">
      <c r="A342">
        <v>1035</v>
      </c>
      <c r="B342" t="s">
        <v>689</v>
      </c>
      <c r="C342" t="s">
        <v>684</v>
      </c>
      <c r="D342" t="s">
        <v>685</v>
      </c>
      <c r="E342" t="s">
        <v>29</v>
      </c>
      <c r="F342" t="s">
        <v>747</v>
      </c>
      <c r="G342" t="s">
        <v>777</v>
      </c>
      <c r="H342" s="1">
        <v>43916</v>
      </c>
      <c r="I342" t="s">
        <v>7</v>
      </c>
      <c r="J342">
        <v>34</v>
      </c>
      <c r="K342">
        <v>6.86</v>
      </c>
      <c r="L342">
        <v>0</v>
      </c>
      <c r="M342">
        <v>0</v>
      </c>
      <c r="N342">
        <v>1</v>
      </c>
      <c r="O342">
        <v>0</v>
      </c>
      <c r="P342">
        <v>0</v>
      </c>
      <c r="Q342">
        <v>5000000</v>
      </c>
      <c r="R342">
        <v>4</v>
      </c>
      <c r="S342">
        <v>1017</v>
      </c>
      <c r="T342" s="1">
        <v>0</v>
      </c>
      <c r="U342">
        <v>1</v>
      </c>
      <c r="W342" s="64">
        <f t="shared" si="10"/>
        <v>0</v>
      </c>
      <c r="X342" s="64">
        <f t="shared" si="11"/>
        <v>34300000</v>
      </c>
    </row>
    <row r="343" spans="1:24" hidden="1">
      <c r="A343">
        <v>1003</v>
      </c>
      <c r="B343" t="s">
        <v>689</v>
      </c>
      <c r="C343" t="s">
        <v>684</v>
      </c>
      <c r="D343" t="s">
        <v>685</v>
      </c>
      <c r="E343" t="s">
        <v>29</v>
      </c>
      <c r="F343" t="s">
        <v>728</v>
      </c>
      <c r="G343" t="s">
        <v>687</v>
      </c>
      <c r="H343" s="1">
        <v>43927</v>
      </c>
      <c r="I343" t="s">
        <v>7</v>
      </c>
      <c r="J343">
        <v>34</v>
      </c>
      <c r="K343">
        <v>6.9649999999999999</v>
      </c>
      <c r="M343">
        <v>0</v>
      </c>
      <c r="N343">
        <v>1</v>
      </c>
      <c r="O343">
        <v>0</v>
      </c>
      <c r="P343">
        <v>0</v>
      </c>
      <c r="Q343">
        <v>117438.46</v>
      </c>
      <c r="R343">
        <v>4</v>
      </c>
      <c r="S343">
        <v>27004</v>
      </c>
      <c r="T343" s="1">
        <v>0</v>
      </c>
      <c r="U343">
        <v>1</v>
      </c>
      <c r="W343" s="64">
        <f t="shared" si="10"/>
        <v>0</v>
      </c>
      <c r="X343" s="64">
        <f t="shared" si="11"/>
        <v>817958.87390000001</v>
      </c>
    </row>
    <row r="344" spans="1:24" hidden="1">
      <c r="A344">
        <v>1005</v>
      </c>
      <c r="B344" t="s">
        <v>689</v>
      </c>
      <c r="C344" t="s">
        <v>684</v>
      </c>
      <c r="D344" t="s">
        <v>685</v>
      </c>
      <c r="E344" t="s">
        <v>29</v>
      </c>
      <c r="F344" t="s">
        <v>747</v>
      </c>
      <c r="G344" t="s">
        <v>3660</v>
      </c>
      <c r="H344" s="1">
        <v>43927</v>
      </c>
      <c r="I344" t="s">
        <v>8</v>
      </c>
      <c r="J344">
        <v>34</v>
      </c>
      <c r="K344">
        <v>6.85</v>
      </c>
      <c r="L344">
        <v>0</v>
      </c>
      <c r="M344">
        <v>0</v>
      </c>
      <c r="N344">
        <v>1</v>
      </c>
      <c r="O344">
        <v>1</v>
      </c>
      <c r="P344">
        <v>81.37</v>
      </c>
      <c r="Q344">
        <v>0</v>
      </c>
      <c r="R344">
        <v>4</v>
      </c>
      <c r="S344">
        <v>10001</v>
      </c>
      <c r="T344" s="1">
        <v>0</v>
      </c>
      <c r="U344">
        <v>1</v>
      </c>
      <c r="W344" s="64">
        <f t="shared" si="10"/>
        <v>557.3845</v>
      </c>
      <c r="X344" s="64">
        <f t="shared" si="11"/>
        <v>0</v>
      </c>
    </row>
    <row r="345" spans="1:24" hidden="1">
      <c r="A345">
        <v>10001</v>
      </c>
      <c r="B345" t="s">
        <v>689</v>
      </c>
      <c r="C345" t="s">
        <v>684</v>
      </c>
      <c r="D345" t="s">
        <v>685</v>
      </c>
      <c r="E345" t="s">
        <v>29</v>
      </c>
      <c r="F345" t="s">
        <v>747</v>
      </c>
      <c r="G345" t="s">
        <v>833</v>
      </c>
      <c r="H345" s="1">
        <v>43927</v>
      </c>
      <c r="I345" t="s">
        <v>7</v>
      </c>
      <c r="J345">
        <v>34</v>
      </c>
      <c r="K345">
        <v>6.85</v>
      </c>
      <c r="L345">
        <v>0</v>
      </c>
      <c r="M345">
        <v>0</v>
      </c>
      <c r="N345">
        <v>1</v>
      </c>
      <c r="O345">
        <v>0</v>
      </c>
      <c r="P345">
        <v>0</v>
      </c>
      <c r="Q345">
        <v>81.37</v>
      </c>
      <c r="R345">
        <v>4</v>
      </c>
      <c r="S345">
        <v>1005</v>
      </c>
      <c r="T345" s="1">
        <v>0</v>
      </c>
      <c r="U345">
        <v>1</v>
      </c>
      <c r="W345" s="64">
        <f t="shared" si="10"/>
        <v>0</v>
      </c>
      <c r="X345" s="64">
        <f t="shared" si="11"/>
        <v>557.3845</v>
      </c>
    </row>
    <row r="346" spans="1:24" hidden="1">
      <c r="A346">
        <v>27004</v>
      </c>
      <c r="B346" t="s">
        <v>689</v>
      </c>
      <c r="C346" t="s">
        <v>684</v>
      </c>
      <c r="D346" t="s">
        <v>685</v>
      </c>
      <c r="E346" t="s">
        <v>29</v>
      </c>
      <c r="F346" t="s">
        <v>753</v>
      </c>
      <c r="G346" t="s">
        <v>1019</v>
      </c>
      <c r="H346" s="1">
        <v>43927</v>
      </c>
      <c r="I346" t="s">
        <v>8</v>
      </c>
      <c r="J346">
        <v>34</v>
      </c>
      <c r="K346">
        <v>6.9649999999999999</v>
      </c>
      <c r="L346">
        <v>0</v>
      </c>
      <c r="M346">
        <v>0</v>
      </c>
      <c r="N346">
        <v>1</v>
      </c>
      <c r="O346">
        <v>0</v>
      </c>
      <c r="P346">
        <v>117438.46</v>
      </c>
      <c r="Q346">
        <v>0</v>
      </c>
      <c r="R346">
        <v>4</v>
      </c>
      <c r="S346">
        <v>1003</v>
      </c>
      <c r="T346" s="1">
        <v>0</v>
      </c>
      <c r="U346">
        <v>1</v>
      </c>
      <c r="W346" s="64">
        <f t="shared" si="10"/>
        <v>817958.87390000001</v>
      </c>
      <c r="X346" s="64">
        <f t="shared" si="11"/>
        <v>0</v>
      </c>
    </row>
    <row r="347" spans="1:24" hidden="1">
      <c r="A347">
        <v>1003</v>
      </c>
      <c r="B347" t="s">
        <v>689</v>
      </c>
      <c r="C347" t="s">
        <v>684</v>
      </c>
      <c r="D347" t="s">
        <v>685</v>
      </c>
      <c r="E347" t="s">
        <v>29</v>
      </c>
      <c r="F347" t="s">
        <v>728</v>
      </c>
      <c r="G347" t="s">
        <v>687</v>
      </c>
      <c r="H347" s="1">
        <v>43928</v>
      </c>
      <c r="I347" t="s">
        <v>7</v>
      </c>
      <c r="J347">
        <v>34</v>
      </c>
      <c r="K347">
        <v>6.9649999999999999</v>
      </c>
      <c r="M347">
        <v>0</v>
      </c>
      <c r="N347">
        <v>1</v>
      </c>
      <c r="O347">
        <v>0</v>
      </c>
      <c r="P347">
        <v>0</v>
      </c>
      <c r="Q347">
        <v>1343660.42</v>
      </c>
      <c r="R347">
        <v>4</v>
      </c>
      <c r="S347">
        <v>27004</v>
      </c>
      <c r="T347" s="1">
        <v>0</v>
      </c>
      <c r="U347">
        <v>1</v>
      </c>
      <c r="W347" s="64">
        <f t="shared" si="10"/>
        <v>0</v>
      </c>
      <c r="X347" s="64">
        <f t="shared" si="11"/>
        <v>9358594.8252999987</v>
      </c>
    </row>
    <row r="348" spans="1:24" hidden="1">
      <c r="A348">
        <v>27004</v>
      </c>
      <c r="B348" t="s">
        <v>689</v>
      </c>
      <c r="C348" t="s">
        <v>684</v>
      </c>
      <c r="D348" t="s">
        <v>685</v>
      </c>
      <c r="E348" t="s">
        <v>29</v>
      </c>
      <c r="F348" t="s">
        <v>753</v>
      </c>
      <c r="G348" t="s">
        <v>1019</v>
      </c>
      <c r="H348" s="1">
        <v>43928</v>
      </c>
      <c r="I348" t="s">
        <v>8</v>
      </c>
      <c r="J348">
        <v>34</v>
      </c>
      <c r="K348">
        <v>6.9649999999999999</v>
      </c>
      <c r="L348">
        <v>0</v>
      </c>
      <c r="M348">
        <v>0</v>
      </c>
      <c r="N348">
        <v>1</v>
      </c>
      <c r="O348">
        <v>0</v>
      </c>
      <c r="P348">
        <v>1343660.42</v>
      </c>
      <c r="Q348">
        <v>0</v>
      </c>
      <c r="R348">
        <v>4</v>
      </c>
      <c r="S348">
        <v>1003</v>
      </c>
      <c r="T348" s="1">
        <v>0</v>
      </c>
      <c r="U348">
        <v>1</v>
      </c>
      <c r="W348" s="64">
        <f t="shared" si="10"/>
        <v>9358594.8252999987</v>
      </c>
      <c r="X348" s="64">
        <f t="shared" si="11"/>
        <v>0</v>
      </c>
    </row>
    <row r="349" spans="1:24" hidden="1">
      <c r="A349">
        <v>1017</v>
      </c>
      <c r="B349" t="s">
        <v>689</v>
      </c>
      <c r="C349" t="s">
        <v>684</v>
      </c>
      <c r="D349" t="s">
        <v>685</v>
      </c>
      <c r="E349" t="s">
        <v>29</v>
      </c>
      <c r="F349" t="s">
        <v>747</v>
      </c>
      <c r="G349" t="s">
        <v>687</v>
      </c>
      <c r="H349" s="1">
        <v>43929</v>
      </c>
      <c r="I349" t="s">
        <v>7</v>
      </c>
      <c r="J349">
        <v>34</v>
      </c>
      <c r="K349">
        <v>6.8680000000000003</v>
      </c>
      <c r="N349">
        <v>1</v>
      </c>
      <c r="O349">
        <v>0</v>
      </c>
      <c r="P349">
        <v>0</v>
      </c>
      <c r="Q349">
        <v>5000000</v>
      </c>
      <c r="R349">
        <v>4</v>
      </c>
      <c r="S349">
        <v>1035</v>
      </c>
      <c r="T349" s="1">
        <v>0</v>
      </c>
      <c r="U349">
        <v>1</v>
      </c>
      <c r="W349" s="64">
        <f t="shared" si="10"/>
        <v>0</v>
      </c>
      <c r="X349" s="64">
        <f t="shared" si="11"/>
        <v>34340000</v>
      </c>
    </row>
    <row r="350" spans="1:24" hidden="1">
      <c r="A350">
        <v>1035</v>
      </c>
      <c r="B350" t="s">
        <v>689</v>
      </c>
      <c r="C350" t="s">
        <v>684</v>
      </c>
      <c r="D350" t="s">
        <v>685</v>
      </c>
      <c r="E350" t="s">
        <v>29</v>
      </c>
      <c r="F350" t="s">
        <v>747</v>
      </c>
      <c r="G350" t="s">
        <v>798</v>
      </c>
      <c r="H350" s="1">
        <v>43929</v>
      </c>
      <c r="I350" t="s">
        <v>8</v>
      </c>
      <c r="J350">
        <v>34</v>
      </c>
      <c r="K350">
        <v>6.8680000000000003</v>
      </c>
      <c r="L350">
        <v>0</v>
      </c>
      <c r="M350">
        <v>0</v>
      </c>
      <c r="N350">
        <v>1</v>
      </c>
      <c r="O350">
        <v>0</v>
      </c>
      <c r="P350">
        <v>5000000</v>
      </c>
      <c r="Q350">
        <v>0</v>
      </c>
      <c r="R350">
        <v>4</v>
      </c>
      <c r="S350">
        <v>1017</v>
      </c>
      <c r="T350" s="1">
        <v>0</v>
      </c>
      <c r="U350">
        <v>1</v>
      </c>
      <c r="W350" s="64">
        <f t="shared" si="10"/>
        <v>34340000</v>
      </c>
      <c r="X350" s="64">
        <f t="shared" si="11"/>
        <v>0</v>
      </c>
    </row>
    <row r="351" spans="1:24" hidden="1">
      <c r="A351">
        <v>1017</v>
      </c>
      <c r="B351" t="s">
        <v>689</v>
      </c>
      <c r="C351" t="s">
        <v>684</v>
      </c>
      <c r="D351" t="s">
        <v>685</v>
      </c>
      <c r="E351" t="s">
        <v>29</v>
      </c>
      <c r="F351" t="s">
        <v>747</v>
      </c>
      <c r="G351" t="s">
        <v>687</v>
      </c>
      <c r="H351" s="1">
        <v>43930</v>
      </c>
      <c r="I351" t="s">
        <v>7</v>
      </c>
      <c r="J351">
        <v>34</v>
      </c>
      <c r="K351">
        <v>6.8689999999999998</v>
      </c>
      <c r="N351">
        <v>1</v>
      </c>
      <c r="O351">
        <v>0</v>
      </c>
      <c r="P351">
        <v>0</v>
      </c>
      <c r="Q351">
        <v>5000000</v>
      </c>
      <c r="R351">
        <v>4</v>
      </c>
      <c r="S351">
        <v>1035</v>
      </c>
      <c r="T351" s="1">
        <v>0</v>
      </c>
      <c r="U351">
        <v>1</v>
      </c>
      <c r="W351" s="64">
        <f t="shared" si="10"/>
        <v>0</v>
      </c>
      <c r="X351" s="64">
        <f t="shared" si="11"/>
        <v>34345000</v>
      </c>
    </row>
    <row r="352" spans="1:24" hidden="1">
      <c r="A352">
        <v>1035</v>
      </c>
      <c r="B352" t="s">
        <v>689</v>
      </c>
      <c r="C352" t="s">
        <v>684</v>
      </c>
      <c r="D352" t="s">
        <v>685</v>
      </c>
      <c r="E352" t="s">
        <v>29</v>
      </c>
      <c r="F352" t="s">
        <v>747</v>
      </c>
      <c r="G352" t="s">
        <v>28</v>
      </c>
      <c r="H352" s="1">
        <v>43930</v>
      </c>
      <c r="I352" t="s">
        <v>8</v>
      </c>
      <c r="J352">
        <v>34</v>
      </c>
      <c r="K352">
        <v>6.8689999999999998</v>
      </c>
      <c r="L352">
        <v>0</v>
      </c>
      <c r="M352">
        <v>0</v>
      </c>
      <c r="N352">
        <v>1</v>
      </c>
      <c r="O352">
        <v>0</v>
      </c>
      <c r="P352">
        <v>5000000</v>
      </c>
      <c r="Q352">
        <v>0</v>
      </c>
      <c r="R352">
        <v>4</v>
      </c>
      <c r="S352">
        <v>1017</v>
      </c>
      <c r="T352" s="1">
        <v>0</v>
      </c>
      <c r="U352">
        <v>1</v>
      </c>
      <c r="W352" s="64">
        <f t="shared" si="10"/>
        <v>34345000</v>
      </c>
      <c r="X352" s="64">
        <f t="shared" si="11"/>
        <v>0</v>
      </c>
    </row>
    <row r="353" spans="1:24">
      <c r="A353">
        <v>1034</v>
      </c>
      <c r="B353" t="s">
        <v>689</v>
      </c>
      <c r="C353" t="s">
        <v>684</v>
      </c>
      <c r="D353" t="s">
        <v>685</v>
      </c>
      <c r="E353" t="s">
        <v>29</v>
      </c>
      <c r="F353" t="s">
        <v>686</v>
      </c>
      <c r="G353" t="s">
        <v>4280</v>
      </c>
      <c r="H353" s="1">
        <v>43938</v>
      </c>
      <c r="I353" t="s">
        <v>7</v>
      </c>
      <c r="J353">
        <v>34</v>
      </c>
      <c r="K353">
        <v>6.86</v>
      </c>
      <c r="L353">
        <v>0</v>
      </c>
      <c r="M353">
        <v>0</v>
      </c>
      <c r="N353">
        <v>1</v>
      </c>
      <c r="O353">
        <v>0</v>
      </c>
      <c r="P353">
        <v>0</v>
      </c>
      <c r="Q353">
        <v>471799.54</v>
      </c>
      <c r="R353">
        <v>4</v>
      </c>
      <c r="S353">
        <v>3010</v>
      </c>
      <c r="T353" s="1">
        <v>0</v>
      </c>
      <c r="U353">
        <v>1</v>
      </c>
      <c r="W353" s="64">
        <f t="shared" si="10"/>
        <v>0</v>
      </c>
      <c r="X353" s="64">
        <f t="shared" si="11"/>
        <v>3236544.8443999998</v>
      </c>
    </row>
    <row r="354" spans="1:24">
      <c r="A354">
        <v>1034</v>
      </c>
      <c r="B354" t="s">
        <v>689</v>
      </c>
      <c r="C354" t="s">
        <v>684</v>
      </c>
      <c r="D354" t="s">
        <v>685</v>
      </c>
      <c r="E354" t="s">
        <v>29</v>
      </c>
      <c r="F354" t="s">
        <v>686</v>
      </c>
      <c r="G354" t="s">
        <v>4281</v>
      </c>
      <c r="H354" s="1">
        <v>43938</v>
      </c>
      <c r="I354" t="s">
        <v>8</v>
      </c>
      <c r="J354">
        <v>34</v>
      </c>
      <c r="K354">
        <v>6.86</v>
      </c>
      <c r="L354">
        <v>0</v>
      </c>
      <c r="M354">
        <v>0</v>
      </c>
      <c r="N354">
        <v>1</v>
      </c>
      <c r="O354">
        <v>0</v>
      </c>
      <c r="P354">
        <v>471114.21</v>
      </c>
      <c r="Q354">
        <v>0</v>
      </c>
      <c r="R354">
        <v>4</v>
      </c>
      <c r="S354">
        <v>3010</v>
      </c>
      <c r="T354" s="1">
        <v>0</v>
      </c>
      <c r="U354">
        <v>1</v>
      </c>
      <c r="W354" s="64">
        <f t="shared" si="10"/>
        <v>3231843.4806000004</v>
      </c>
      <c r="X354" s="64">
        <f t="shared" si="11"/>
        <v>0</v>
      </c>
    </row>
    <row r="355" spans="1:24" hidden="1">
      <c r="A355">
        <v>3010</v>
      </c>
      <c r="B355" t="s">
        <v>690</v>
      </c>
      <c r="C355" t="s">
        <v>684</v>
      </c>
      <c r="D355" t="s">
        <v>685</v>
      </c>
      <c r="E355" t="s">
        <v>29</v>
      </c>
      <c r="F355" t="s">
        <v>754</v>
      </c>
      <c r="G355" t="s">
        <v>1011</v>
      </c>
      <c r="H355" s="1">
        <v>43938</v>
      </c>
      <c r="I355" t="s">
        <v>8</v>
      </c>
      <c r="J355">
        <v>34</v>
      </c>
      <c r="K355">
        <v>6.86</v>
      </c>
      <c r="L355">
        <v>0</v>
      </c>
      <c r="M355">
        <v>0</v>
      </c>
      <c r="N355">
        <v>1</v>
      </c>
      <c r="O355">
        <v>0</v>
      </c>
      <c r="P355">
        <v>471799.54</v>
      </c>
      <c r="Q355">
        <v>0</v>
      </c>
      <c r="R355">
        <v>4</v>
      </c>
      <c r="S355">
        <v>1034</v>
      </c>
      <c r="T355" s="1">
        <v>0</v>
      </c>
      <c r="U355">
        <v>1</v>
      </c>
      <c r="W355" s="64">
        <f t="shared" si="10"/>
        <v>3236544.8443999998</v>
      </c>
      <c r="X355" s="64">
        <f t="shared" si="11"/>
        <v>0</v>
      </c>
    </row>
    <row r="356" spans="1:24" hidden="1">
      <c r="A356">
        <v>3010</v>
      </c>
      <c r="B356" t="s">
        <v>690</v>
      </c>
      <c r="C356" t="s">
        <v>684</v>
      </c>
      <c r="D356" t="s">
        <v>685</v>
      </c>
      <c r="E356" t="s">
        <v>29</v>
      </c>
      <c r="F356" t="s">
        <v>754</v>
      </c>
      <c r="G356" t="s">
        <v>1009</v>
      </c>
      <c r="H356" s="1">
        <v>43938</v>
      </c>
      <c r="I356" t="s">
        <v>7</v>
      </c>
      <c r="J356">
        <v>34</v>
      </c>
      <c r="K356">
        <v>6.86</v>
      </c>
      <c r="L356">
        <v>0</v>
      </c>
      <c r="M356">
        <v>0</v>
      </c>
      <c r="N356">
        <v>1</v>
      </c>
      <c r="O356">
        <v>0</v>
      </c>
      <c r="P356">
        <v>0</v>
      </c>
      <c r="Q356">
        <v>471114.21</v>
      </c>
      <c r="R356">
        <v>4</v>
      </c>
      <c r="S356">
        <v>1034</v>
      </c>
      <c r="T356" s="1">
        <v>0</v>
      </c>
      <c r="U356">
        <v>1</v>
      </c>
      <c r="W356" s="64">
        <f t="shared" si="10"/>
        <v>0</v>
      </c>
      <c r="X356" s="64">
        <f t="shared" si="11"/>
        <v>3231843.4806000004</v>
      </c>
    </row>
    <row r="357" spans="1:24" hidden="1">
      <c r="A357">
        <v>1005</v>
      </c>
      <c r="B357" t="s">
        <v>689</v>
      </c>
      <c r="C357" t="s">
        <v>684</v>
      </c>
      <c r="D357" t="s">
        <v>685</v>
      </c>
      <c r="E357" t="s">
        <v>29</v>
      </c>
      <c r="F357" t="s">
        <v>747</v>
      </c>
      <c r="G357" t="s">
        <v>3661</v>
      </c>
      <c r="H357" s="1">
        <v>43942</v>
      </c>
      <c r="I357" t="s">
        <v>7</v>
      </c>
      <c r="J357">
        <v>34</v>
      </c>
      <c r="K357">
        <v>6.86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5000000</v>
      </c>
      <c r="R357">
        <v>4</v>
      </c>
      <c r="S357">
        <v>1017</v>
      </c>
      <c r="T357" s="1">
        <v>0</v>
      </c>
      <c r="U357">
        <v>1</v>
      </c>
      <c r="W357" s="64">
        <f t="shared" si="10"/>
        <v>0</v>
      </c>
      <c r="X357" s="64">
        <f t="shared" si="11"/>
        <v>34300000</v>
      </c>
    </row>
    <row r="358" spans="1:24" hidden="1">
      <c r="A358">
        <v>1017</v>
      </c>
      <c r="B358" t="s">
        <v>689</v>
      </c>
      <c r="C358" t="s">
        <v>684</v>
      </c>
      <c r="D358" t="s">
        <v>685</v>
      </c>
      <c r="E358" t="s">
        <v>29</v>
      </c>
      <c r="F358" t="s">
        <v>1065</v>
      </c>
      <c r="G358" t="s">
        <v>687</v>
      </c>
      <c r="H358" s="1">
        <v>43942</v>
      </c>
      <c r="I358" t="s">
        <v>8</v>
      </c>
      <c r="J358">
        <v>34</v>
      </c>
      <c r="K358">
        <v>6.86</v>
      </c>
      <c r="N358">
        <v>1</v>
      </c>
      <c r="O358">
        <v>0</v>
      </c>
      <c r="P358">
        <v>5000000</v>
      </c>
      <c r="Q358">
        <v>0</v>
      </c>
      <c r="R358">
        <v>4</v>
      </c>
      <c r="S358">
        <v>1005</v>
      </c>
      <c r="T358" s="1">
        <v>0</v>
      </c>
      <c r="U358">
        <v>1</v>
      </c>
      <c r="W358" s="64">
        <f t="shared" si="10"/>
        <v>34300000</v>
      </c>
      <c r="X358" s="64">
        <f t="shared" si="11"/>
        <v>0</v>
      </c>
    </row>
    <row r="359" spans="1:24" hidden="1">
      <c r="A359">
        <v>1005</v>
      </c>
      <c r="B359" t="s">
        <v>689</v>
      </c>
      <c r="C359" t="s">
        <v>684</v>
      </c>
      <c r="D359" t="s">
        <v>685</v>
      </c>
      <c r="E359" t="s">
        <v>29</v>
      </c>
      <c r="F359" t="s">
        <v>747</v>
      </c>
      <c r="G359" t="s">
        <v>3662</v>
      </c>
      <c r="H359" s="1">
        <v>43943</v>
      </c>
      <c r="I359" t="s">
        <v>7</v>
      </c>
      <c r="J359">
        <v>34</v>
      </c>
      <c r="K359">
        <v>6.86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5000000</v>
      </c>
      <c r="R359">
        <v>4</v>
      </c>
      <c r="S359">
        <v>1017</v>
      </c>
      <c r="T359" s="1">
        <v>0</v>
      </c>
      <c r="U359">
        <v>1</v>
      </c>
      <c r="W359" s="64">
        <f t="shared" si="10"/>
        <v>0</v>
      </c>
      <c r="X359" s="64">
        <f t="shared" si="11"/>
        <v>34300000</v>
      </c>
    </row>
    <row r="360" spans="1:24" hidden="1">
      <c r="A360">
        <v>1017</v>
      </c>
      <c r="B360" t="s">
        <v>689</v>
      </c>
      <c r="C360" t="s">
        <v>684</v>
      </c>
      <c r="D360" t="s">
        <v>685</v>
      </c>
      <c r="E360" t="s">
        <v>29</v>
      </c>
      <c r="F360" t="s">
        <v>1065</v>
      </c>
      <c r="G360" t="s">
        <v>687</v>
      </c>
      <c r="H360" s="1">
        <v>43943</v>
      </c>
      <c r="I360" t="s">
        <v>8</v>
      </c>
      <c r="J360">
        <v>34</v>
      </c>
      <c r="K360">
        <v>6.86</v>
      </c>
      <c r="N360">
        <v>1</v>
      </c>
      <c r="O360">
        <v>0</v>
      </c>
      <c r="P360">
        <v>5000000</v>
      </c>
      <c r="Q360">
        <v>0</v>
      </c>
      <c r="R360">
        <v>4</v>
      </c>
      <c r="S360">
        <v>1005</v>
      </c>
      <c r="T360" s="1">
        <v>0</v>
      </c>
      <c r="U360">
        <v>1</v>
      </c>
      <c r="W360" s="64">
        <f t="shared" si="10"/>
        <v>34300000</v>
      </c>
      <c r="X360" s="64">
        <f t="shared" si="11"/>
        <v>0</v>
      </c>
    </row>
    <row r="361" spans="1:24" hidden="1">
      <c r="A361">
        <v>1003</v>
      </c>
      <c r="B361" t="s">
        <v>689</v>
      </c>
      <c r="C361" t="s">
        <v>684</v>
      </c>
      <c r="D361" t="s">
        <v>685</v>
      </c>
      <c r="E361" t="s">
        <v>29</v>
      </c>
      <c r="F361" t="s">
        <v>728</v>
      </c>
      <c r="G361" t="s">
        <v>688</v>
      </c>
      <c r="H361" s="1">
        <v>43948</v>
      </c>
      <c r="I361" t="s">
        <v>7</v>
      </c>
      <c r="J361">
        <v>34</v>
      </c>
      <c r="K361">
        <v>6.97</v>
      </c>
      <c r="M361">
        <v>0</v>
      </c>
      <c r="N361">
        <v>1</v>
      </c>
      <c r="O361">
        <v>0</v>
      </c>
      <c r="P361">
        <v>0</v>
      </c>
      <c r="Q361">
        <v>178423.08</v>
      </c>
      <c r="R361">
        <v>4</v>
      </c>
      <c r="S361">
        <v>27004</v>
      </c>
      <c r="T361" s="1">
        <v>0</v>
      </c>
      <c r="U361">
        <v>1</v>
      </c>
      <c r="W361" s="64">
        <f t="shared" si="10"/>
        <v>0</v>
      </c>
      <c r="X361" s="64">
        <f t="shared" si="11"/>
        <v>1243608.8675999998</v>
      </c>
    </row>
    <row r="362" spans="1:24" hidden="1">
      <c r="A362">
        <v>1018</v>
      </c>
      <c r="B362" t="s">
        <v>694</v>
      </c>
      <c r="C362" t="s">
        <v>684</v>
      </c>
      <c r="D362" t="s">
        <v>685</v>
      </c>
      <c r="E362" t="s">
        <v>29</v>
      </c>
      <c r="F362" t="s">
        <v>747</v>
      </c>
      <c r="G362" t="s">
        <v>813</v>
      </c>
      <c r="H362" s="1">
        <v>43948</v>
      </c>
      <c r="I362" t="s">
        <v>8</v>
      </c>
      <c r="J362">
        <v>34</v>
      </c>
      <c r="K362">
        <v>6.9584999999999999</v>
      </c>
      <c r="L362">
        <v>0</v>
      </c>
      <c r="M362">
        <v>0</v>
      </c>
      <c r="N362">
        <v>1</v>
      </c>
      <c r="O362">
        <v>0</v>
      </c>
      <c r="P362">
        <v>2000000</v>
      </c>
      <c r="Q362">
        <v>0</v>
      </c>
      <c r="R362">
        <v>4</v>
      </c>
      <c r="S362">
        <v>1034</v>
      </c>
      <c r="T362" s="1">
        <v>0</v>
      </c>
      <c r="U362">
        <v>1</v>
      </c>
      <c r="W362" s="64">
        <f t="shared" si="10"/>
        <v>13917000</v>
      </c>
      <c r="X362" s="64">
        <f t="shared" si="11"/>
        <v>0</v>
      </c>
    </row>
    <row r="363" spans="1:24" hidden="1">
      <c r="A363">
        <v>1033</v>
      </c>
      <c r="B363" t="s">
        <v>689</v>
      </c>
      <c r="C363" t="s">
        <v>684</v>
      </c>
      <c r="D363" t="s">
        <v>685</v>
      </c>
      <c r="E363" t="s">
        <v>29</v>
      </c>
      <c r="F363" t="s">
        <v>686</v>
      </c>
      <c r="G363" t="s">
        <v>4180</v>
      </c>
      <c r="H363" s="1">
        <v>43948</v>
      </c>
      <c r="I363" t="s">
        <v>7</v>
      </c>
      <c r="J363">
        <v>34</v>
      </c>
      <c r="K363">
        <v>6.9610000000000003</v>
      </c>
      <c r="L363">
        <v>0</v>
      </c>
      <c r="M363">
        <v>0</v>
      </c>
      <c r="N363">
        <v>1</v>
      </c>
      <c r="O363">
        <v>0</v>
      </c>
      <c r="P363">
        <v>0</v>
      </c>
      <c r="Q363">
        <v>49000</v>
      </c>
      <c r="R363">
        <v>4</v>
      </c>
      <c r="S363">
        <v>27009</v>
      </c>
      <c r="T363" s="1">
        <v>0</v>
      </c>
      <c r="U363">
        <v>1</v>
      </c>
      <c r="W363" s="64">
        <f t="shared" si="10"/>
        <v>0</v>
      </c>
      <c r="X363" s="64">
        <f t="shared" si="11"/>
        <v>341089</v>
      </c>
    </row>
    <row r="364" spans="1:24">
      <c r="A364">
        <v>1034</v>
      </c>
      <c r="B364" t="s">
        <v>694</v>
      </c>
      <c r="C364" t="s">
        <v>684</v>
      </c>
      <c r="D364" t="s">
        <v>685</v>
      </c>
      <c r="E364" t="s">
        <v>29</v>
      </c>
      <c r="F364" t="s">
        <v>747</v>
      </c>
      <c r="G364" t="s">
        <v>4371</v>
      </c>
      <c r="H364" s="1">
        <v>43948</v>
      </c>
      <c r="I364" t="s">
        <v>7</v>
      </c>
      <c r="J364">
        <v>34</v>
      </c>
      <c r="K364">
        <v>6.9584999999999999</v>
      </c>
      <c r="L364">
        <v>0</v>
      </c>
      <c r="M364">
        <v>0</v>
      </c>
      <c r="N364">
        <v>1</v>
      </c>
      <c r="O364">
        <v>0</v>
      </c>
      <c r="P364">
        <v>0</v>
      </c>
      <c r="Q364">
        <v>2000000</v>
      </c>
      <c r="R364">
        <v>4</v>
      </c>
      <c r="S364">
        <v>1018</v>
      </c>
      <c r="T364" s="1">
        <v>0</v>
      </c>
      <c r="U364">
        <v>1</v>
      </c>
      <c r="W364" s="64">
        <f t="shared" si="10"/>
        <v>0</v>
      </c>
      <c r="X364" s="64">
        <f t="shared" si="11"/>
        <v>13917000</v>
      </c>
    </row>
    <row r="365" spans="1:24" hidden="1">
      <c r="A365">
        <v>27004</v>
      </c>
      <c r="B365" t="s">
        <v>689</v>
      </c>
      <c r="C365" t="s">
        <v>684</v>
      </c>
      <c r="D365" t="s">
        <v>685</v>
      </c>
      <c r="E365" t="s">
        <v>29</v>
      </c>
      <c r="F365" t="s">
        <v>753</v>
      </c>
      <c r="G365" t="s">
        <v>1017</v>
      </c>
      <c r="H365" s="1">
        <v>43948</v>
      </c>
      <c r="I365" t="s">
        <v>8</v>
      </c>
      <c r="J365">
        <v>34</v>
      </c>
      <c r="K365">
        <v>6.97</v>
      </c>
      <c r="L365">
        <v>0</v>
      </c>
      <c r="M365">
        <v>0</v>
      </c>
      <c r="N365">
        <v>1</v>
      </c>
      <c r="O365">
        <v>0</v>
      </c>
      <c r="P365">
        <v>178423.08</v>
      </c>
      <c r="Q365">
        <v>0</v>
      </c>
      <c r="R365">
        <v>4</v>
      </c>
      <c r="S365">
        <v>1003</v>
      </c>
      <c r="T365" s="1">
        <v>0</v>
      </c>
      <c r="U365">
        <v>1</v>
      </c>
      <c r="W365" s="64">
        <f t="shared" si="10"/>
        <v>1243608.8675999998</v>
      </c>
      <c r="X365" s="64">
        <f t="shared" si="11"/>
        <v>0</v>
      </c>
    </row>
    <row r="366" spans="1:24" hidden="1">
      <c r="A366">
        <v>27009</v>
      </c>
      <c r="B366" t="s">
        <v>689</v>
      </c>
      <c r="C366" t="s">
        <v>684</v>
      </c>
      <c r="D366" t="s">
        <v>685</v>
      </c>
      <c r="E366" t="s">
        <v>29</v>
      </c>
      <c r="F366" t="s">
        <v>753</v>
      </c>
      <c r="G366" t="s">
        <v>4527</v>
      </c>
      <c r="H366" s="1">
        <v>43948</v>
      </c>
      <c r="I366" t="s">
        <v>8</v>
      </c>
      <c r="J366">
        <v>34</v>
      </c>
      <c r="K366">
        <v>6.9610000000000003</v>
      </c>
      <c r="L366">
        <v>0</v>
      </c>
      <c r="M366">
        <v>0</v>
      </c>
      <c r="N366">
        <v>1</v>
      </c>
      <c r="O366">
        <v>0</v>
      </c>
      <c r="P366">
        <v>49000</v>
      </c>
      <c r="Q366">
        <v>0</v>
      </c>
      <c r="R366">
        <v>4</v>
      </c>
      <c r="S366">
        <v>1033</v>
      </c>
      <c r="T366" s="1">
        <v>0</v>
      </c>
      <c r="U366">
        <v>1</v>
      </c>
      <c r="W366" s="64">
        <f t="shared" si="10"/>
        <v>341089</v>
      </c>
      <c r="X366" s="64">
        <f t="shared" si="11"/>
        <v>0</v>
      </c>
    </row>
    <row r="367" spans="1:24" hidden="1">
      <c r="A367">
        <v>1005</v>
      </c>
      <c r="B367" t="s">
        <v>689</v>
      </c>
      <c r="C367" t="s">
        <v>684</v>
      </c>
      <c r="D367" t="s">
        <v>685</v>
      </c>
      <c r="E367" t="s">
        <v>29</v>
      </c>
      <c r="F367" t="s">
        <v>747</v>
      </c>
      <c r="G367" t="s">
        <v>3663</v>
      </c>
      <c r="H367" s="1">
        <v>43950</v>
      </c>
      <c r="I367" t="s">
        <v>8</v>
      </c>
      <c r="J367">
        <v>34</v>
      </c>
      <c r="K367">
        <v>6.8630000000000004</v>
      </c>
      <c r="L367">
        <v>0</v>
      </c>
      <c r="M367">
        <v>0</v>
      </c>
      <c r="N367">
        <v>1</v>
      </c>
      <c r="O367">
        <v>1</v>
      </c>
      <c r="P367">
        <v>10000000</v>
      </c>
      <c r="Q367">
        <v>0</v>
      </c>
      <c r="R367">
        <v>4</v>
      </c>
      <c r="S367">
        <v>1017</v>
      </c>
      <c r="T367" s="1">
        <v>0</v>
      </c>
      <c r="U367">
        <v>2</v>
      </c>
      <c r="W367" s="64">
        <f t="shared" ref="W367:W430" si="12">+K367*P367</f>
        <v>68630000</v>
      </c>
      <c r="X367" s="64">
        <f t="shared" ref="X367:X430" si="13">K367*Q367</f>
        <v>0</v>
      </c>
    </row>
    <row r="368" spans="1:24">
      <c r="A368">
        <v>1014</v>
      </c>
      <c r="B368" t="s">
        <v>693</v>
      </c>
      <c r="C368" t="s">
        <v>684</v>
      </c>
      <c r="D368" t="s">
        <v>685</v>
      </c>
      <c r="E368" t="s">
        <v>29</v>
      </c>
      <c r="F368" t="s">
        <v>748</v>
      </c>
      <c r="G368" t="s">
        <v>888</v>
      </c>
      <c r="H368" s="1">
        <v>43950</v>
      </c>
      <c r="I368" t="s">
        <v>7</v>
      </c>
      <c r="J368">
        <v>34</v>
      </c>
      <c r="K368">
        <v>6.97</v>
      </c>
      <c r="L368">
        <v>0</v>
      </c>
      <c r="M368">
        <v>0</v>
      </c>
      <c r="N368">
        <v>1</v>
      </c>
      <c r="O368">
        <v>1</v>
      </c>
      <c r="P368">
        <v>0</v>
      </c>
      <c r="Q368">
        <v>100430.42</v>
      </c>
      <c r="R368">
        <v>4</v>
      </c>
      <c r="S368">
        <v>3034</v>
      </c>
      <c r="T368" s="1">
        <v>0</v>
      </c>
      <c r="U368">
        <v>1</v>
      </c>
      <c r="W368" s="64">
        <f t="shared" si="12"/>
        <v>0</v>
      </c>
      <c r="X368" s="64">
        <f t="shared" si="13"/>
        <v>700000.02740000002</v>
      </c>
    </row>
    <row r="369" spans="1:24" hidden="1">
      <c r="A369">
        <v>1017</v>
      </c>
      <c r="B369" t="s">
        <v>689</v>
      </c>
      <c r="C369" t="s">
        <v>684</v>
      </c>
      <c r="D369" t="s">
        <v>685</v>
      </c>
      <c r="E369" t="s">
        <v>29</v>
      </c>
      <c r="F369" t="s">
        <v>1065</v>
      </c>
      <c r="G369" t="s">
        <v>687</v>
      </c>
      <c r="H369" s="1">
        <v>43950</v>
      </c>
      <c r="I369" t="s">
        <v>7</v>
      </c>
      <c r="J369">
        <v>34</v>
      </c>
      <c r="K369">
        <v>6.8630000000000004</v>
      </c>
      <c r="N369">
        <v>1</v>
      </c>
      <c r="O369">
        <v>0</v>
      </c>
      <c r="P369">
        <v>0</v>
      </c>
      <c r="Q369">
        <v>10000000</v>
      </c>
      <c r="R369">
        <v>4</v>
      </c>
      <c r="S369">
        <v>1005</v>
      </c>
      <c r="T369" s="1">
        <v>0</v>
      </c>
      <c r="U369">
        <v>1</v>
      </c>
      <c r="W369" s="64">
        <f t="shared" si="12"/>
        <v>0</v>
      </c>
      <c r="X369" s="64">
        <f t="shared" si="13"/>
        <v>68630000</v>
      </c>
    </row>
    <row r="370" spans="1:24">
      <c r="A370">
        <v>1034</v>
      </c>
      <c r="B370" t="s">
        <v>689</v>
      </c>
      <c r="C370" t="s">
        <v>684</v>
      </c>
      <c r="D370" t="s">
        <v>685</v>
      </c>
      <c r="E370" t="s">
        <v>29</v>
      </c>
      <c r="F370" t="s">
        <v>747</v>
      </c>
      <c r="G370" t="s">
        <v>4316</v>
      </c>
      <c r="H370" s="1">
        <v>43950</v>
      </c>
      <c r="I370" t="s">
        <v>7</v>
      </c>
      <c r="J370">
        <v>34</v>
      </c>
      <c r="K370">
        <v>6.9589999999999996</v>
      </c>
      <c r="L370">
        <v>0</v>
      </c>
      <c r="M370">
        <v>0</v>
      </c>
      <c r="N370">
        <v>1</v>
      </c>
      <c r="O370">
        <v>0</v>
      </c>
      <c r="P370">
        <v>0</v>
      </c>
      <c r="Q370">
        <v>500000</v>
      </c>
      <c r="R370">
        <v>4</v>
      </c>
      <c r="S370">
        <v>74002</v>
      </c>
      <c r="T370" s="1">
        <v>0</v>
      </c>
      <c r="U370">
        <v>1</v>
      </c>
      <c r="W370" s="64">
        <f t="shared" si="12"/>
        <v>0</v>
      </c>
      <c r="X370" s="64">
        <f t="shared" si="13"/>
        <v>3479500</v>
      </c>
    </row>
    <row r="371" spans="1:24">
      <c r="A371">
        <v>3034</v>
      </c>
      <c r="B371" t="s">
        <v>693</v>
      </c>
      <c r="C371" t="s">
        <v>684</v>
      </c>
      <c r="D371" t="s">
        <v>685</v>
      </c>
      <c r="E371" t="s">
        <v>29</v>
      </c>
      <c r="F371" t="s">
        <v>4379</v>
      </c>
      <c r="G371" t="s">
        <v>4473</v>
      </c>
      <c r="H371" s="1">
        <v>43950</v>
      </c>
      <c r="I371" t="s">
        <v>8</v>
      </c>
      <c r="J371">
        <v>34</v>
      </c>
      <c r="K371">
        <v>6.97</v>
      </c>
      <c r="N371">
        <v>1</v>
      </c>
      <c r="O371">
        <v>0</v>
      </c>
      <c r="P371">
        <v>100430.42</v>
      </c>
      <c r="Q371">
        <v>0</v>
      </c>
      <c r="R371">
        <v>4</v>
      </c>
      <c r="S371">
        <v>1014</v>
      </c>
      <c r="T371" s="1">
        <v>0</v>
      </c>
      <c r="U371">
        <v>1</v>
      </c>
      <c r="W371" s="64">
        <f t="shared" si="12"/>
        <v>700000.02740000002</v>
      </c>
      <c r="X371" s="64">
        <f t="shared" si="13"/>
        <v>0</v>
      </c>
    </row>
    <row r="372" spans="1:24" hidden="1">
      <c r="A372">
        <v>74002</v>
      </c>
      <c r="B372" t="s">
        <v>689</v>
      </c>
      <c r="C372" t="s">
        <v>684</v>
      </c>
      <c r="D372" t="s">
        <v>685</v>
      </c>
      <c r="E372" t="s">
        <v>29</v>
      </c>
      <c r="F372" t="s">
        <v>747</v>
      </c>
      <c r="G372" t="s">
        <v>4562</v>
      </c>
      <c r="H372" s="1">
        <v>43950</v>
      </c>
      <c r="I372" t="s">
        <v>8</v>
      </c>
      <c r="J372">
        <v>34</v>
      </c>
      <c r="K372">
        <v>6.9589999999999996</v>
      </c>
      <c r="L372">
        <v>0</v>
      </c>
      <c r="M372">
        <v>0</v>
      </c>
      <c r="N372">
        <v>1</v>
      </c>
      <c r="O372">
        <v>0</v>
      </c>
      <c r="P372">
        <v>500000</v>
      </c>
      <c r="Q372">
        <v>0</v>
      </c>
      <c r="R372">
        <v>4</v>
      </c>
      <c r="S372">
        <v>1034</v>
      </c>
      <c r="T372" s="1">
        <v>0</v>
      </c>
      <c r="U372">
        <v>1</v>
      </c>
      <c r="W372" s="64">
        <f t="shared" si="12"/>
        <v>3479500</v>
      </c>
      <c r="X372" s="64">
        <f t="shared" si="13"/>
        <v>0</v>
      </c>
    </row>
    <row r="373" spans="1:24" hidden="1">
      <c r="A373">
        <v>1009</v>
      </c>
      <c r="B373" t="s">
        <v>689</v>
      </c>
      <c r="C373" t="s">
        <v>684</v>
      </c>
      <c r="D373" t="s">
        <v>685</v>
      </c>
      <c r="E373" t="s">
        <v>29</v>
      </c>
      <c r="F373" t="s">
        <v>686</v>
      </c>
      <c r="G373" t="s">
        <v>3968</v>
      </c>
      <c r="H373" s="1">
        <v>43951</v>
      </c>
      <c r="I373" t="s">
        <v>7</v>
      </c>
      <c r="J373">
        <v>34</v>
      </c>
      <c r="K373">
        <v>6.9669999999999996</v>
      </c>
      <c r="L373">
        <v>0</v>
      </c>
      <c r="M373">
        <v>0</v>
      </c>
      <c r="N373">
        <v>1</v>
      </c>
      <c r="O373">
        <v>0</v>
      </c>
      <c r="P373">
        <v>0</v>
      </c>
      <c r="Q373">
        <v>25000</v>
      </c>
      <c r="R373">
        <v>4</v>
      </c>
      <c r="S373">
        <v>27012</v>
      </c>
      <c r="T373" s="1">
        <v>0</v>
      </c>
      <c r="U373">
        <v>1</v>
      </c>
      <c r="W373" s="64">
        <f t="shared" si="12"/>
        <v>0</v>
      </c>
      <c r="X373" s="64">
        <f t="shared" si="13"/>
        <v>174175</v>
      </c>
    </row>
    <row r="374" spans="1:24" hidden="1">
      <c r="A374">
        <v>27012</v>
      </c>
      <c r="B374" t="s">
        <v>689</v>
      </c>
      <c r="C374" t="s">
        <v>684</v>
      </c>
      <c r="D374" t="s">
        <v>685</v>
      </c>
      <c r="E374" t="s">
        <v>29</v>
      </c>
      <c r="F374" t="s">
        <v>753</v>
      </c>
      <c r="G374" t="s">
        <v>979</v>
      </c>
      <c r="H374" s="1">
        <v>43951</v>
      </c>
      <c r="I374" t="s">
        <v>8</v>
      </c>
      <c r="J374">
        <v>34</v>
      </c>
      <c r="K374">
        <v>6.9669999999999996</v>
      </c>
      <c r="L374">
        <v>0</v>
      </c>
      <c r="M374">
        <v>0</v>
      </c>
      <c r="N374">
        <v>1</v>
      </c>
      <c r="O374">
        <v>0</v>
      </c>
      <c r="P374">
        <v>25000</v>
      </c>
      <c r="Q374">
        <v>0</v>
      </c>
      <c r="R374">
        <v>4</v>
      </c>
      <c r="S374">
        <v>1009</v>
      </c>
      <c r="T374" s="1">
        <v>0</v>
      </c>
      <c r="U374">
        <v>1</v>
      </c>
      <c r="W374" s="64">
        <f t="shared" si="12"/>
        <v>174175</v>
      </c>
      <c r="X374" s="64">
        <f t="shared" si="13"/>
        <v>0</v>
      </c>
    </row>
    <row r="375" spans="1:24">
      <c r="A375">
        <v>1034</v>
      </c>
      <c r="B375" t="s">
        <v>690</v>
      </c>
      <c r="C375" t="s">
        <v>684</v>
      </c>
      <c r="D375" t="s">
        <v>685</v>
      </c>
      <c r="E375" t="s">
        <v>29</v>
      </c>
      <c r="F375" t="s">
        <v>686</v>
      </c>
      <c r="G375" t="s">
        <v>4368</v>
      </c>
      <c r="H375" s="1">
        <v>43959</v>
      </c>
      <c r="I375" t="s">
        <v>7</v>
      </c>
      <c r="J375">
        <v>34</v>
      </c>
      <c r="K375">
        <v>6.9669999999999996</v>
      </c>
      <c r="L375">
        <v>0</v>
      </c>
      <c r="M375">
        <v>0</v>
      </c>
      <c r="N375">
        <v>1</v>
      </c>
      <c r="O375">
        <v>0</v>
      </c>
      <c r="P375">
        <v>0</v>
      </c>
      <c r="Q375">
        <v>40000</v>
      </c>
      <c r="R375">
        <v>4</v>
      </c>
      <c r="S375">
        <v>3005</v>
      </c>
      <c r="T375" s="1">
        <v>0</v>
      </c>
      <c r="U375">
        <v>1</v>
      </c>
      <c r="W375" s="64">
        <f t="shared" si="12"/>
        <v>0</v>
      </c>
      <c r="X375" s="64">
        <f t="shared" si="13"/>
        <v>278680</v>
      </c>
    </row>
    <row r="376" spans="1:24" hidden="1">
      <c r="A376">
        <v>3005</v>
      </c>
      <c r="B376" t="s">
        <v>690</v>
      </c>
      <c r="C376" t="s">
        <v>684</v>
      </c>
      <c r="D376" t="s">
        <v>685</v>
      </c>
      <c r="E376" t="s">
        <v>29</v>
      </c>
      <c r="F376" t="s">
        <v>753</v>
      </c>
      <c r="G376" t="s">
        <v>1009</v>
      </c>
      <c r="H376" s="1">
        <v>43959</v>
      </c>
      <c r="I376" t="s">
        <v>8</v>
      </c>
      <c r="J376">
        <v>34</v>
      </c>
      <c r="K376">
        <v>6.9669999999999996</v>
      </c>
      <c r="L376">
        <v>0</v>
      </c>
      <c r="M376">
        <v>0</v>
      </c>
      <c r="N376">
        <v>1</v>
      </c>
      <c r="O376">
        <v>0</v>
      </c>
      <c r="P376">
        <v>40000</v>
      </c>
      <c r="Q376">
        <v>0</v>
      </c>
      <c r="R376">
        <v>4</v>
      </c>
      <c r="S376">
        <v>1034</v>
      </c>
      <c r="T376" s="1">
        <v>0</v>
      </c>
      <c r="U376">
        <v>1</v>
      </c>
      <c r="W376" s="64">
        <f t="shared" si="12"/>
        <v>278680</v>
      </c>
      <c r="X376" s="64">
        <f t="shared" si="13"/>
        <v>0</v>
      </c>
    </row>
    <row r="377" spans="1:24" hidden="1">
      <c r="A377">
        <v>1017</v>
      </c>
      <c r="B377" t="s">
        <v>689</v>
      </c>
      <c r="C377" t="s">
        <v>684</v>
      </c>
      <c r="D377" t="s">
        <v>685</v>
      </c>
      <c r="E377" t="s">
        <v>29</v>
      </c>
      <c r="F377" t="s">
        <v>747</v>
      </c>
      <c r="G377" t="s">
        <v>687</v>
      </c>
      <c r="H377" s="1">
        <v>43962</v>
      </c>
      <c r="I377" t="s">
        <v>8</v>
      </c>
      <c r="J377">
        <v>34</v>
      </c>
      <c r="K377">
        <v>6.9592999999999998</v>
      </c>
      <c r="N377">
        <v>1</v>
      </c>
      <c r="O377">
        <v>0</v>
      </c>
      <c r="P377">
        <v>1500000</v>
      </c>
      <c r="Q377">
        <v>0</v>
      </c>
      <c r="R377">
        <v>4</v>
      </c>
      <c r="S377">
        <v>1034</v>
      </c>
      <c r="T377" s="1">
        <v>0</v>
      </c>
      <c r="U377">
        <v>1</v>
      </c>
      <c r="W377" s="64">
        <f t="shared" si="12"/>
        <v>10438950</v>
      </c>
      <c r="X377" s="64">
        <f t="shared" si="13"/>
        <v>0</v>
      </c>
    </row>
    <row r="378" spans="1:24">
      <c r="A378">
        <v>1034</v>
      </c>
      <c r="B378" t="s">
        <v>689</v>
      </c>
      <c r="C378" t="s">
        <v>684</v>
      </c>
      <c r="D378" t="s">
        <v>685</v>
      </c>
      <c r="E378" t="s">
        <v>29</v>
      </c>
      <c r="F378" t="s">
        <v>686</v>
      </c>
      <c r="G378" t="s">
        <v>4282</v>
      </c>
      <c r="H378" s="1">
        <v>43962</v>
      </c>
      <c r="I378" t="s">
        <v>7</v>
      </c>
      <c r="J378">
        <v>34</v>
      </c>
      <c r="K378">
        <v>6.9592999999999998</v>
      </c>
      <c r="L378">
        <v>0</v>
      </c>
      <c r="M378">
        <v>0</v>
      </c>
      <c r="N378">
        <v>1</v>
      </c>
      <c r="O378">
        <v>0</v>
      </c>
      <c r="P378">
        <v>0</v>
      </c>
      <c r="Q378">
        <v>1500000</v>
      </c>
      <c r="R378">
        <v>4</v>
      </c>
      <c r="S378">
        <v>1017</v>
      </c>
      <c r="T378" s="1">
        <v>0</v>
      </c>
      <c r="U378">
        <v>1</v>
      </c>
      <c r="W378" s="64">
        <f t="shared" si="12"/>
        <v>0</v>
      </c>
      <c r="X378" s="64">
        <f t="shared" si="13"/>
        <v>10438950</v>
      </c>
    </row>
    <row r="379" spans="1:24" hidden="1">
      <c r="A379">
        <v>1003</v>
      </c>
      <c r="B379" t="s">
        <v>689</v>
      </c>
      <c r="C379" t="s">
        <v>684</v>
      </c>
      <c r="D379" t="s">
        <v>685</v>
      </c>
      <c r="E379" t="s">
        <v>29</v>
      </c>
      <c r="F379" t="s">
        <v>728</v>
      </c>
      <c r="G379" t="s">
        <v>688</v>
      </c>
      <c r="H379" s="1">
        <v>43964</v>
      </c>
      <c r="I379" t="s">
        <v>7</v>
      </c>
      <c r="J379">
        <v>34</v>
      </c>
      <c r="K379">
        <v>6.97</v>
      </c>
      <c r="M379">
        <v>0</v>
      </c>
      <c r="N379">
        <v>1</v>
      </c>
      <c r="O379">
        <v>0</v>
      </c>
      <c r="P379">
        <v>0</v>
      </c>
      <c r="Q379">
        <v>94791.67</v>
      </c>
      <c r="R379">
        <v>4</v>
      </c>
      <c r="S379">
        <v>27004</v>
      </c>
      <c r="T379" s="1">
        <v>0</v>
      </c>
      <c r="U379">
        <v>1</v>
      </c>
      <c r="W379" s="64">
        <f t="shared" si="12"/>
        <v>0</v>
      </c>
      <c r="X379" s="64">
        <f t="shared" si="13"/>
        <v>660697.9399</v>
      </c>
    </row>
    <row r="380" spans="1:24" hidden="1">
      <c r="A380">
        <v>27004</v>
      </c>
      <c r="B380" t="s">
        <v>689</v>
      </c>
      <c r="C380" t="s">
        <v>684</v>
      </c>
      <c r="D380" t="s">
        <v>685</v>
      </c>
      <c r="E380" t="s">
        <v>29</v>
      </c>
      <c r="F380" t="s">
        <v>753</v>
      </c>
      <c r="G380" t="s">
        <v>734</v>
      </c>
      <c r="H380" s="1">
        <v>43964</v>
      </c>
      <c r="I380" t="s">
        <v>8</v>
      </c>
      <c r="J380">
        <v>34</v>
      </c>
      <c r="K380">
        <v>6.97</v>
      </c>
      <c r="L380">
        <v>0</v>
      </c>
      <c r="M380">
        <v>0</v>
      </c>
      <c r="N380">
        <v>1</v>
      </c>
      <c r="O380">
        <v>0</v>
      </c>
      <c r="P380">
        <v>94791.67</v>
      </c>
      <c r="Q380">
        <v>0</v>
      </c>
      <c r="R380">
        <v>4</v>
      </c>
      <c r="S380">
        <v>1003</v>
      </c>
      <c r="T380" s="1">
        <v>0</v>
      </c>
      <c r="U380">
        <v>1</v>
      </c>
      <c r="W380" s="64">
        <f t="shared" si="12"/>
        <v>660697.9399</v>
      </c>
      <c r="X380" s="64">
        <f t="shared" si="13"/>
        <v>0</v>
      </c>
    </row>
    <row r="381" spans="1:24" hidden="1">
      <c r="A381">
        <v>1033</v>
      </c>
      <c r="B381" t="s">
        <v>689</v>
      </c>
      <c r="C381" t="s">
        <v>693</v>
      </c>
      <c r="D381" t="s">
        <v>685</v>
      </c>
      <c r="E381" t="s">
        <v>29</v>
      </c>
      <c r="F381" t="s">
        <v>686</v>
      </c>
      <c r="G381" t="s">
        <v>4266</v>
      </c>
      <c r="H381" s="1">
        <v>43965</v>
      </c>
      <c r="I381" t="s">
        <v>7</v>
      </c>
      <c r="J381">
        <v>34</v>
      </c>
      <c r="K381">
        <v>6.96</v>
      </c>
      <c r="L381">
        <v>0</v>
      </c>
      <c r="M381">
        <v>0</v>
      </c>
      <c r="N381">
        <v>1</v>
      </c>
      <c r="O381">
        <v>0</v>
      </c>
      <c r="P381">
        <v>0</v>
      </c>
      <c r="Q381">
        <v>34000</v>
      </c>
      <c r="R381">
        <v>4</v>
      </c>
      <c r="S381">
        <v>27009</v>
      </c>
      <c r="T381" s="1">
        <v>0</v>
      </c>
      <c r="U381">
        <v>1</v>
      </c>
      <c r="W381" s="64">
        <f t="shared" si="12"/>
        <v>0</v>
      </c>
      <c r="X381" s="64">
        <f t="shared" si="13"/>
        <v>236640</v>
      </c>
    </row>
    <row r="382" spans="1:24" hidden="1">
      <c r="A382">
        <v>27009</v>
      </c>
      <c r="B382" t="s">
        <v>689</v>
      </c>
      <c r="C382" t="s">
        <v>684</v>
      </c>
      <c r="D382" t="s">
        <v>685</v>
      </c>
      <c r="E382" t="s">
        <v>29</v>
      </c>
      <c r="F382" t="s">
        <v>753</v>
      </c>
      <c r="G382" t="s">
        <v>4528</v>
      </c>
      <c r="H382" s="1">
        <v>43965</v>
      </c>
      <c r="I382" t="s">
        <v>8</v>
      </c>
      <c r="J382">
        <v>34</v>
      </c>
      <c r="K382">
        <v>6.96</v>
      </c>
      <c r="L382">
        <v>0</v>
      </c>
      <c r="M382">
        <v>0</v>
      </c>
      <c r="N382">
        <v>1</v>
      </c>
      <c r="O382">
        <v>0</v>
      </c>
      <c r="P382">
        <v>34000</v>
      </c>
      <c r="Q382">
        <v>0</v>
      </c>
      <c r="R382">
        <v>4</v>
      </c>
      <c r="S382">
        <v>1033</v>
      </c>
      <c r="T382" s="1">
        <v>0</v>
      </c>
      <c r="U382">
        <v>1</v>
      </c>
      <c r="W382" s="64">
        <f t="shared" si="12"/>
        <v>236640</v>
      </c>
      <c r="X382" s="64">
        <f t="shared" si="13"/>
        <v>0</v>
      </c>
    </row>
    <row r="383" spans="1:24">
      <c r="A383">
        <v>1001</v>
      </c>
      <c r="B383" t="s">
        <v>689</v>
      </c>
      <c r="C383" t="s">
        <v>684</v>
      </c>
      <c r="D383" t="s">
        <v>685</v>
      </c>
      <c r="E383" t="s">
        <v>29</v>
      </c>
      <c r="F383" t="s">
        <v>686</v>
      </c>
      <c r="G383" t="s">
        <v>1003</v>
      </c>
      <c r="H383" s="1">
        <v>43966</v>
      </c>
      <c r="I383" t="s">
        <v>8</v>
      </c>
      <c r="J383">
        <v>34</v>
      </c>
      <c r="K383">
        <v>6.96</v>
      </c>
      <c r="L383">
        <v>0</v>
      </c>
      <c r="M383">
        <v>0</v>
      </c>
      <c r="N383">
        <v>1</v>
      </c>
      <c r="O383">
        <v>0</v>
      </c>
      <c r="P383">
        <v>3000000</v>
      </c>
      <c r="Q383">
        <v>0</v>
      </c>
      <c r="R383">
        <v>4</v>
      </c>
      <c r="S383">
        <v>1034</v>
      </c>
      <c r="T383" s="1">
        <v>0</v>
      </c>
      <c r="U383">
        <v>1</v>
      </c>
      <c r="W383" s="64">
        <f t="shared" si="12"/>
        <v>20880000</v>
      </c>
      <c r="X383" s="64">
        <f t="shared" si="13"/>
        <v>0</v>
      </c>
    </row>
    <row r="384" spans="1:24">
      <c r="A384">
        <v>1034</v>
      </c>
      <c r="B384" t="s">
        <v>689</v>
      </c>
      <c r="C384" t="s">
        <v>684</v>
      </c>
      <c r="D384" t="s">
        <v>685</v>
      </c>
      <c r="E384" t="s">
        <v>29</v>
      </c>
      <c r="F384" t="s">
        <v>686</v>
      </c>
      <c r="G384" t="s">
        <v>4283</v>
      </c>
      <c r="H384" s="1">
        <v>43966</v>
      </c>
      <c r="I384" t="s">
        <v>7</v>
      </c>
      <c r="J384">
        <v>34</v>
      </c>
      <c r="K384">
        <v>6.96</v>
      </c>
      <c r="L384">
        <v>0</v>
      </c>
      <c r="M384">
        <v>0</v>
      </c>
      <c r="N384">
        <v>1</v>
      </c>
      <c r="O384">
        <v>0</v>
      </c>
      <c r="P384">
        <v>0</v>
      </c>
      <c r="Q384">
        <v>3000000</v>
      </c>
      <c r="R384">
        <v>4</v>
      </c>
      <c r="S384">
        <v>1001</v>
      </c>
      <c r="T384" s="1">
        <v>0</v>
      </c>
      <c r="U384">
        <v>1</v>
      </c>
      <c r="W384" s="64">
        <f t="shared" si="12"/>
        <v>0</v>
      </c>
      <c r="X384" s="64">
        <f t="shared" si="13"/>
        <v>20880000</v>
      </c>
    </row>
    <row r="385" spans="1:24">
      <c r="A385">
        <v>1034</v>
      </c>
      <c r="B385" t="s">
        <v>689</v>
      </c>
      <c r="C385" t="s">
        <v>684</v>
      </c>
      <c r="D385" t="s">
        <v>685</v>
      </c>
      <c r="E385" t="s">
        <v>29</v>
      </c>
      <c r="F385" t="s">
        <v>686</v>
      </c>
      <c r="G385" t="s">
        <v>4284</v>
      </c>
      <c r="H385" s="1">
        <v>43966</v>
      </c>
      <c r="I385" t="s">
        <v>7</v>
      </c>
      <c r="J385">
        <v>34</v>
      </c>
      <c r="K385">
        <v>6.86</v>
      </c>
      <c r="L385">
        <v>0</v>
      </c>
      <c r="M385">
        <v>0</v>
      </c>
      <c r="N385">
        <v>1</v>
      </c>
      <c r="O385">
        <v>0</v>
      </c>
      <c r="P385">
        <v>0</v>
      </c>
      <c r="Q385">
        <v>471817.34</v>
      </c>
      <c r="R385">
        <v>4</v>
      </c>
      <c r="S385">
        <v>3010</v>
      </c>
      <c r="T385" s="1">
        <v>0</v>
      </c>
      <c r="U385">
        <v>1</v>
      </c>
      <c r="W385" s="64">
        <f t="shared" si="12"/>
        <v>0</v>
      </c>
      <c r="X385" s="64">
        <f t="shared" si="13"/>
        <v>3236666.9524000003</v>
      </c>
    </row>
    <row r="386" spans="1:24">
      <c r="A386">
        <v>1034</v>
      </c>
      <c r="B386" t="s">
        <v>689</v>
      </c>
      <c r="C386" t="s">
        <v>684</v>
      </c>
      <c r="D386" t="s">
        <v>685</v>
      </c>
      <c r="E386" t="s">
        <v>29</v>
      </c>
      <c r="F386" t="s">
        <v>686</v>
      </c>
      <c r="G386" t="s">
        <v>4285</v>
      </c>
      <c r="H386" s="1">
        <v>43966</v>
      </c>
      <c r="I386" t="s">
        <v>8</v>
      </c>
      <c r="J386">
        <v>34</v>
      </c>
      <c r="K386">
        <v>6.86</v>
      </c>
      <c r="L386">
        <v>0</v>
      </c>
      <c r="M386">
        <v>0</v>
      </c>
      <c r="N386">
        <v>1</v>
      </c>
      <c r="O386">
        <v>0</v>
      </c>
      <c r="P386">
        <v>475308.87</v>
      </c>
      <c r="Q386">
        <v>0</v>
      </c>
      <c r="R386">
        <v>4</v>
      </c>
      <c r="S386">
        <v>3010</v>
      </c>
      <c r="T386" s="1">
        <v>0</v>
      </c>
      <c r="U386">
        <v>1</v>
      </c>
      <c r="W386" s="64">
        <f t="shared" si="12"/>
        <v>3260618.8481999999</v>
      </c>
      <c r="X386" s="64">
        <f t="shared" si="13"/>
        <v>0</v>
      </c>
    </row>
    <row r="387" spans="1:24" hidden="1">
      <c r="A387">
        <v>3010</v>
      </c>
      <c r="B387" t="s">
        <v>690</v>
      </c>
      <c r="C387" t="s">
        <v>684</v>
      </c>
      <c r="D387" t="s">
        <v>685</v>
      </c>
      <c r="E387" t="s">
        <v>29</v>
      </c>
      <c r="F387" t="s">
        <v>754</v>
      </c>
      <c r="G387" t="s">
        <v>1008</v>
      </c>
      <c r="H387" s="1">
        <v>43966</v>
      </c>
      <c r="I387" t="s">
        <v>7</v>
      </c>
      <c r="J387">
        <v>34</v>
      </c>
      <c r="K387">
        <v>6.86</v>
      </c>
      <c r="L387">
        <v>0</v>
      </c>
      <c r="M387">
        <v>0</v>
      </c>
      <c r="N387">
        <v>1</v>
      </c>
      <c r="O387">
        <v>0</v>
      </c>
      <c r="P387">
        <v>0</v>
      </c>
      <c r="Q387">
        <v>475308.87</v>
      </c>
      <c r="R387">
        <v>4</v>
      </c>
      <c r="S387">
        <v>1034</v>
      </c>
      <c r="T387" s="1">
        <v>0</v>
      </c>
      <c r="U387">
        <v>1</v>
      </c>
      <c r="W387" s="64">
        <f t="shared" si="12"/>
        <v>0</v>
      </c>
      <c r="X387" s="64">
        <f t="shared" si="13"/>
        <v>3260618.8481999999</v>
      </c>
    </row>
    <row r="388" spans="1:24" hidden="1">
      <c r="A388">
        <v>3010</v>
      </c>
      <c r="B388" t="s">
        <v>690</v>
      </c>
      <c r="C388" t="s">
        <v>684</v>
      </c>
      <c r="D388" t="s">
        <v>685</v>
      </c>
      <c r="E388" t="s">
        <v>29</v>
      </c>
      <c r="F388" t="s">
        <v>754</v>
      </c>
      <c r="G388" t="s">
        <v>1012</v>
      </c>
      <c r="H388" s="1">
        <v>43966</v>
      </c>
      <c r="I388" t="s">
        <v>8</v>
      </c>
      <c r="J388">
        <v>34</v>
      </c>
      <c r="K388">
        <v>6.86</v>
      </c>
      <c r="L388">
        <v>0</v>
      </c>
      <c r="M388">
        <v>0</v>
      </c>
      <c r="N388">
        <v>1</v>
      </c>
      <c r="O388">
        <v>0</v>
      </c>
      <c r="P388">
        <v>471817.34</v>
      </c>
      <c r="Q388">
        <v>0</v>
      </c>
      <c r="R388">
        <v>4</v>
      </c>
      <c r="S388">
        <v>1034</v>
      </c>
      <c r="T388" s="1">
        <v>0</v>
      </c>
      <c r="U388">
        <v>1</v>
      </c>
      <c r="W388" s="64">
        <f t="shared" si="12"/>
        <v>3236666.9524000003</v>
      </c>
      <c r="X388" s="64">
        <f t="shared" si="13"/>
        <v>0</v>
      </c>
    </row>
    <row r="389" spans="1:24">
      <c r="A389">
        <v>1001</v>
      </c>
      <c r="B389" t="s">
        <v>692</v>
      </c>
      <c r="C389" t="s">
        <v>684</v>
      </c>
      <c r="D389" t="s">
        <v>685</v>
      </c>
      <c r="E389" t="s">
        <v>29</v>
      </c>
      <c r="F389" t="s">
        <v>686</v>
      </c>
      <c r="G389" t="s">
        <v>3582</v>
      </c>
      <c r="H389" s="1">
        <v>43969</v>
      </c>
      <c r="I389" t="s">
        <v>7</v>
      </c>
      <c r="J389">
        <v>34</v>
      </c>
      <c r="K389">
        <v>6.97</v>
      </c>
      <c r="L389">
        <v>0</v>
      </c>
      <c r="M389">
        <v>0</v>
      </c>
      <c r="N389">
        <v>1</v>
      </c>
      <c r="O389">
        <v>0</v>
      </c>
      <c r="P389">
        <v>0</v>
      </c>
      <c r="Q389">
        <v>153000</v>
      </c>
      <c r="R389">
        <v>4</v>
      </c>
      <c r="S389">
        <v>3052</v>
      </c>
      <c r="T389" s="1">
        <v>0</v>
      </c>
      <c r="U389">
        <v>1</v>
      </c>
      <c r="W389" s="64">
        <f t="shared" si="12"/>
        <v>0</v>
      </c>
      <c r="X389" s="64">
        <f t="shared" si="13"/>
        <v>1066410</v>
      </c>
    </row>
    <row r="390" spans="1:24" hidden="1">
      <c r="A390">
        <v>1003</v>
      </c>
      <c r="B390" t="s">
        <v>690</v>
      </c>
      <c r="C390" t="s">
        <v>684</v>
      </c>
      <c r="D390" t="s">
        <v>685</v>
      </c>
      <c r="E390" t="s">
        <v>29</v>
      </c>
      <c r="F390" t="s">
        <v>728</v>
      </c>
      <c r="G390" t="s">
        <v>687</v>
      </c>
      <c r="H390" s="1">
        <v>43969</v>
      </c>
      <c r="I390" t="s">
        <v>8</v>
      </c>
      <c r="J390">
        <v>34</v>
      </c>
      <c r="K390">
        <v>6.85</v>
      </c>
      <c r="L390">
        <v>0</v>
      </c>
      <c r="M390">
        <v>0</v>
      </c>
      <c r="N390">
        <v>1</v>
      </c>
      <c r="O390">
        <v>0</v>
      </c>
      <c r="P390">
        <v>146000</v>
      </c>
      <c r="Q390">
        <v>0</v>
      </c>
      <c r="R390">
        <v>4</v>
      </c>
      <c r="S390">
        <v>3006</v>
      </c>
      <c r="T390" s="1">
        <v>0</v>
      </c>
      <c r="U390">
        <v>1</v>
      </c>
      <c r="W390" s="64">
        <f t="shared" si="12"/>
        <v>1000100</v>
      </c>
      <c r="X390" s="64">
        <f t="shared" si="13"/>
        <v>0</v>
      </c>
    </row>
    <row r="391" spans="1:24" hidden="1">
      <c r="A391">
        <v>3006</v>
      </c>
      <c r="B391" t="s">
        <v>690</v>
      </c>
      <c r="C391" t="s">
        <v>684</v>
      </c>
      <c r="D391" t="s">
        <v>685</v>
      </c>
      <c r="E391" t="s">
        <v>29</v>
      </c>
      <c r="F391" t="s">
        <v>753</v>
      </c>
      <c r="G391" t="s">
        <v>4377</v>
      </c>
      <c r="H391" s="1">
        <v>43969</v>
      </c>
      <c r="I391" t="s">
        <v>7</v>
      </c>
      <c r="J391">
        <v>34</v>
      </c>
      <c r="K391">
        <v>6.85</v>
      </c>
      <c r="L391">
        <v>0</v>
      </c>
      <c r="M391">
        <v>0</v>
      </c>
      <c r="N391">
        <v>1</v>
      </c>
      <c r="O391">
        <v>0</v>
      </c>
      <c r="P391">
        <v>0</v>
      </c>
      <c r="Q391">
        <v>146000</v>
      </c>
      <c r="R391">
        <v>4</v>
      </c>
      <c r="S391">
        <v>1003</v>
      </c>
      <c r="T391" s="1">
        <v>0</v>
      </c>
      <c r="U391">
        <v>1</v>
      </c>
      <c r="W391" s="64">
        <f t="shared" si="12"/>
        <v>0</v>
      </c>
      <c r="X391" s="64">
        <f t="shared" si="13"/>
        <v>1000100</v>
      </c>
    </row>
    <row r="392" spans="1:24" hidden="1">
      <c r="A392">
        <v>3052</v>
      </c>
      <c r="B392" t="s">
        <v>692</v>
      </c>
      <c r="C392" t="s">
        <v>684</v>
      </c>
      <c r="D392" t="s">
        <v>685</v>
      </c>
      <c r="E392" t="s">
        <v>29</v>
      </c>
      <c r="F392" t="s">
        <v>753</v>
      </c>
      <c r="G392" t="s">
        <v>1047</v>
      </c>
      <c r="H392" s="1">
        <v>43969</v>
      </c>
      <c r="I392" t="s">
        <v>8</v>
      </c>
      <c r="J392">
        <v>34</v>
      </c>
      <c r="K392">
        <v>6.97</v>
      </c>
      <c r="L392">
        <v>0</v>
      </c>
      <c r="M392">
        <v>0</v>
      </c>
      <c r="N392">
        <v>1</v>
      </c>
      <c r="O392">
        <v>0</v>
      </c>
      <c r="P392">
        <v>0</v>
      </c>
      <c r="Q392">
        <v>153000</v>
      </c>
      <c r="R392">
        <v>4</v>
      </c>
      <c r="S392">
        <v>1001</v>
      </c>
      <c r="T392" s="1">
        <v>0</v>
      </c>
      <c r="U392">
        <v>1</v>
      </c>
      <c r="W392" s="64">
        <f t="shared" si="12"/>
        <v>0</v>
      </c>
      <c r="X392" s="64">
        <f t="shared" si="13"/>
        <v>1066410</v>
      </c>
    </row>
    <row r="393" spans="1:24" hidden="1">
      <c r="A393">
        <v>1005</v>
      </c>
      <c r="B393" t="s">
        <v>689</v>
      </c>
      <c r="C393" t="s">
        <v>684</v>
      </c>
      <c r="D393" t="s">
        <v>685</v>
      </c>
      <c r="E393" t="s">
        <v>29</v>
      </c>
      <c r="F393" t="s">
        <v>747</v>
      </c>
      <c r="G393" t="s">
        <v>3664</v>
      </c>
      <c r="H393" s="1">
        <v>43970</v>
      </c>
      <c r="I393" t="s">
        <v>8</v>
      </c>
      <c r="J393">
        <v>34</v>
      </c>
      <c r="K393">
        <v>6.91</v>
      </c>
      <c r="L393">
        <v>0</v>
      </c>
      <c r="M393">
        <v>0</v>
      </c>
      <c r="N393">
        <v>1</v>
      </c>
      <c r="O393">
        <v>1</v>
      </c>
      <c r="P393">
        <v>18000</v>
      </c>
      <c r="Q393">
        <v>0</v>
      </c>
      <c r="R393">
        <v>4</v>
      </c>
      <c r="S393">
        <v>27013</v>
      </c>
      <c r="T393" s="1">
        <v>0</v>
      </c>
      <c r="U393">
        <v>1</v>
      </c>
      <c r="W393" s="64">
        <f t="shared" si="12"/>
        <v>124380</v>
      </c>
      <c r="X393" s="64">
        <f t="shared" si="13"/>
        <v>0</v>
      </c>
    </row>
    <row r="394" spans="1:24" hidden="1">
      <c r="A394">
        <v>27013</v>
      </c>
      <c r="B394" t="s">
        <v>689</v>
      </c>
      <c r="C394" t="s">
        <v>684</v>
      </c>
      <c r="D394" t="s">
        <v>685</v>
      </c>
      <c r="E394" t="s">
        <v>29</v>
      </c>
      <c r="F394" t="s">
        <v>686</v>
      </c>
      <c r="G394" t="s">
        <v>4554</v>
      </c>
      <c r="H394" s="1">
        <v>43970</v>
      </c>
      <c r="I394" t="s">
        <v>7</v>
      </c>
      <c r="J394">
        <v>34</v>
      </c>
      <c r="K394">
        <v>6.91</v>
      </c>
      <c r="L394">
        <v>0</v>
      </c>
      <c r="M394">
        <v>0</v>
      </c>
      <c r="N394">
        <v>1</v>
      </c>
      <c r="O394">
        <v>0</v>
      </c>
      <c r="P394">
        <v>0</v>
      </c>
      <c r="Q394">
        <v>18000</v>
      </c>
      <c r="R394">
        <v>4</v>
      </c>
      <c r="S394">
        <v>1005</v>
      </c>
      <c r="T394" s="1">
        <v>0</v>
      </c>
      <c r="U394">
        <v>1</v>
      </c>
      <c r="W394" s="64">
        <f t="shared" si="12"/>
        <v>0</v>
      </c>
      <c r="X394" s="64">
        <f t="shared" si="13"/>
        <v>124380</v>
      </c>
    </row>
    <row r="395" spans="1:24">
      <c r="A395">
        <v>1001</v>
      </c>
      <c r="B395" t="s">
        <v>692</v>
      </c>
      <c r="C395" t="s">
        <v>684</v>
      </c>
      <c r="D395" t="s">
        <v>685</v>
      </c>
      <c r="E395" t="s">
        <v>29</v>
      </c>
      <c r="F395" t="s">
        <v>686</v>
      </c>
      <c r="G395" t="s">
        <v>3572</v>
      </c>
      <c r="H395" s="1">
        <v>43971</v>
      </c>
      <c r="I395" t="s">
        <v>7</v>
      </c>
      <c r="J395">
        <v>34</v>
      </c>
      <c r="K395">
        <v>6.97</v>
      </c>
      <c r="L395">
        <v>0</v>
      </c>
      <c r="M395">
        <v>0</v>
      </c>
      <c r="N395">
        <v>1</v>
      </c>
      <c r="O395">
        <v>0</v>
      </c>
      <c r="P395">
        <v>0</v>
      </c>
      <c r="Q395">
        <v>29000</v>
      </c>
      <c r="R395">
        <v>4</v>
      </c>
      <c r="S395">
        <v>3052</v>
      </c>
      <c r="T395" s="1">
        <v>0</v>
      </c>
      <c r="U395">
        <v>1</v>
      </c>
      <c r="W395" s="64">
        <f t="shared" si="12"/>
        <v>0</v>
      </c>
      <c r="X395" s="64">
        <f t="shared" si="13"/>
        <v>202130</v>
      </c>
    </row>
    <row r="396" spans="1:24" hidden="1">
      <c r="A396">
        <v>1005</v>
      </c>
      <c r="B396" t="s">
        <v>689</v>
      </c>
      <c r="C396" t="s">
        <v>684</v>
      </c>
      <c r="D396" t="s">
        <v>685</v>
      </c>
      <c r="E396" t="s">
        <v>29</v>
      </c>
      <c r="F396" t="s">
        <v>747</v>
      </c>
      <c r="G396" t="s">
        <v>3665</v>
      </c>
      <c r="H396" s="1">
        <v>43971</v>
      </c>
      <c r="I396" t="s">
        <v>8</v>
      </c>
      <c r="J396">
        <v>34</v>
      </c>
      <c r="K396">
        <v>6.85</v>
      </c>
      <c r="L396">
        <v>0</v>
      </c>
      <c r="M396">
        <v>0</v>
      </c>
      <c r="N396">
        <v>1</v>
      </c>
      <c r="O396">
        <v>1</v>
      </c>
      <c r="P396">
        <v>30000</v>
      </c>
      <c r="Q396">
        <v>0</v>
      </c>
      <c r="R396">
        <v>4</v>
      </c>
      <c r="S396">
        <v>27013</v>
      </c>
      <c r="T396" s="1">
        <v>0</v>
      </c>
      <c r="U396">
        <v>1</v>
      </c>
      <c r="W396" s="64">
        <f t="shared" si="12"/>
        <v>205500</v>
      </c>
      <c r="X396" s="64">
        <f t="shared" si="13"/>
        <v>0</v>
      </c>
    </row>
    <row r="397" spans="1:24" hidden="1">
      <c r="A397">
        <v>3052</v>
      </c>
      <c r="B397" t="s">
        <v>692</v>
      </c>
      <c r="C397" t="s">
        <v>684</v>
      </c>
      <c r="D397" t="s">
        <v>685</v>
      </c>
      <c r="E397" t="s">
        <v>29</v>
      </c>
      <c r="F397" t="s">
        <v>753</v>
      </c>
      <c r="G397" t="s">
        <v>3600</v>
      </c>
      <c r="H397" s="1">
        <v>43971</v>
      </c>
      <c r="I397" t="s">
        <v>8</v>
      </c>
      <c r="J397">
        <v>34</v>
      </c>
      <c r="K397">
        <v>6.97</v>
      </c>
      <c r="L397">
        <v>0</v>
      </c>
      <c r="M397">
        <v>0</v>
      </c>
      <c r="N397">
        <v>1</v>
      </c>
      <c r="O397">
        <v>0</v>
      </c>
      <c r="P397">
        <v>29000</v>
      </c>
      <c r="Q397">
        <v>0</v>
      </c>
      <c r="R397">
        <v>4</v>
      </c>
      <c r="S397">
        <v>1001</v>
      </c>
      <c r="T397" s="1">
        <v>0</v>
      </c>
      <c r="U397">
        <v>1</v>
      </c>
      <c r="W397" s="64">
        <f t="shared" si="12"/>
        <v>202130</v>
      </c>
      <c r="X397" s="64">
        <f t="shared" si="13"/>
        <v>0</v>
      </c>
    </row>
    <row r="398" spans="1:24" hidden="1">
      <c r="A398">
        <v>27013</v>
      </c>
      <c r="B398" t="s">
        <v>689</v>
      </c>
      <c r="C398" t="s">
        <v>684</v>
      </c>
      <c r="D398" t="s">
        <v>685</v>
      </c>
      <c r="E398" t="s">
        <v>29</v>
      </c>
      <c r="F398" t="s">
        <v>686</v>
      </c>
      <c r="G398" t="s">
        <v>4554</v>
      </c>
      <c r="H398" s="1">
        <v>43971</v>
      </c>
      <c r="I398" t="s">
        <v>7</v>
      </c>
      <c r="J398">
        <v>34</v>
      </c>
      <c r="K398">
        <v>6.85</v>
      </c>
      <c r="L398">
        <v>0</v>
      </c>
      <c r="M398">
        <v>0</v>
      </c>
      <c r="N398">
        <v>1</v>
      </c>
      <c r="O398">
        <v>0</v>
      </c>
      <c r="P398">
        <v>0</v>
      </c>
      <c r="Q398">
        <v>30000</v>
      </c>
      <c r="R398">
        <v>4</v>
      </c>
      <c r="S398">
        <v>1005</v>
      </c>
      <c r="T398" s="1">
        <v>0</v>
      </c>
      <c r="U398">
        <v>1</v>
      </c>
      <c r="W398" s="64">
        <f t="shared" si="12"/>
        <v>0</v>
      </c>
      <c r="X398" s="64">
        <f t="shared" si="13"/>
        <v>205500</v>
      </c>
    </row>
    <row r="399" spans="1:24">
      <c r="A399">
        <v>1014</v>
      </c>
      <c r="B399" t="s">
        <v>694</v>
      </c>
      <c r="C399" t="s">
        <v>684</v>
      </c>
      <c r="D399" t="s">
        <v>685</v>
      </c>
      <c r="E399" t="s">
        <v>29</v>
      </c>
      <c r="F399" t="s">
        <v>748</v>
      </c>
      <c r="G399" t="s">
        <v>895</v>
      </c>
      <c r="H399" s="1">
        <v>43972</v>
      </c>
      <c r="I399" t="s">
        <v>8</v>
      </c>
      <c r="J399">
        <v>34</v>
      </c>
      <c r="K399">
        <v>6.94</v>
      </c>
      <c r="L399">
        <v>0</v>
      </c>
      <c r="M399">
        <v>0</v>
      </c>
      <c r="N399">
        <v>1</v>
      </c>
      <c r="O399">
        <v>1</v>
      </c>
      <c r="P399">
        <v>150000</v>
      </c>
      <c r="Q399">
        <v>0</v>
      </c>
      <c r="R399">
        <v>4</v>
      </c>
      <c r="S399">
        <v>3004</v>
      </c>
      <c r="T399" s="1">
        <v>0</v>
      </c>
      <c r="U399">
        <v>1</v>
      </c>
      <c r="W399" s="64">
        <f t="shared" si="12"/>
        <v>1041000.0000000001</v>
      </c>
      <c r="X399" s="64">
        <f t="shared" si="13"/>
        <v>0</v>
      </c>
    </row>
    <row r="400" spans="1:24" hidden="1">
      <c r="A400">
        <v>3004</v>
      </c>
      <c r="B400" t="s">
        <v>694</v>
      </c>
      <c r="C400" t="s">
        <v>684</v>
      </c>
      <c r="D400" t="s">
        <v>685</v>
      </c>
      <c r="E400" t="s">
        <v>29</v>
      </c>
      <c r="F400" t="s">
        <v>686</v>
      </c>
      <c r="G400" t="s">
        <v>1035</v>
      </c>
      <c r="H400" s="1">
        <v>43972</v>
      </c>
      <c r="I400" t="s">
        <v>7</v>
      </c>
      <c r="J400">
        <v>34</v>
      </c>
      <c r="K400">
        <v>6.94</v>
      </c>
      <c r="L400">
        <v>0</v>
      </c>
      <c r="M400">
        <v>0</v>
      </c>
      <c r="N400">
        <v>1</v>
      </c>
      <c r="O400">
        <v>0</v>
      </c>
      <c r="P400">
        <v>0</v>
      </c>
      <c r="Q400">
        <v>150000</v>
      </c>
      <c r="R400">
        <v>4</v>
      </c>
      <c r="S400">
        <v>1014</v>
      </c>
      <c r="T400" s="1">
        <v>0</v>
      </c>
      <c r="U400">
        <v>1</v>
      </c>
      <c r="W400" s="64">
        <f t="shared" si="12"/>
        <v>0</v>
      </c>
      <c r="X400" s="64">
        <f t="shared" si="13"/>
        <v>1041000.0000000001</v>
      </c>
    </row>
    <row r="401" spans="1:24" hidden="1">
      <c r="A401">
        <v>1005</v>
      </c>
      <c r="B401" t="s">
        <v>689</v>
      </c>
      <c r="C401" t="s">
        <v>684</v>
      </c>
      <c r="D401" t="s">
        <v>685</v>
      </c>
      <c r="E401" t="s">
        <v>29</v>
      </c>
      <c r="F401" t="s">
        <v>747</v>
      </c>
      <c r="G401" t="s">
        <v>3666</v>
      </c>
      <c r="H401" s="1">
        <v>43977</v>
      </c>
      <c r="I401" t="s">
        <v>7</v>
      </c>
      <c r="J401">
        <v>34</v>
      </c>
      <c r="K401">
        <v>6.9649999999999999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26691</v>
      </c>
      <c r="R401">
        <v>4</v>
      </c>
      <c r="S401">
        <v>27013</v>
      </c>
      <c r="T401" s="1">
        <v>0</v>
      </c>
      <c r="U401">
        <v>1</v>
      </c>
      <c r="W401" s="64">
        <f t="shared" si="12"/>
        <v>0</v>
      </c>
      <c r="X401" s="64">
        <f t="shared" si="13"/>
        <v>185902.815</v>
      </c>
    </row>
    <row r="402" spans="1:24" hidden="1">
      <c r="A402">
        <v>1005</v>
      </c>
      <c r="B402" t="s">
        <v>689</v>
      </c>
      <c r="C402" t="s">
        <v>684</v>
      </c>
      <c r="D402" t="s">
        <v>685</v>
      </c>
      <c r="E402" t="s">
        <v>29</v>
      </c>
      <c r="F402" t="s">
        <v>747</v>
      </c>
      <c r="G402" t="s">
        <v>3667</v>
      </c>
      <c r="H402" s="1">
        <v>43977</v>
      </c>
      <c r="I402" t="s">
        <v>8</v>
      </c>
      <c r="J402">
        <v>34</v>
      </c>
      <c r="K402">
        <v>6.85</v>
      </c>
      <c r="L402">
        <v>0</v>
      </c>
      <c r="M402">
        <v>0</v>
      </c>
      <c r="N402">
        <v>1</v>
      </c>
      <c r="O402">
        <v>1</v>
      </c>
      <c r="P402">
        <v>10000</v>
      </c>
      <c r="Q402">
        <v>0</v>
      </c>
      <c r="R402">
        <v>4</v>
      </c>
      <c r="S402">
        <v>27013</v>
      </c>
      <c r="T402" s="1">
        <v>0</v>
      </c>
      <c r="U402">
        <v>1</v>
      </c>
      <c r="W402" s="64">
        <f t="shared" si="12"/>
        <v>68500</v>
      </c>
      <c r="X402" s="64">
        <f t="shared" si="13"/>
        <v>0</v>
      </c>
    </row>
    <row r="403" spans="1:24" hidden="1">
      <c r="A403">
        <v>27013</v>
      </c>
      <c r="B403" t="s">
        <v>689</v>
      </c>
      <c r="C403" t="s">
        <v>684</v>
      </c>
      <c r="D403" t="s">
        <v>685</v>
      </c>
      <c r="E403" t="s">
        <v>29</v>
      </c>
      <c r="F403" t="s">
        <v>686</v>
      </c>
      <c r="G403" t="s">
        <v>4554</v>
      </c>
      <c r="H403" s="1">
        <v>43977</v>
      </c>
      <c r="I403" t="s">
        <v>8</v>
      </c>
      <c r="J403">
        <v>34</v>
      </c>
      <c r="K403">
        <v>6.9649999999999999</v>
      </c>
      <c r="L403">
        <v>0</v>
      </c>
      <c r="M403">
        <v>0</v>
      </c>
      <c r="N403">
        <v>1</v>
      </c>
      <c r="O403">
        <v>0</v>
      </c>
      <c r="P403">
        <v>0</v>
      </c>
      <c r="Q403">
        <v>26691</v>
      </c>
      <c r="R403">
        <v>4</v>
      </c>
      <c r="S403">
        <v>1005</v>
      </c>
      <c r="T403" s="1">
        <v>0</v>
      </c>
      <c r="U403">
        <v>1</v>
      </c>
      <c r="W403" s="64">
        <f t="shared" si="12"/>
        <v>0</v>
      </c>
      <c r="X403" s="64">
        <f t="shared" si="13"/>
        <v>185902.815</v>
      </c>
    </row>
    <row r="404" spans="1:24" hidden="1">
      <c r="A404">
        <v>27013</v>
      </c>
      <c r="B404" t="s">
        <v>689</v>
      </c>
      <c r="C404" t="s">
        <v>684</v>
      </c>
      <c r="D404" t="s">
        <v>685</v>
      </c>
      <c r="E404" t="s">
        <v>29</v>
      </c>
      <c r="F404" t="s">
        <v>686</v>
      </c>
      <c r="G404" t="s">
        <v>4554</v>
      </c>
      <c r="H404" s="1">
        <v>43977</v>
      </c>
      <c r="I404" t="s">
        <v>7</v>
      </c>
      <c r="J404">
        <v>34</v>
      </c>
      <c r="K404">
        <v>6.85</v>
      </c>
      <c r="L404">
        <v>0</v>
      </c>
      <c r="M404">
        <v>0</v>
      </c>
      <c r="N404">
        <v>1</v>
      </c>
      <c r="O404">
        <v>0</v>
      </c>
      <c r="P404">
        <v>0</v>
      </c>
      <c r="Q404">
        <v>10000</v>
      </c>
      <c r="R404">
        <v>4</v>
      </c>
      <c r="S404">
        <v>1005</v>
      </c>
      <c r="T404" s="1">
        <v>0</v>
      </c>
      <c r="U404">
        <v>1</v>
      </c>
      <c r="W404" s="64">
        <f t="shared" si="12"/>
        <v>0</v>
      </c>
      <c r="X404" s="64">
        <f t="shared" si="13"/>
        <v>68500</v>
      </c>
    </row>
    <row r="405" spans="1:24" hidden="1">
      <c r="A405">
        <v>1003</v>
      </c>
      <c r="B405" t="s">
        <v>689</v>
      </c>
      <c r="C405" t="s">
        <v>684</v>
      </c>
      <c r="D405" t="s">
        <v>685</v>
      </c>
      <c r="E405" t="s">
        <v>29</v>
      </c>
      <c r="F405" t="s">
        <v>728</v>
      </c>
      <c r="G405" t="s">
        <v>687</v>
      </c>
      <c r="H405" s="1">
        <v>43979</v>
      </c>
      <c r="I405" t="s">
        <v>7</v>
      </c>
      <c r="J405">
        <v>34</v>
      </c>
      <c r="K405">
        <v>6.97</v>
      </c>
      <c r="M405">
        <v>0</v>
      </c>
      <c r="N405">
        <v>1</v>
      </c>
      <c r="O405">
        <v>0</v>
      </c>
      <c r="P405">
        <v>0</v>
      </c>
      <c r="Q405">
        <v>1578866.66</v>
      </c>
      <c r="R405">
        <v>4</v>
      </c>
      <c r="S405">
        <v>27004</v>
      </c>
      <c r="T405" s="1">
        <v>0</v>
      </c>
      <c r="U405">
        <v>1</v>
      </c>
      <c r="W405" s="64">
        <f t="shared" si="12"/>
        <v>0</v>
      </c>
      <c r="X405" s="64">
        <f t="shared" si="13"/>
        <v>11004700.620199999</v>
      </c>
    </row>
    <row r="406" spans="1:24">
      <c r="A406">
        <v>1014</v>
      </c>
      <c r="B406" t="s">
        <v>694</v>
      </c>
      <c r="C406" t="s">
        <v>684</v>
      </c>
      <c r="D406" t="s">
        <v>685</v>
      </c>
      <c r="E406" t="s">
        <v>29</v>
      </c>
      <c r="F406" t="s">
        <v>748</v>
      </c>
      <c r="G406" t="s">
        <v>890</v>
      </c>
      <c r="H406" s="1">
        <v>43979</v>
      </c>
      <c r="I406" t="s">
        <v>8</v>
      </c>
      <c r="J406">
        <v>34</v>
      </c>
      <c r="K406">
        <v>6.94</v>
      </c>
      <c r="L406">
        <v>0</v>
      </c>
      <c r="M406">
        <v>0</v>
      </c>
      <c r="N406">
        <v>1</v>
      </c>
      <c r="O406">
        <v>1</v>
      </c>
      <c r="P406">
        <v>150000</v>
      </c>
      <c r="Q406">
        <v>0</v>
      </c>
      <c r="R406">
        <v>4</v>
      </c>
      <c r="S406">
        <v>3004</v>
      </c>
      <c r="T406" s="1">
        <v>0</v>
      </c>
      <c r="U406">
        <v>1</v>
      </c>
      <c r="W406" s="64">
        <f t="shared" si="12"/>
        <v>1041000.0000000001</v>
      </c>
      <c r="X406" s="64">
        <f t="shared" si="13"/>
        <v>0</v>
      </c>
    </row>
    <row r="407" spans="1:24" hidden="1">
      <c r="A407">
        <v>3004</v>
      </c>
      <c r="B407" t="s">
        <v>694</v>
      </c>
      <c r="C407" t="s">
        <v>684</v>
      </c>
      <c r="D407" t="s">
        <v>685</v>
      </c>
      <c r="E407" t="s">
        <v>29</v>
      </c>
      <c r="F407" t="s">
        <v>686</v>
      </c>
      <c r="G407" t="s">
        <v>1014</v>
      </c>
      <c r="H407" s="1">
        <v>43979</v>
      </c>
      <c r="I407" t="s">
        <v>7</v>
      </c>
      <c r="J407">
        <v>34</v>
      </c>
      <c r="K407">
        <v>6.94</v>
      </c>
      <c r="L407">
        <v>0</v>
      </c>
      <c r="M407">
        <v>0</v>
      </c>
      <c r="N407">
        <v>1</v>
      </c>
      <c r="O407">
        <v>0</v>
      </c>
      <c r="P407">
        <v>0</v>
      </c>
      <c r="Q407">
        <v>150000</v>
      </c>
      <c r="R407">
        <v>4</v>
      </c>
      <c r="S407">
        <v>1014</v>
      </c>
      <c r="T407" s="1">
        <v>0</v>
      </c>
      <c r="U407">
        <v>1</v>
      </c>
      <c r="W407" s="64">
        <f t="shared" si="12"/>
        <v>0</v>
      </c>
      <c r="X407" s="64">
        <f t="shared" si="13"/>
        <v>1041000.0000000001</v>
      </c>
    </row>
    <row r="408" spans="1:24" hidden="1">
      <c r="A408">
        <v>27004</v>
      </c>
      <c r="B408" t="s">
        <v>689</v>
      </c>
      <c r="C408" t="s">
        <v>684</v>
      </c>
      <c r="D408" t="s">
        <v>685</v>
      </c>
      <c r="E408" t="s">
        <v>29</v>
      </c>
      <c r="F408" t="s">
        <v>753</v>
      </c>
      <c r="G408" t="s">
        <v>734</v>
      </c>
      <c r="H408" s="1">
        <v>43979</v>
      </c>
      <c r="I408" t="s">
        <v>8</v>
      </c>
      <c r="J408">
        <v>34</v>
      </c>
      <c r="K408">
        <v>6.97</v>
      </c>
      <c r="L408">
        <v>0</v>
      </c>
      <c r="M408">
        <v>0</v>
      </c>
      <c r="N408">
        <v>1</v>
      </c>
      <c r="O408">
        <v>0</v>
      </c>
      <c r="P408">
        <v>1578866.66</v>
      </c>
      <c r="Q408">
        <v>0</v>
      </c>
      <c r="R408">
        <v>4</v>
      </c>
      <c r="S408">
        <v>1003</v>
      </c>
      <c r="T408" s="1">
        <v>0</v>
      </c>
      <c r="U408">
        <v>1</v>
      </c>
      <c r="W408" s="64">
        <f t="shared" si="12"/>
        <v>11004700.620199999</v>
      </c>
      <c r="X408" s="64">
        <f t="shared" si="13"/>
        <v>0</v>
      </c>
    </row>
    <row r="409" spans="1:24" hidden="1">
      <c r="A409">
        <v>1005</v>
      </c>
      <c r="B409" t="s">
        <v>689</v>
      </c>
      <c r="C409" t="s">
        <v>684</v>
      </c>
      <c r="D409" t="s">
        <v>685</v>
      </c>
      <c r="E409" t="s">
        <v>29</v>
      </c>
      <c r="F409" t="s">
        <v>747</v>
      </c>
      <c r="G409" t="s">
        <v>3668</v>
      </c>
      <c r="H409" s="1">
        <v>43980</v>
      </c>
      <c r="I409" t="s">
        <v>7</v>
      </c>
      <c r="J409">
        <v>34</v>
      </c>
      <c r="K409">
        <v>6.9649999999999999</v>
      </c>
      <c r="L409">
        <v>0</v>
      </c>
      <c r="M409">
        <v>0</v>
      </c>
      <c r="N409">
        <v>1</v>
      </c>
      <c r="O409">
        <v>1</v>
      </c>
      <c r="P409">
        <v>0</v>
      </c>
      <c r="Q409">
        <v>90000</v>
      </c>
      <c r="R409">
        <v>4</v>
      </c>
      <c r="S409">
        <v>27013</v>
      </c>
      <c r="T409" s="1">
        <v>0</v>
      </c>
      <c r="U409">
        <v>1</v>
      </c>
      <c r="W409" s="64">
        <f t="shared" si="12"/>
        <v>0</v>
      </c>
      <c r="X409" s="64">
        <f t="shared" si="13"/>
        <v>626850</v>
      </c>
    </row>
    <row r="410" spans="1:24" hidden="1">
      <c r="A410">
        <v>27013</v>
      </c>
      <c r="B410" t="s">
        <v>689</v>
      </c>
      <c r="C410" t="s">
        <v>684</v>
      </c>
      <c r="D410" t="s">
        <v>685</v>
      </c>
      <c r="E410" t="s">
        <v>29</v>
      </c>
      <c r="F410" t="s">
        <v>686</v>
      </c>
      <c r="G410" t="s">
        <v>4554</v>
      </c>
      <c r="H410" s="1">
        <v>43980</v>
      </c>
      <c r="I410" t="s">
        <v>8</v>
      </c>
      <c r="J410">
        <v>34</v>
      </c>
      <c r="K410">
        <v>6.9649999999999999</v>
      </c>
      <c r="L410">
        <v>0</v>
      </c>
      <c r="M410">
        <v>0</v>
      </c>
      <c r="N410">
        <v>1</v>
      </c>
      <c r="O410">
        <v>0</v>
      </c>
      <c r="P410">
        <v>0</v>
      </c>
      <c r="Q410">
        <v>90000</v>
      </c>
      <c r="R410">
        <v>4</v>
      </c>
      <c r="S410">
        <v>1005</v>
      </c>
      <c r="T410" s="1">
        <v>0</v>
      </c>
      <c r="U410">
        <v>1</v>
      </c>
      <c r="W410" s="64">
        <f t="shared" si="12"/>
        <v>0</v>
      </c>
      <c r="X410" s="64">
        <f t="shared" si="13"/>
        <v>626850</v>
      </c>
    </row>
    <row r="411" spans="1:24" hidden="1">
      <c r="A411">
        <v>1005</v>
      </c>
      <c r="B411" t="s">
        <v>689</v>
      </c>
      <c r="C411" t="s">
        <v>684</v>
      </c>
      <c r="D411" t="s">
        <v>685</v>
      </c>
      <c r="E411" t="s">
        <v>29</v>
      </c>
      <c r="F411" t="s">
        <v>747</v>
      </c>
      <c r="G411" t="s">
        <v>3669</v>
      </c>
      <c r="H411" s="1">
        <v>43983</v>
      </c>
      <c r="I411" t="s">
        <v>8</v>
      </c>
      <c r="J411">
        <v>34</v>
      </c>
      <c r="K411">
        <v>6.92</v>
      </c>
      <c r="L411">
        <v>0</v>
      </c>
      <c r="M411">
        <v>0</v>
      </c>
      <c r="N411">
        <v>1</v>
      </c>
      <c r="O411">
        <v>1</v>
      </c>
      <c r="P411">
        <v>13000</v>
      </c>
      <c r="Q411">
        <v>0</v>
      </c>
      <c r="R411">
        <v>4</v>
      </c>
      <c r="S411">
        <v>27013</v>
      </c>
      <c r="T411" s="1">
        <v>0</v>
      </c>
      <c r="U411">
        <v>1</v>
      </c>
      <c r="W411" s="64">
        <f t="shared" si="12"/>
        <v>89960</v>
      </c>
      <c r="X411" s="64">
        <f t="shared" si="13"/>
        <v>0</v>
      </c>
    </row>
    <row r="412" spans="1:24" hidden="1">
      <c r="A412">
        <v>27013</v>
      </c>
      <c r="B412" t="s">
        <v>689</v>
      </c>
      <c r="C412" t="s">
        <v>684</v>
      </c>
      <c r="D412" t="s">
        <v>685</v>
      </c>
      <c r="E412" t="s">
        <v>29</v>
      </c>
      <c r="F412" t="s">
        <v>686</v>
      </c>
      <c r="G412" t="s">
        <v>4554</v>
      </c>
      <c r="H412" s="1">
        <v>43983</v>
      </c>
      <c r="I412" t="s">
        <v>7</v>
      </c>
      <c r="J412">
        <v>34</v>
      </c>
      <c r="K412">
        <v>6.92</v>
      </c>
      <c r="L412">
        <v>0</v>
      </c>
      <c r="M412">
        <v>0</v>
      </c>
      <c r="N412">
        <v>1</v>
      </c>
      <c r="O412">
        <v>0</v>
      </c>
      <c r="P412">
        <v>0</v>
      </c>
      <c r="Q412">
        <v>13000</v>
      </c>
      <c r="R412">
        <v>4</v>
      </c>
      <c r="S412">
        <v>1005</v>
      </c>
      <c r="T412" s="1">
        <v>0</v>
      </c>
      <c r="U412">
        <v>1</v>
      </c>
      <c r="W412" s="64">
        <f t="shared" si="12"/>
        <v>0</v>
      </c>
      <c r="X412" s="64">
        <f t="shared" si="13"/>
        <v>89960</v>
      </c>
    </row>
    <row r="413" spans="1:24" hidden="1">
      <c r="A413">
        <v>1005</v>
      </c>
      <c r="B413" t="s">
        <v>689</v>
      </c>
      <c r="C413" t="s">
        <v>684</v>
      </c>
      <c r="D413" t="s">
        <v>685</v>
      </c>
      <c r="E413" t="s">
        <v>29</v>
      </c>
      <c r="F413" t="s">
        <v>747</v>
      </c>
      <c r="G413" t="s">
        <v>3670</v>
      </c>
      <c r="H413" s="1">
        <v>43986</v>
      </c>
      <c r="I413" t="s">
        <v>7</v>
      </c>
      <c r="J413">
        <v>34</v>
      </c>
      <c r="K413">
        <v>6.86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2000000</v>
      </c>
      <c r="R413">
        <v>4</v>
      </c>
      <c r="S413">
        <v>1017</v>
      </c>
      <c r="T413" s="1">
        <v>0</v>
      </c>
      <c r="U413">
        <v>1</v>
      </c>
      <c r="W413" s="64">
        <f t="shared" si="12"/>
        <v>0</v>
      </c>
      <c r="X413" s="64">
        <f t="shared" si="13"/>
        <v>13720000</v>
      </c>
    </row>
    <row r="414" spans="1:24" hidden="1">
      <c r="A414">
        <v>1005</v>
      </c>
      <c r="B414" t="s">
        <v>689</v>
      </c>
      <c r="C414" t="s">
        <v>684</v>
      </c>
      <c r="D414" t="s">
        <v>685</v>
      </c>
      <c r="E414" t="s">
        <v>29</v>
      </c>
      <c r="F414" t="s">
        <v>747</v>
      </c>
      <c r="G414" t="s">
        <v>3671</v>
      </c>
      <c r="H414" s="1">
        <v>43986</v>
      </c>
      <c r="I414" t="s">
        <v>7</v>
      </c>
      <c r="J414">
        <v>34</v>
      </c>
      <c r="K414">
        <v>6.86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3000000</v>
      </c>
      <c r="R414">
        <v>4</v>
      </c>
      <c r="S414">
        <v>1016</v>
      </c>
      <c r="T414" s="1">
        <v>0</v>
      </c>
      <c r="U414">
        <v>1</v>
      </c>
      <c r="W414" s="64">
        <f t="shared" si="12"/>
        <v>0</v>
      </c>
      <c r="X414" s="64">
        <f t="shared" si="13"/>
        <v>20580000</v>
      </c>
    </row>
    <row r="415" spans="1:24">
      <c r="A415">
        <v>1016</v>
      </c>
      <c r="B415" t="s">
        <v>689</v>
      </c>
      <c r="C415" t="s">
        <v>684</v>
      </c>
      <c r="D415" t="s">
        <v>685</v>
      </c>
      <c r="E415" t="s">
        <v>29</v>
      </c>
      <c r="F415" t="s">
        <v>747</v>
      </c>
      <c r="G415" t="s">
        <v>986</v>
      </c>
      <c r="H415" s="1">
        <v>43986</v>
      </c>
      <c r="I415" t="s">
        <v>8</v>
      </c>
      <c r="J415">
        <v>34</v>
      </c>
      <c r="K415">
        <v>6.86</v>
      </c>
      <c r="L415">
        <v>0</v>
      </c>
      <c r="M415">
        <v>0</v>
      </c>
      <c r="N415">
        <v>1</v>
      </c>
      <c r="O415">
        <v>0</v>
      </c>
      <c r="P415">
        <v>3000000</v>
      </c>
      <c r="Q415">
        <v>0</v>
      </c>
      <c r="R415">
        <v>4</v>
      </c>
      <c r="S415">
        <v>1005</v>
      </c>
      <c r="T415" s="1">
        <v>0</v>
      </c>
      <c r="U415">
        <v>1</v>
      </c>
      <c r="W415" s="64">
        <f t="shared" si="12"/>
        <v>20580000</v>
      </c>
      <c r="X415" s="64">
        <f t="shared" si="13"/>
        <v>0</v>
      </c>
    </row>
    <row r="416" spans="1:24" hidden="1">
      <c r="A416">
        <v>1017</v>
      </c>
      <c r="B416" t="s">
        <v>689</v>
      </c>
      <c r="C416" t="s">
        <v>684</v>
      </c>
      <c r="D416" t="s">
        <v>685</v>
      </c>
      <c r="E416" t="s">
        <v>29</v>
      </c>
      <c r="F416" t="s">
        <v>747</v>
      </c>
      <c r="G416" t="s">
        <v>687</v>
      </c>
      <c r="H416" s="1">
        <v>43986</v>
      </c>
      <c r="I416" t="s">
        <v>8</v>
      </c>
      <c r="J416">
        <v>34</v>
      </c>
      <c r="K416">
        <v>6.86</v>
      </c>
      <c r="N416">
        <v>1</v>
      </c>
      <c r="O416">
        <v>0</v>
      </c>
      <c r="P416">
        <v>2000000</v>
      </c>
      <c r="Q416">
        <v>0</v>
      </c>
      <c r="R416">
        <v>4</v>
      </c>
      <c r="S416">
        <v>1005</v>
      </c>
      <c r="T416" s="1">
        <v>0</v>
      </c>
      <c r="U416">
        <v>1</v>
      </c>
      <c r="W416" s="64">
        <f t="shared" si="12"/>
        <v>13720000</v>
      </c>
      <c r="X416" s="64">
        <f t="shared" si="13"/>
        <v>0</v>
      </c>
    </row>
    <row r="417" spans="1:24" hidden="1">
      <c r="A417">
        <v>1003</v>
      </c>
      <c r="B417" t="s">
        <v>689</v>
      </c>
      <c r="C417" t="s">
        <v>684</v>
      </c>
      <c r="D417" t="s">
        <v>685</v>
      </c>
      <c r="E417" t="s">
        <v>29</v>
      </c>
      <c r="F417" t="s">
        <v>728</v>
      </c>
      <c r="G417" t="s">
        <v>687</v>
      </c>
      <c r="H417" s="1">
        <v>43991</v>
      </c>
      <c r="I417" t="s">
        <v>7</v>
      </c>
      <c r="J417">
        <v>34</v>
      </c>
      <c r="K417">
        <v>6.97</v>
      </c>
      <c r="M417">
        <v>0</v>
      </c>
      <c r="N417">
        <v>1</v>
      </c>
      <c r="O417">
        <v>0</v>
      </c>
      <c r="P417">
        <v>0</v>
      </c>
      <c r="Q417">
        <v>289110.83</v>
      </c>
      <c r="R417">
        <v>4</v>
      </c>
      <c r="S417">
        <v>27012</v>
      </c>
      <c r="T417" s="1">
        <v>0</v>
      </c>
      <c r="U417">
        <v>1</v>
      </c>
      <c r="W417" s="64">
        <f t="shared" si="12"/>
        <v>0</v>
      </c>
      <c r="X417" s="64">
        <f t="shared" si="13"/>
        <v>2015102.4850999999</v>
      </c>
    </row>
    <row r="418" spans="1:24" hidden="1">
      <c r="A418">
        <v>1003</v>
      </c>
      <c r="B418" t="s">
        <v>689</v>
      </c>
      <c r="C418" t="s">
        <v>684</v>
      </c>
      <c r="D418" t="s">
        <v>685</v>
      </c>
      <c r="E418" t="s">
        <v>29</v>
      </c>
      <c r="F418" t="s">
        <v>728</v>
      </c>
      <c r="G418" t="s">
        <v>688</v>
      </c>
      <c r="H418" s="1">
        <v>43991</v>
      </c>
      <c r="I418" t="s">
        <v>7</v>
      </c>
      <c r="J418">
        <v>34</v>
      </c>
      <c r="K418">
        <v>6.97</v>
      </c>
      <c r="M418">
        <v>0</v>
      </c>
      <c r="N418">
        <v>1</v>
      </c>
      <c r="O418">
        <v>0</v>
      </c>
      <c r="P418">
        <v>0</v>
      </c>
      <c r="Q418">
        <v>588812.5</v>
      </c>
      <c r="R418">
        <v>4</v>
      </c>
      <c r="S418">
        <v>27012</v>
      </c>
      <c r="T418" s="1">
        <v>0</v>
      </c>
      <c r="U418">
        <v>1</v>
      </c>
      <c r="W418" s="64">
        <f t="shared" si="12"/>
        <v>0</v>
      </c>
      <c r="X418" s="64">
        <f t="shared" si="13"/>
        <v>4104023.125</v>
      </c>
    </row>
    <row r="419" spans="1:24" hidden="1">
      <c r="A419">
        <v>27012</v>
      </c>
      <c r="B419" t="s">
        <v>689</v>
      </c>
      <c r="C419" t="s">
        <v>684</v>
      </c>
      <c r="D419" t="s">
        <v>685</v>
      </c>
      <c r="E419" t="s">
        <v>29</v>
      </c>
      <c r="F419" t="s">
        <v>753</v>
      </c>
      <c r="G419" t="s">
        <v>981</v>
      </c>
      <c r="H419" s="1">
        <v>43991</v>
      </c>
      <c r="I419" t="s">
        <v>8</v>
      </c>
      <c r="J419">
        <v>34</v>
      </c>
      <c r="K419">
        <v>6.97</v>
      </c>
      <c r="L419">
        <v>0</v>
      </c>
      <c r="M419">
        <v>0</v>
      </c>
      <c r="N419">
        <v>1</v>
      </c>
      <c r="O419">
        <v>0</v>
      </c>
      <c r="P419">
        <v>289110.83</v>
      </c>
      <c r="Q419">
        <v>0</v>
      </c>
      <c r="R419">
        <v>4</v>
      </c>
      <c r="S419">
        <v>1003</v>
      </c>
      <c r="T419" s="1">
        <v>0</v>
      </c>
      <c r="U419">
        <v>1</v>
      </c>
      <c r="W419" s="64">
        <f t="shared" si="12"/>
        <v>2015102.4850999999</v>
      </c>
      <c r="X419" s="64">
        <f t="shared" si="13"/>
        <v>0</v>
      </c>
    </row>
    <row r="420" spans="1:24" hidden="1">
      <c r="A420">
        <v>27012</v>
      </c>
      <c r="B420" t="s">
        <v>689</v>
      </c>
      <c r="C420" t="s">
        <v>684</v>
      </c>
      <c r="D420" t="s">
        <v>685</v>
      </c>
      <c r="E420" t="s">
        <v>29</v>
      </c>
      <c r="F420" t="s">
        <v>753</v>
      </c>
      <c r="G420" t="s">
        <v>980</v>
      </c>
      <c r="H420" s="1">
        <v>43991</v>
      </c>
      <c r="I420" t="s">
        <v>8</v>
      </c>
      <c r="J420">
        <v>34</v>
      </c>
      <c r="K420">
        <v>6.97</v>
      </c>
      <c r="L420">
        <v>0</v>
      </c>
      <c r="M420">
        <v>0</v>
      </c>
      <c r="N420">
        <v>1</v>
      </c>
      <c r="O420">
        <v>0</v>
      </c>
      <c r="P420">
        <v>588812.5</v>
      </c>
      <c r="Q420">
        <v>0</v>
      </c>
      <c r="R420">
        <v>4</v>
      </c>
      <c r="S420">
        <v>1003</v>
      </c>
      <c r="T420" s="1">
        <v>0</v>
      </c>
      <c r="U420">
        <v>1</v>
      </c>
      <c r="W420" s="64">
        <f t="shared" si="12"/>
        <v>4104023.125</v>
      </c>
      <c r="X420" s="64">
        <f t="shared" si="13"/>
        <v>0</v>
      </c>
    </row>
    <row r="421" spans="1:24" hidden="1">
      <c r="A421">
        <v>1005</v>
      </c>
      <c r="B421" t="s">
        <v>689</v>
      </c>
      <c r="C421" t="s">
        <v>684</v>
      </c>
      <c r="D421" t="s">
        <v>685</v>
      </c>
      <c r="E421" t="s">
        <v>29</v>
      </c>
      <c r="F421" t="s">
        <v>747</v>
      </c>
      <c r="G421" t="s">
        <v>3672</v>
      </c>
      <c r="H421" s="1">
        <v>43992</v>
      </c>
      <c r="I421" t="s">
        <v>8</v>
      </c>
      <c r="J421">
        <v>34</v>
      </c>
      <c r="K421">
        <v>6.92</v>
      </c>
      <c r="L421">
        <v>0</v>
      </c>
      <c r="M421">
        <v>0</v>
      </c>
      <c r="N421">
        <v>1</v>
      </c>
      <c r="O421">
        <v>1</v>
      </c>
      <c r="P421">
        <v>8100</v>
      </c>
      <c r="Q421">
        <v>0</v>
      </c>
      <c r="R421">
        <v>4</v>
      </c>
      <c r="S421">
        <v>27013</v>
      </c>
      <c r="T421" s="1">
        <v>0</v>
      </c>
      <c r="U421">
        <v>1</v>
      </c>
      <c r="W421" s="64">
        <f t="shared" si="12"/>
        <v>56052</v>
      </c>
      <c r="X421" s="64">
        <f t="shared" si="13"/>
        <v>0</v>
      </c>
    </row>
    <row r="422" spans="1:24" hidden="1">
      <c r="A422">
        <v>27013</v>
      </c>
      <c r="B422" t="s">
        <v>689</v>
      </c>
      <c r="C422" t="s">
        <v>684</v>
      </c>
      <c r="D422" t="s">
        <v>685</v>
      </c>
      <c r="E422" t="s">
        <v>29</v>
      </c>
      <c r="F422" t="s">
        <v>686</v>
      </c>
      <c r="G422" t="s">
        <v>4554</v>
      </c>
      <c r="H422" s="1">
        <v>43992</v>
      </c>
      <c r="I422" t="s">
        <v>7</v>
      </c>
      <c r="J422">
        <v>34</v>
      </c>
      <c r="K422">
        <v>6.92</v>
      </c>
      <c r="L422">
        <v>0</v>
      </c>
      <c r="M422">
        <v>0</v>
      </c>
      <c r="N422">
        <v>1</v>
      </c>
      <c r="O422">
        <v>0</v>
      </c>
      <c r="P422">
        <v>0</v>
      </c>
      <c r="Q422">
        <v>8100</v>
      </c>
      <c r="R422">
        <v>4</v>
      </c>
      <c r="S422">
        <v>1005</v>
      </c>
      <c r="T422" s="1">
        <v>0</v>
      </c>
      <c r="U422">
        <v>1</v>
      </c>
      <c r="W422" s="64">
        <f t="shared" si="12"/>
        <v>0</v>
      </c>
      <c r="X422" s="64">
        <f t="shared" si="13"/>
        <v>56052</v>
      </c>
    </row>
    <row r="423" spans="1:24">
      <c r="A423">
        <v>1034</v>
      </c>
      <c r="B423" t="s">
        <v>689</v>
      </c>
      <c r="C423" t="s">
        <v>684</v>
      </c>
      <c r="D423" t="s">
        <v>685</v>
      </c>
      <c r="E423" t="s">
        <v>29</v>
      </c>
      <c r="F423" t="s">
        <v>686</v>
      </c>
      <c r="G423" t="s">
        <v>4286</v>
      </c>
      <c r="H423" s="1">
        <v>43994</v>
      </c>
      <c r="I423" t="s">
        <v>7</v>
      </c>
      <c r="J423">
        <v>34</v>
      </c>
      <c r="K423">
        <v>6.86</v>
      </c>
      <c r="L423">
        <v>0</v>
      </c>
      <c r="M423">
        <v>0</v>
      </c>
      <c r="N423">
        <v>1</v>
      </c>
      <c r="O423">
        <v>0</v>
      </c>
      <c r="P423">
        <v>0</v>
      </c>
      <c r="Q423">
        <v>476016.1</v>
      </c>
      <c r="R423">
        <v>4</v>
      </c>
      <c r="S423">
        <v>3010</v>
      </c>
      <c r="T423" s="1">
        <v>0</v>
      </c>
      <c r="U423">
        <v>1</v>
      </c>
      <c r="W423" s="64">
        <f t="shared" si="12"/>
        <v>0</v>
      </c>
      <c r="X423" s="64">
        <f t="shared" si="13"/>
        <v>3265470.446</v>
      </c>
    </row>
    <row r="424" spans="1:24">
      <c r="A424">
        <v>1034</v>
      </c>
      <c r="B424" t="s">
        <v>689</v>
      </c>
      <c r="C424" t="s">
        <v>684</v>
      </c>
      <c r="D424" t="s">
        <v>685</v>
      </c>
      <c r="E424" t="s">
        <v>29</v>
      </c>
      <c r="F424" t="s">
        <v>686</v>
      </c>
      <c r="G424" t="s">
        <v>4287</v>
      </c>
      <c r="H424" s="1">
        <v>43994</v>
      </c>
      <c r="I424" t="s">
        <v>8</v>
      </c>
      <c r="J424">
        <v>34</v>
      </c>
      <c r="K424">
        <v>6.86</v>
      </c>
      <c r="L424">
        <v>0</v>
      </c>
      <c r="M424">
        <v>0</v>
      </c>
      <c r="N424">
        <v>1</v>
      </c>
      <c r="O424">
        <v>0</v>
      </c>
      <c r="P424">
        <v>476800.14</v>
      </c>
      <c r="Q424">
        <v>0</v>
      </c>
      <c r="R424">
        <v>4</v>
      </c>
      <c r="S424">
        <v>3010</v>
      </c>
      <c r="T424" s="1">
        <v>0</v>
      </c>
      <c r="U424">
        <v>1</v>
      </c>
      <c r="W424" s="64">
        <f t="shared" si="12"/>
        <v>3270848.9604000002</v>
      </c>
      <c r="X424" s="64">
        <f t="shared" si="13"/>
        <v>0</v>
      </c>
    </row>
    <row r="425" spans="1:24" hidden="1">
      <c r="A425">
        <v>3010</v>
      </c>
      <c r="B425" t="s">
        <v>690</v>
      </c>
      <c r="C425" t="s">
        <v>684</v>
      </c>
      <c r="D425" t="s">
        <v>685</v>
      </c>
      <c r="E425" t="s">
        <v>29</v>
      </c>
      <c r="F425" t="s">
        <v>754</v>
      </c>
      <c r="G425" t="s">
        <v>1012</v>
      </c>
      <c r="H425" s="1">
        <v>43994</v>
      </c>
      <c r="I425" t="s">
        <v>7</v>
      </c>
      <c r="J425">
        <v>34</v>
      </c>
      <c r="K425">
        <v>6.86</v>
      </c>
      <c r="L425">
        <v>0</v>
      </c>
      <c r="M425">
        <v>0</v>
      </c>
      <c r="N425">
        <v>1</v>
      </c>
      <c r="O425">
        <v>0</v>
      </c>
      <c r="P425">
        <v>0</v>
      </c>
      <c r="Q425">
        <v>476800.14</v>
      </c>
      <c r="R425">
        <v>4</v>
      </c>
      <c r="S425">
        <v>1034</v>
      </c>
      <c r="T425" s="1">
        <v>0</v>
      </c>
      <c r="U425">
        <v>1</v>
      </c>
      <c r="W425" s="64">
        <f t="shared" si="12"/>
        <v>0</v>
      </c>
      <c r="X425" s="64">
        <f t="shared" si="13"/>
        <v>3270848.9604000002</v>
      </c>
    </row>
    <row r="426" spans="1:24" hidden="1">
      <c r="A426">
        <v>3010</v>
      </c>
      <c r="B426" t="s">
        <v>690</v>
      </c>
      <c r="C426" t="s">
        <v>684</v>
      </c>
      <c r="D426" t="s">
        <v>685</v>
      </c>
      <c r="E426" t="s">
        <v>29</v>
      </c>
      <c r="F426" t="s">
        <v>754</v>
      </c>
      <c r="G426" t="s">
        <v>732</v>
      </c>
      <c r="H426" s="1">
        <v>43994</v>
      </c>
      <c r="I426" t="s">
        <v>8</v>
      </c>
      <c r="J426">
        <v>34</v>
      </c>
      <c r="K426">
        <v>6.86</v>
      </c>
      <c r="L426">
        <v>0</v>
      </c>
      <c r="M426">
        <v>0</v>
      </c>
      <c r="N426">
        <v>1</v>
      </c>
      <c r="O426">
        <v>0</v>
      </c>
      <c r="P426">
        <v>476016.1</v>
      </c>
      <c r="Q426">
        <v>0</v>
      </c>
      <c r="R426">
        <v>4</v>
      </c>
      <c r="S426">
        <v>1034</v>
      </c>
      <c r="T426" s="1">
        <v>0</v>
      </c>
      <c r="U426">
        <v>1</v>
      </c>
      <c r="W426" s="64">
        <f t="shared" si="12"/>
        <v>3265470.446</v>
      </c>
      <c r="X426" s="64">
        <f t="shared" si="13"/>
        <v>0</v>
      </c>
    </row>
    <row r="427" spans="1:24" hidden="1">
      <c r="A427">
        <v>1005</v>
      </c>
      <c r="B427" t="s">
        <v>689</v>
      </c>
      <c r="C427" t="s">
        <v>684</v>
      </c>
      <c r="D427" t="s">
        <v>685</v>
      </c>
      <c r="E427" t="s">
        <v>29</v>
      </c>
      <c r="F427" t="s">
        <v>747</v>
      </c>
      <c r="G427" t="s">
        <v>3673</v>
      </c>
      <c r="H427" s="1">
        <v>43997</v>
      </c>
      <c r="I427" t="s">
        <v>8</v>
      </c>
      <c r="J427">
        <v>34</v>
      </c>
      <c r="K427">
        <v>6.8710000000000004</v>
      </c>
      <c r="L427">
        <v>0</v>
      </c>
      <c r="M427">
        <v>0</v>
      </c>
      <c r="N427">
        <v>1</v>
      </c>
      <c r="O427">
        <v>1</v>
      </c>
      <c r="P427">
        <v>3000000</v>
      </c>
      <c r="Q427">
        <v>0</v>
      </c>
      <c r="R427">
        <v>4</v>
      </c>
      <c r="S427">
        <v>1016</v>
      </c>
      <c r="T427" s="1">
        <v>0</v>
      </c>
      <c r="U427">
        <v>1</v>
      </c>
      <c r="W427" s="64">
        <f t="shared" si="12"/>
        <v>20613000</v>
      </c>
      <c r="X427" s="64">
        <f t="shared" si="13"/>
        <v>0</v>
      </c>
    </row>
    <row r="428" spans="1:24" hidden="1">
      <c r="A428">
        <v>1005</v>
      </c>
      <c r="B428" t="s">
        <v>689</v>
      </c>
      <c r="C428" t="s">
        <v>684</v>
      </c>
      <c r="D428" t="s">
        <v>685</v>
      </c>
      <c r="E428" t="s">
        <v>29</v>
      </c>
      <c r="F428" t="s">
        <v>747</v>
      </c>
      <c r="G428" t="s">
        <v>3674</v>
      </c>
      <c r="H428" s="1">
        <v>43997</v>
      </c>
      <c r="I428" t="s">
        <v>8</v>
      </c>
      <c r="J428">
        <v>34</v>
      </c>
      <c r="K428">
        <v>6.8719999999999999</v>
      </c>
      <c r="L428">
        <v>0</v>
      </c>
      <c r="M428">
        <v>0</v>
      </c>
      <c r="N428">
        <v>1</v>
      </c>
      <c r="O428">
        <v>1</v>
      </c>
      <c r="P428">
        <v>2000000</v>
      </c>
      <c r="Q428">
        <v>0</v>
      </c>
      <c r="R428">
        <v>4</v>
      </c>
      <c r="S428">
        <v>1017</v>
      </c>
      <c r="T428" s="1">
        <v>0</v>
      </c>
      <c r="U428">
        <v>1</v>
      </c>
      <c r="W428" s="64">
        <f t="shared" si="12"/>
        <v>13744000</v>
      </c>
      <c r="X428" s="64">
        <f t="shared" si="13"/>
        <v>0</v>
      </c>
    </row>
    <row r="429" spans="1:24">
      <c r="A429">
        <v>1016</v>
      </c>
      <c r="B429" t="s">
        <v>689</v>
      </c>
      <c r="C429" t="s">
        <v>684</v>
      </c>
      <c r="D429" t="s">
        <v>685</v>
      </c>
      <c r="E429" t="s">
        <v>29</v>
      </c>
      <c r="F429" t="s">
        <v>747</v>
      </c>
      <c r="G429" t="s">
        <v>986</v>
      </c>
      <c r="H429" s="1">
        <v>43997</v>
      </c>
      <c r="I429" t="s">
        <v>7</v>
      </c>
      <c r="J429">
        <v>34</v>
      </c>
      <c r="K429">
        <v>6.8710000000000004</v>
      </c>
      <c r="L429">
        <v>0</v>
      </c>
      <c r="M429">
        <v>0</v>
      </c>
      <c r="N429">
        <v>1</v>
      </c>
      <c r="O429">
        <v>0</v>
      </c>
      <c r="P429">
        <v>0</v>
      </c>
      <c r="Q429">
        <v>3000000</v>
      </c>
      <c r="R429">
        <v>4</v>
      </c>
      <c r="S429">
        <v>1005</v>
      </c>
      <c r="T429" s="1">
        <v>0</v>
      </c>
      <c r="U429">
        <v>1</v>
      </c>
      <c r="W429" s="64">
        <f t="shared" si="12"/>
        <v>0</v>
      </c>
      <c r="X429" s="64">
        <f t="shared" si="13"/>
        <v>20613000</v>
      </c>
    </row>
    <row r="430" spans="1:24" hidden="1">
      <c r="A430">
        <v>1017</v>
      </c>
      <c r="B430" t="s">
        <v>689</v>
      </c>
      <c r="C430" t="s">
        <v>684</v>
      </c>
      <c r="D430" t="s">
        <v>685</v>
      </c>
      <c r="E430" t="s">
        <v>29</v>
      </c>
      <c r="F430" t="s">
        <v>747</v>
      </c>
      <c r="G430" t="s">
        <v>687</v>
      </c>
      <c r="H430" s="1">
        <v>43997</v>
      </c>
      <c r="I430" t="s">
        <v>7</v>
      </c>
      <c r="J430">
        <v>34</v>
      </c>
      <c r="K430">
        <v>6.8719999999999999</v>
      </c>
      <c r="N430">
        <v>1</v>
      </c>
      <c r="O430">
        <v>0</v>
      </c>
      <c r="P430">
        <v>0</v>
      </c>
      <c r="Q430">
        <v>2000000</v>
      </c>
      <c r="R430">
        <v>4</v>
      </c>
      <c r="S430">
        <v>1005</v>
      </c>
      <c r="T430" s="1">
        <v>0</v>
      </c>
      <c r="U430">
        <v>1</v>
      </c>
      <c r="W430" s="64">
        <f t="shared" si="12"/>
        <v>0</v>
      </c>
      <c r="X430" s="64">
        <f t="shared" si="13"/>
        <v>13744000</v>
      </c>
    </row>
    <row r="431" spans="1:24" hidden="1">
      <c r="A431">
        <v>1009</v>
      </c>
      <c r="B431" t="s">
        <v>689</v>
      </c>
      <c r="C431" t="s">
        <v>684</v>
      </c>
      <c r="D431" t="s">
        <v>685</v>
      </c>
      <c r="E431" t="s">
        <v>29</v>
      </c>
      <c r="F431" t="s">
        <v>686</v>
      </c>
      <c r="G431" t="s">
        <v>3969</v>
      </c>
      <c r="H431" s="1">
        <v>43999</v>
      </c>
      <c r="I431" t="s">
        <v>8</v>
      </c>
      <c r="J431">
        <v>34</v>
      </c>
      <c r="K431">
        <v>6.9589999999999996</v>
      </c>
      <c r="L431">
        <v>0</v>
      </c>
      <c r="M431">
        <v>0</v>
      </c>
      <c r="N431">
        <v>1</v>
      </c>
      <c r="O431">
        <v>0</v>
      </c>
      <c r="P431">
        <v>1500000</v>
      </c>
      <c r="Q431">
        <v>0</v>
      </c>
      <c r="R431">
        <v>4</v>
      </c>
      <c r="S431">
        <v>27003</v>
      </c>
      <c r="T431" s="1">
        <v>0</v>
      </c>
      <c r="U431">
        <v>1</v>
      </c>
      <c r="W431" s="64">
        <f t="shared" ref="W431:W494" si="14">+K431*P431</f>
        <v>10438500</v>
      </c>
      <c r="X431" s="64">
        <f t="shared" ref="X431:X494" si="15">K431*Q431</f>
        <v>0</v>
      </c>
    </row>
    <row r="432" spans="1:24" hidden="1">
      <c r="A432">
        <v>27003</v>
      </c>
      <c r="B432" t="s">
        <v>689</v>
      </c>
      <c r="C432" t="s">
        <v>684</v>
      </c>
      <c r="D432" t="s">
        <v>685</v>
      </c>
      <c r="E432" t="s">
        <v>29</v>
      </c>
      <c r="F432" t="s">
        <v>754</v>
      </c>
      <c r="G432" t="s">
        <v>3599</v>
      </c>
      <c r="H432" s="1">
        <v>43999</v>
      </c>
      <c r="I432" t="s">
        <v>7</v>
      </c>
      <c r="J432">
        <v>34</v>
      </c>
      <c r="K432">
        <v>6.9589999999999996</v>
      </c>
      <c r="L432">
        <v>0</v>
      </c>
      <c r="M432">
        <v>0</v>
      </c>
      <c r="N432">
        <v>1</v>
      </c>
      <c r="O432">
        <v>0</v>
      </c>
      <c r="P432">
        <v>0</v>
      </c>
      <c r="Q432">
        <v>1500000</v>
      </c>
      <c r="R432">
        <v>4</v>
      </c>
      <c r="S432">
        <v>1009</v>
      </c>
      <c r="T432" s="1">
        <v>0</v>
      </c>
      <c r="U432">
        <v>1</v>
      </c>
      <c r="W432" s="64">
        <f t="shared" si="14"/>
        <v>0</v>
      </c>
      <c r="X432" s="64">
        <f t="shared" si="15"/>
        <v>10438500</v>
      </c>
    </row>
    <row r="433" spans="1:24">
      <c r="A433">
        <v>1014</v>
      </c>
      <c r="B433" t="s">
        <v>690</v>
      </c>
      <c r="C433" t="s">
        <v>684</v>
      </c>
      <c r="D433" t="s">
        <v>685</v>
      </c>
      <c r="E433" t="s">
        <v>29</v>
      </c>
      <c r="F433" t="s">
        <v>729</v>
      </c>
      <c r="G433" t="s">
        <v>896</v>
      </c>
      <c r="H433" s="1">
        <v>44001</v>
      </c>
      <c r="I433" t="s">
        <v>7</v>
      </c>
      <c r="J433">
        <v>34</v>
      </c>
      <c r="K433">
        <v>6.9649999999999999</v>
      </c>
      <c r="L433">
        <v>0</v>
      </c>
      <c r="M433">
        <v>0</v>
      </c>
      <c r="N433">
        <v>1</v>
      </c>
      <c r="O433">
        <v>1</v>
      </c>
      <c r="P433">
        <v>0</v>
      </c>
      <c r="Q433">
        <v>48483.49</v>
      </c>
      <c r="R433">
        <v>4</v>
      </c>
      <c r="S433">
        <v>27007</v>
      </c>
      <c r="T433" s="1">
        <v>0</v>
      </c>
      <c r="U433">
        <v>1</v>
      </c>
      <c r="W433" s="64">
        <f t="shared" si="14"/>
        <v>0</v>
      </c>
      <c r="X433" s="64">
        <f t="shared" si="15"/>
        <v>337687.50784999999</v>
      </c>
    </row>
    <row r="434" spans="1:24" hidden="1">
      <c r="A434">
        <v>27007</v>
      </c>
      <c r="B434" t="s">
        <v>690</v>
      </c>
      <c r="C434" t="s">
        <v>684</v>
      </c>
      <c r="D434" t="s">
        <v>685</v>
      </c>
      <c r="E434" t="s">
        <v>29</v>
      </c>
      <c r="F434" t="s">
        <v>686</v>
      </c>
      <c r="G434" t="s">
        <v>4516</v>
      </c>
      <c r="H434" s="1">
        <v>44001</v>
      </c>
      <c r="I434" t="s">
        <v>8</v>
      </c>
      <c r="J434">
        <v>34</v>
      </c>
      <c r="K434">
        <v>6.9649999999999999</v>
      </c>
      <c r="N434">
        <v>1</v>
      </c>
      <c r="O434">
        <v>0</v>
      </c>
      <c r="P434">
        <v>48483.49</v>
      </c>
      <c r="Q434">
        <v>0</v>
      </c>
      <c r="R434">
        <v>4</v>
      </c>
      <c r="S434">
        <v>1014</v>
      </c>
      <c r="T434" s="1">
        <v>0</v>
      </c>
      <c r="U434">
        <v>1</v>
      </c>
      <c r="W434" s="64">
        <f t="shared" si="14"/>
        <v>337687.50784999999</v>
      </c>
      <c r="X434" s="64">
        <f t="shared" si="15"/>
        <v>0</v>
      </c>
    </row>
    <row r="435" spans="1:24">
      <c r="A435">
        <v>1001</v>
      </c>
      <c r="B435" t="s">
        <v>692</v>
      </c>
      <c r="C435" t="s">
        <v>684</v>
      </c>
      <c r="D435" t="s">
        <v>685</v>
      </c>
      <c r="E435" t="s">
        <v>29</v>
      </c>
      <c r="F435" t="s">
        <v>686</v>
      </c>
      <c r="G435" t="s">
        <v>3583</v>
      </c>
      <c r="H435" s="1">
        <v>44006</v>
      </c>
      <c r="I435" t="s">
        <v>7</v>
      </c>
      <c r="J435">
        <v>34</v>
      </c>
      <c r="K435">
        <v>6.97</v>
      </c>
      <c r="L435">
        <v>0</v>
      </c>
      <c r="M435">
        <v>0</v>
      </c>
      <c r="N435">
        <v>1</v>
      </c>
      <c r="O435">
        <v>0</v>
      </c>
      <c r="P435">
        <v>0</v>
      </c>
      <c r="Q435">
        <v>34000</v>
      </c>
      <c r="R435">
        <v>4</v>
      </c>
      <c r="S435">
        <v>3052</v>
      </c>
      <c r="T435" s="1">
        <v>0</v>
      </c>
      <c r="U435">
        <v>1</v>
      </c>
      <c r="W435" s="64">
        <f t="shared" si="14"/>
        <v>0</v>
      </c>
      <c r="X435" s="64">
        <f t="shared" si="15"/>
        <v>236980</v>
      </c>
    </row>
    <row r="436" spans="1:24" hidden="1">
      <c r="A436">
        <v>3052</v>
      </c>
      <c r="B436" t="s">
        <v>692</v>
      </c>
      <c r="C436" t="s">
        <v>684</v>
      </c>
      <c r="D436" t="s">
        <v>685</v>
      </c>
      <c r="E436" t="s">
        <v>29</v>
      </c>
      <c r="F436" t="s">
        <v>753</v>
      </c>
      <c r="G436" t="s">
        <v>1047</v>
      </c>
      <c r="H436" s="1">
        <v>44006</v>
      </c>
      <c r="I436" t="s">
        <v>8</v>
      </c>
      <c r="J436">
        <v>34</v>
      </c>
      <c r="K436">
        <v>6.97</v>
      </c>
      <c r="L436">
        <v>0</v>
      </c>
      <c r="M436">
        <v>0</v>
      </c>
      <c r="N436">
        <v>1</v>
      </c>
      <c r="O436">
        <v>0</v>
      </c>
      <c r="P436">
        <v>34000</v>
      </c>
      <c r="Q436">
        <v>0</v>
      </c>
      <c r="R436">
        <v>4</v>
      </c>
      <c r="S436">
        <v>1001</v>
      </c>
      <c r="T436" s="1">
        <v>0</v>
      </c>
      <c r="U436">
        <v>1</v>
      </c>
      <c r="W436" s="64">
        <f t="shared" si="14"/>
        <v>236980</v>
      </c>
      <c r="X436" s="64">
        <f t="shared" si="15"/>
        <v>0</v>
      </c>
    </row>
    <row r="437" spans="1:24" hidden="1">
      <c r="A437">
        <v>1003</v>
      </c>
      <c r="B437" t="s">
        <v>689</v>
      </c>
      <c r="C437" t="s">
        <v>684</v>
      </c>
      <c r="D437" t="s">
        <v>685</v>
      </c>
      <c r="E437" t="s">
        <v>29</v>
      </c>
      <c r="F437" t="s">
        <v>728</v>
      </c>
      <c r="G437" t="s">
        <v>687</v>
      </c>
      <c r="H437" s="1">
        <v>44007</v>
      </c>
      <c r="I437" t="s">
        <v>7</v>
      </c>
      <c r="J437">
        <v>34</v>
      </c>
      <c r="K437">
        <v>6.9649999999999999</v>
      </c>
      <c r="M437">
        <v>0</v>
      </c>
      <c r="N437">
        <v>1</v>
      </c>
      <c r="O437">
        <v>0</v>
      </c>
      <c r="P437">
        <v>0</v>
      </c>
      <c r="Q437">
        <v>530000</v>
      </c>
      <c r="R437">
        <v>4</v>
      </c>
      <c r="S437">
        <v>27004</v>
      </c>
      <c r="T437" s="1">
        <v>0</v>
      </c>
      <c r="U437">
        <v>1</v>
      </c>
      <c r="W437" s="64">
        <f t="shared" si="14"/>
        <v>0</v>
      </c>
      <c r="X437" s="64">
        <f t="shared" si="15"/>
        <v>3691450</v>
      </c>
    </row>
    <row r="438" spans="1:24" hidden="1">
      <c r="A438">
        <v>1003</v>
      </c>
      <c r="B438" t="s">
        <v>689</v>
      </c>
      <c r="C438" t="s">
        <v>684</v>
      </c>
      <c r="D438" t="s">
        <v>685</v>
      </c>
      <c r="E438" t="s">
        <v>29</v>
      </c>
      <c r="F438" t="s">
        <v>728</v>
      </c>
      <c r="G438" t="s">
        <v>688</v>
      </c>
      <c r="H438" s="1">
        <v>44007</v>
      </c>
      <c r="I438" t="s">
        <v>7</v>
      </c>
      <c r="J438">
        <v>34</v>
      </c>
      <c r="K438">
        <v>6.9649999999999999</v>
      </c>
      <c r="M438">
        <v>0</v>
      </c>
      <c r="N438">
        <v>1</v>
      </c>
      <c r="O438">
        <v>0</v>
      </c>
      <c r="P438">
        <v>0</v>
      </c>
      <c r="Q438">
        <v>530000</v>
      </c>
      <c r="R438">
        <v>4</v>
      </c>
      <c r="S438">
        <v>27004</v>
      </c>
      <c r="T438" s="1">
        <v>0</v>
      </c>
      <c r="U438">
        <v>1</v>
      </c>
      <c r="W438" s="64">
        <f t="shared" si="14"/>
        <v>0</v>
      </c>
      <c r="X438" s="64">
        <f t="shared" si="15"/>
        <v>3691450</v>
      </c>
    </row>
    <row r="439" spans="1:24" hidden="1">
      <c r="A439">
        <v>27004</v>
      </c>
      <c r="B439" t="s">
        <v>689</v>
      </c>
      <c r="C439" t="s">
        <v>684</v>
      </c>
      <c r="D439" t="s">
        <v>685</v>
      </c>
      <c r="E439" t="s">
        <v>29</v>
      </c>
      <c r="F439" t="s">
        <v>753</v>
      </c>
      <c r="G439" t="s">
        <v>1027</v>
      </c>
      <c r="H439" s="1">
        <v>44007</v>
      </c>
      <c r="I439" t="s">
        <v>8</v>
      </c>
      <c r="J439">
        <v>34</v>
      </c>
      <c r="K439">
        <v>6.9649999999999999</v>
      </c>
      <c r="L439">
        <v>0</v>
      </c>
      <c r="M439">
        <v>0</v>
      </c>
      <c r="N439">
        <v>1</v>
      </c>
      <c r="O439">
        <v>0</v>
      </c>
      <c r="P439">
        <v>530000</v>
      </c>
      <c r="Q439">
        <v>0</v>
      </c>
      <c r="R439">
        <v>4</v>
      </c>
      <c r="S439">
        <v>1003</v>
      </c>
      <c r="T439" s="1">
        <v>0</v>
      </c>
      <c r="U439">
        <v>1</v>
      </c>
      <c r="W439" s="64">
        <f t="shared" si="14"/>
        <v>3691450</v>
      </c>
      <c r="X439" s="64">
        <f t="shared" si="15"/>
        <v>0</v>
      </c>
    </row>
    <row r="440" spans="1:24" hidden="1">
      <c r="A440">
        <v>27004</v>
      </c>
      <c r="B440" t="s">
        <v>689</v>
      </c>
      <c r="C440" t="s">
        <v>684</v>
      </c>
      <c r="D440" t="s">
        <v>685</v>
      </c>
      <c r="E440" t="s">
        <v>29</v>
      </c>
      <c r="F440" t="s">
        <v>753</v>
      </c>
      <c r="G440" t="s">
        <v>1019</v>
      </c>
      <c r="H440" s="1">
        <v>44007</v>
      </c>
      <c r="I440" t="s">
        <v>8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0</v>
      </c>
      <c r="P440">
        <v>530000</v>
      </c>
      <c r="Q440">
        <v>0</v>
      </c>
      <c r="R440">
        <v>4</v>
      </c>
      <c r="S440">
        <v>1003</v>
      </c>
      <c r="T440" s="1">
        <v>0</v>
      </c>
      <c r="U440">
        <v>1</v>
      </c>
      <c r="W440" s="64">
        <f t="shared" si="14"/>
        <v>3691450</v>
      </c>
      <c r="X440" s="64">
        <f t="shared" si="15"/>
        <v>0</v>
      </c>
    </row>
    <row r="441" spans="1:24" hidden="1">
      <c r="A441">
        <v>1003</v>
      </c>
      <c r="B441" t="s">
        <v>689</v>
      </c>
      <c r="C441" t="s">
        <v>684</v>
      </c>
      <c r="D441" t="s">
        <v>685</v>
      </c>
      <c r="E441" t="s">
        <v>29</v>
      </c>
      <c r="F441" t="s">
        <v>728</v>
      </c>
      <c r="G441" t="s">
        <v>687</v>
      </c>
      <c r="H441" s="1">
        <v>44008</v>
      </c>
      <c r="I441" t="s">
        <v>7</v>
      </c>
      <c r="J441">
        <v>34</v>
      </c>
      <c r="K441">
        <v>6.9649999999999999</v>
      </c>
      <c r="M441">
        <v>0</v>
      </c>
      <c r="N441">
        <v>1</v>
      </c>
      <c r="O441">
        <v>0</v>
      </c>
      <c r="P441">
        <v>0</v>
      </c>
      <c r="Q441">
        <v>7482.19</v>
      </c>
      <c r="R441">
        <v>4</v>
      </c>
      <c r="S441">
        <v>27004</v>
      </c>
      <c r="T441" s="1">
        <v>0</v>
      </c>
      <c r="U441">
        <v>1</v>
      </c>
      <c r="W441" s="64">
        <f t="shared" si="14"/>
        <v>0</v>
      </c>
      <c r="X441" s="64">
        <f t="shared" si="15"/>
        <v>52113.453349999996</v>
      </c>
    </row>
    <row r="442" spans="1:24">
      <c r="A442">
        <v>1014</v>
      </c>
      <c r="B442" t="s">
        <v>694</v>
      </c>
      <c r="C442" t="s">
        <v>684</v>
      </c>
      <c r="D442" t="s">
        <v>685</v>
      </c>
      <c r="E442" t="s">
        <v>29</v>
      </c>
      <c r="F442" t="s">
        <v>748</v>
      </c>
      <c r="G442" t="s">
        <v>917</v>
      </c>
      <c r="H442" s="1">
        <v>44008</v>
      </c>
      <c r="I442" t="s">
        <v>8</v>
      </c>
      <c r="J442">
        <v>34</v>
      </c>
      <c r="K442">
        <v>6.93</v>
      </c>
      <c r="L442">
        <v>0</v>
      </c>
      <c r="M442">
        <v>0</v>
      </c>
      <c r="N442">
        <v>1</v>
      </c>
      <c r="O442">
        <v>1</v>
      </c>
      <c r="P442">
        <v>150000</v>
      </c>
      <c r="Q442">
        <v>0</v>
      </c>
      <c r="R442">
        <v>4</v>
      </c>
      <c r="S442">
        <v>3004</v>
      </c>
      <c r="T442" s="1">
        <v>0</v>
      </c>
      <c r="U442">
        <v>1</v>
      </c>
      <c r="W442" s="64">
        <f t="shared" si="14"/>
        <v>1039500</v>
      </c>
      <c r="X442" s="64">
        <f t="shared" si="15"/>
        <v>0</v>
      </c>
    </row>
    <row r="443" spans="1:24" hidden="1">
      <c r="A443">
        <v>3004</v>
      </c>
      <c r="B443" t="s">
        <v>694</v>
      </c>
      <c r="C443" t="s">
        <v>695</v>
      </c>
      <c r="D443" t="s">
        <v>685</v>
      </c>
      <c r="E443" t="s">
        <v>29</v>
      </c>
      <c r="F443" t="s">
        <v>686</v>
      </c>
      <c r="G443" t="s">
        <v>1045</v>
      </c>
      <c r="H443" s="1">
        <v>44008</v>
      </c>
      <c r="I443" t="s">
        <v>7</v>
      </c>
      <c r="J443">
        <v>34</v>
      </c>
      <c r="K443">
        <v>6.93</v>
      </c>
      <c r="L443">
        <v>0</v>
      </c>
      <c r="M443">
        <v>0</v>
      </c>
      <c r="N443">
        <v>1</v>
      </c>
      <c r="O443">
        <v>0</v>
      </c>
      <c r="P443">
        <v>0</v>
      </c>
      <c r="Q443">
        <v>150000</v>
      </c>
      <c r="R443">
        <v>4</v>
      </c>
      <c r="S443">
        <v>1014</v>
      </c>
      <c r="T443" s="1">
        <v>0</v>
      </c>
      <c r="U443">
        <v>1</v>
      </c>
      <c r="W443" s="64">
        <f t="shared" si="14"/>
        <v>0</v>
      </c>
      <c r="X443" s="64">
        <f t="shared" si="15"/>
        <v>1039500</v>
      </c>
    </row>
    <row r="444" spans="1:24" hidden="1">
      <c r="A444">
        <v>27004</v>
      </c>
      <c r="B444" t="s">
        <v>689</v>
      </c>
      <c r="C444" t="s">
        <v>684</v>
      </c>
      <c r="D444" t="s">
        <v>685</v>
      </c>
      <c r="E444" t="s">
        <v>29</v>
      </c>
      <c r="F444" t="s">
        <v>753</v>
      </c>
      <c r="G444" t="s">
        <v>1018</v>
      </c>
      <c r="H444" s="1">
        <v>44008</v>
      </c>
      <c r="I444" t="s">
        <v>8</v>
      </c>
      <c r="J444">
        <v>34</v>
      </c>
      <c r="K444">
        <v>6.9649999999999999</v>
      </c>
      <c r="L444">
        <v>0</v>
      </c>
      <c r="M444">
        <v>0</v>
      </c>
      <c r="N444">
        <v>1</v>
      </c>
      <c r="O444">
        <v>0</v>
      </c>
      <c r="P444">
        <v>7482.19</v>
      </c>
      <c r="Q444">
        <v>0</v>
      </c>
      <c r="R444">
        <v>4</v>
      </c>
      <c r="S444">
        <v>1003</v>
      </c>
      <c r="T444" s="1">
        <v>0</v>
      </c>
      <c r="U444">
        <v>1</v>
      </c>
      <c r="W444" s="64">
        <f t="shared" si="14"/>
        <v>52113.453349999996</v>
      </c>
      <c r="X444" s="64">
        <f t="shared" si="15"/>
        <v>0</v>
      </c>
    </row>
    <row r="445" spans="1:24" hidden="1">
      <c r="A445">
        <v>1005</v>
      </c>
      <c r="B445" t="s">
        <v>689</v>
      </c>
      <c r="C445" t="s">
        <v>684</v>
      </c>
      <c r="D445" t="s">
        <v>685</v>
      </c>
      <c r="E445" t="s">
        <v>29</v>
      </c>
      <c r="F445" t="s">
        <v>747</v>
      </c>
      <c r="G445" t="s">
        <v>3675</v>
      </c>
      <c r="H445" s="1">
        <v>44011</v>
      </c>
      <c r="I445" t="s">
        <v>8</v>
      </c>
      <c r="J445">
        <v>34</v>
      </c>
      <c r="K445">
        <v>6.95</v>
      </c>
      <c r="L445">
        <v>0</v>
      </c>
      <c r="M445">
        <v>0</v>
      </c>
      <c r="N445">
        <v>1</v>
      </c>
      <c r="O445">
        <v>1</v>
      </c>
      <c r="P445">
        <v>30000</v>
      </c>
      <c r="Q445">
        <v>0</v>
      </c>
      <c r="R445">
        <v>4</v>
      </c>
      <c r="S445">
        <v>27013</v>
      </c>
      <c r="T445" s="1">
        <v>0</v>
      </c>
      <c r="U445">
        <v>1</v>
      </c>
      <c r="W445" s="64">
        <f t="shared" si="14"/>
        <v>208500</v>
      </c>
      <c r="X445" s="64">
        <f t="shared" si="15"/>
        <v>0</v>
      </c>
    </row>
    <row r="446" spans="1:24">
      <c r="A446">
        <v>1014</v>
      </c>
      <c r="B446" t="s">
        <v>694</v>
      </c>
      <c r="C446" t="s">
        <v>684</v>
      </c>
      <c r="D446" t="s">
        <v>685</v>
      </c>
      <c r="E446" t="s">
        <v>29</v>
      </c>
      <c r="F446" t="s">
        <v>748</v>
      </c>
      <c r="G446" t="s">
        <v>722</v>
      </c>
      <c r="H446" s="1">
        <v>44011</v>
      </c>
      <c r="I446" t="s">
        <v>8</v>
      </c>
      <c r="J446">
        <v>34</v>
      </c>
      <c r="K446">
        <v>6.93</v>
      </c>
      <c r="L446">
        <v>0</v>
      </c>
      <c r="M446">
        <v>0</v>
      </c>
      <c r="N446">
        <v>1</v>
      </c>
      <c r="O446">
        <v>1</v>
      </c>
      <c r="P446">
        <v>100000</v>
      </c>
      <c r="Q446">
        <v>0</v>
      </c>
      <c r="R446">
        <v>4</v>
      </c>
      <c r="S446">
        <v>3004</v>
      </c>
      <c r="T446" s="1">
        <v>0</v>
      </c>
      <c r="U446">
        <v>1</v>
      </c>
      <c r="W446" s="64">
        <f t="shared" si="14"/>
        <v>693000</v>
      </c>
      <c r="X446" s="64">
        <f t="shared" si="15"/>
        <v>0</v>
      </c>
    </row>
    <row r="447" spans="1:24" hidden="1">
      <c r="A447">
        <v>3004</v>
      </c>
      <c r="B447" t="s">
        <v>694</v>
      </c>
      <c r="C447" t="s">
        <v>859</v>
      </c>
      <c r="D447" t="s">
        <v>685</v>
      </c>
      <c r="E447" t="s">
        <v>29</v>
      </c>
      <c r="F447" t="s">
        <v>686</v>
      </c>
      <c r="G447" t="s">
        <v>1037</v>
      </c>
      <c r="H447" s="1">
        <v>44011</v>
      </c>
      <c r="I447" t="s">
        <v>7</v>
      </c>
      <c r="J447">
        <v>34</v>
      </c>
      <c r="K447">
        <v>6.93</v>
      </c>
      <c r="L447">
        <v>0</v>
      </c>
      <c r="M447">
        <v>0</v>
      </c>
      <c r="N447">
        <v>1</v>
      </c>
      <c r="O447">
        <v>0</v>
      </c>
      <c r="P447">
        <v>0</v>
      </c>
      <c r="Q447">
        <v>100000</v>
      </c>
      <c r="R447">
        <v>4</v>
      </c>
      <c r="S447">
        <v>1014</v>
      </c>
      <c r="T447" s="1">
        <v>0</v>
      </c>
      <c r="U447">
        <v>1</v>
      </c>
      <c r="W447" s="64">
        <f t="shared" si="14"/>
        <v>0</v>
      </c>
      <c r="X447" s="64">
        <f t="shared" si="15"/>
        <v>693000</v>
      </c>
    </row>
    <row r="448" spans="1:24" hidden="1">
      <c r="A448">
        <v>27013</v>
      </c>
      <c r="B448" t="s">
        <v>689</v>
      </c>
      <c r="C448" t="s">
        <v>684</v>
      </c>
      <c r="D448" t="s">
        <v>685</v>
      </c>
      <c r="E448" t="s">
        <v>29</v>
      </c>
      <c r="F448" t="s">
        <v>686</v>
      </c>
      <c r="G448" t="s">
        <v>4554</v>
      </c>
      <c r="H448" s="1">
        <v>44011</v>
      </c>
      <c r="I448" t="s">
        <v>7</v>
      </c>
      <c r="J448">
        <v>34</v>
      </c>
      <c r="K448">
        <v>6.95</v>
      </c>
      <c r="L448">
        <v>0</v>
      </c>
      <c r="M448">
        <v>0</v>
      </c>
      <c r="N448">
        <v>1</v>
      </c>
      <c r="O448">
        <v>0</v>
      </c>
      <c r="P448">
        <v>0</v>
      </c>
      <c r="Q448">
        <v>30000</v>
      </c>
      <c r="R448">
        <v>4</v>
      </c>
      <c r="S448">
        <v>1005</v>
      </c>
      <c r="T448" s="1">
        <v>0</v>
      </c>
      <c r="U448">
        <v>1</v>
      </c>
      <c r="W448" s="64">
        <f t="shared" si="14"/>
        <v>0</v>
      </c>
      <c r="X448" s="64">
        <f t="shared" si="15"/>
        <v>208500</v>
      </c>
    </row>
    <row r="449" spans="1:24" hidden="1">
      <c r="A449">
        <v>1005</v>
      </c>
      <c r="B449" t="s">
        <v>689</v>
      </c>
      <c r="C449" t="s">
        <v>684</v>
      </c>
      <c r="D449" t="s">
        <v>685</v>
      </c>
      <c r="E449" t="s">
        <v>29</v>
      </c>
      <c r="F449" t="s">
        <v>747</v>
      </c>
      <c r="G449" t="s">
        <v>3588</v>
      </c>
      <c r="H449" s="1">
        <v>44012</v>
      </c>
      <c r="I449" t="s">
        <v>8</v>
      </c>
      <c r="J449">
        <v>34</v>
      </c>
      <c r="K449">
        <v>6.95</v>
      </c>
      <c r="L449">
        <v>0</v>
      </c>
      <c r="M449">
        <v>0</v>
      </c>
      <c r="N449">
        <v>1</v>
      </c>
      <c r="O449">
        <v>1</v>
      </c>
      <c r="P449">
        <v>65000</v>
      </c>
      <c r="Q449">
        <v>0</v>
      </c>
      <c r="R449">
        <v>4</v>
      </c>
      <c r="S449">
        <v>27013</v>
      </c>
      <c r="T449" s="1">
        <v>0</v>
      </c>
      <c r="U449">
        <v>1</v>
      </c>
      <c r="W449" s="64">
        <f t="shared" si="14"/>
        <v>451750</v>
      </c>
      <c r="X449" s="64">
        <f t="shared" si="15"/>
        <v>0</v>
      </c>
    </row>
    <row r="450" spans="1:24" hidden="1">
      <c r="A450">
        <v>1009</v>
      </c>
      <c r="B450" t="s">
        <v>690</v>
      </c>
      <c r="C450" t="s">
        <v>684</v>
      </c>
      <c r="D450" t="s">
        <v>685</v>
      </c>
      <c r="E450" t="s">
        <v>29</v>
      </c>
      <c r="F450" t="s">
        <v>686</v>
      </c>
      <c r="G450" t="s">
        <v>4081</v>
      </c>
      <c r="H450" s="1">
        <v>44012</v>
      </c>
      <c r="I450" t="s">
        <v>7</v>
      </c>
      <c r="J450">
        <v>34</v>
      </c>
      <c r="K450">
        <v>6.9649999999999999</v>
      </c>
      <c r="L450">
        <v>0</v>
      </c>
      <c r="M450">
        <v>0</v>
      </c>
      <c r="N450">
        <v>1</v>
      </c>
      <c r="O450">
        <v>0</v>
      </c>
      <c r="P450">
        <v>0</v>
      </c>
      <c r="Q450">
        <v>22000</v>
      </c>
      <c r="R450">
        <v>4</v>
      </c>
      <c r="S450">
        <v>27007</v>
      </c>
      <c r="T450" s="1">
        <v>0</v>
      </c>
      <c r="U450">
        <v>1</v>
      </c>
      <c r="W450" s="64">
        <f t="shared" si="14"/>
        <v>0</v>
      </c>
      <c r="X450" s="64">
        <f t="shared" si="15"/>
        <v>153230</v>
      </c>
    </row>
    <row r="451" spans="1:24">
      <c r="A451">
        <v>1014</v>
      </c>
      <c r="B451" t="s">
        <v>694</v>
      </c>
      <c r="C451" t="s">
        <v>684</v>
      </c>
      <c r="D451" t="s">
        <v>685</v>
      </c>
      <c r="E451" t="s">
        <v>29</v>
      </c>
      <c r="F451" t="s">
        <v>728</v>
      </c>
      <c r="G451" t="s">
        <v>905</v>
      </c>
      <c r="H451" s="1">
        <v>44012</v>
      </c>
      <c r="I451" t="s">
        <v>8</v>
      </c>
      <c r="J451">
        <v>34</v>
      </c>
      <c r="K451">
        <v>6.93</v>
      </c>
      <c r="L451">
        <v>0</v>
      </c>
      <c r="M451">
        <v>0</v>
      </c>
      <c r="N451">
        <v>1</v>
      </c>
      <c r="O451">
        <v>1</v>
      </c>
      <c r="P451">
        <v>100000</v>
      </c>
      <c r="Q451">
        <v>0</v>
      </c>
      <c r="R451">
        <v>4</v>
      </c>
      <c r="S451">
        <v>3004</v>
      </c>
      <c r="T451" s="1">
        <v>0</v>
      </c>
      <c r="U451">
        <v>1</v>
      </c>
      <c r="W451" s="64">
        <f t="shared" si="14"/>
        <v>693000</v>
      </c>
      <c r="X451" s="64">
        <f t="shared" si="15"/>
        <v>0</v>
      </c>
    </row>
    <row r="452" spans="1:24" hidden="1">
      <c r="A452">
        <v>3004</v>
      </c>
      <c r="B452" t="s">
        <v>694</v>
      </c>
      <c r="C452" t="s">
        <v>684</v>
      </c>
      <c r="D452" t="s">
        <v>685</v>
      </c>
      <c r="E452" t="s">
        <v>29</v>
      </c>
      <c r="F452" t="s">
        <v>686</v>
      </c>
      <c r="G452" t="s">
        <v>1046</v>
      </c>
      <c r="H452" s="1">
        <v>44012</v>
      </c>
      <c r="I452" t="s">
        <v>7</v>
      </c>
      <c r="J452">
        <v>34</v>
      </c>
      <c r="K452">
        <v>6.93</v>
      </c>
      <c r="L452">
        <v>0</v>
      </c>
      <c r="M452">
        <v>0</v>
      </c>
      <c r="N452">
        <v>1</v>
      </c>
      <c r="O452">
        <v>0</v>
      </c>
      <c r="P452">
        <v>0</v>
      </c>
      <c r="Q452">
        <v>100000</v>
      </c>
      <c r="R452">
        <v>4</v>
      </c>
      <c r="S452">
        <v>1014</v>
      </c>
      <c r="T452" s="1">
        <v>0</v>
      </c>
      <c r="U452">
        <v>1</v>
      </c>
      <c r="W452" s="64">
        <f t="shared" si="14"/>
        <v>0</v>
      </c>
      <c r="X452" s="64">
        <f t="shared" si="15"/>
        <v>693000</v>
      </c>
    </row>
    <row r="453" spans="1:24" hidden="1">
      <c r="A453">
        <v>27007</v>
      </c>
      <c r="B453" t="s">
        <v>690</v>
      </c>
      <c r="C453" t="s">
        <v>684</v>
      </c>
      <c r="D453" t="s">
        <v>685</v>
      </c>
      <c r="E453" t="s">
        <v>29</v>
      </c>
      <c r="F453" t="s">
        <v>686</v>
      </c>
      <c r="G453" t="s">
        <v>4516</v>
      </c>
      <c r="H453" s="1">
        <v>44012</v>
      </c>
      <c r="I453" t="s">
        <v>8</v>
      </c>
      <c r="J453">
        <v>34</v>
      </c>
      <c r="K453">
        <v>6.9649999999999999</v>
      </c>
      <c r="N453">
        <v>1</v>
      </c>
      <c r="O453">
        <v>0</v>
      </c>
      <c r="P453">
        <v>22000</v>
      </c>
      <c r="Q453">
        <v>0</v>
      </c>
      <c r="R453">
        <v>4</v>
      </c>
      <c r="S453">
        <v>1009</v>
      </c>
      <c r="T453" s="1">
        <v>0</v>
      </c>
      <c r="U453">
        <v>1</v>
      </c>
      <c r="W453" s="64">
        <f t="shared" si="14"/>
        <v>153230</v>
      </c>
      <c r="X453" s="64">
        <f t="shared" si="15"/>
        <v>0</v>
      </c>
    </row>
    <row r="454" spans="1:24" hidden="1">
      <c r="A454">
        <v>27013</v>
      </c>
      <c r="B454" t="s">
        <v>689</v>
      </c>
      <c r="C454" t="s">
        <v>684</v>
      </c>
      <c r="D454" t="s">
        <v>685</v>
      </c>
      <c r="E454" t="s">
        <v>29</v>
      </c>
      <c r="F454" t="s">
        <v>686</v>
      </c>
      <c r="G454" t="s">
        <v>4554</v>
      </c>
      <c r="H454" s="1">
        <v>44012</v>
      </c>
      <c r="I454" t="s">
        <v>7</v>
      </c>
      <c r="J454">
        <v>34</v>
      </c>
      <c r="K454">
        <v>6.95</v>
      </c>
      <c r="L454">
        <v>0</v>
      </c>
      <c r="M454">
        <v>0</v>
      </c>
      <c r="N454">
        <v>1</v>
      </c>
      <c r="O454">
        <v>0</v>
      </c>
      <c r="P454">
        <v>0</v>
      </c>
      <c r="Q454">
        <v>65000</v>
      </c>
      <c r="R454">
        <v>4</v>
      </c>
      <c r="S454">
        <v>1005</v>
      </c>
      <c r="T454" s="1">
        <v>0</v>
      </c>
      <c r="U454">
        <v>1</v>
      </c>
      <c r="W454" s="64">
        <f t="shared" si="14"/>
        <v>0</v>
      </c>
      <c r="X454" s="64">
        <f t="shared" si="15"/>
        <v>451750</v>
      </c>
    </row>
    <row r="455" spans="1:24" hidden="1">
      <c r="A455">
        <v>1005</v>
      </c>
      <c r="B455" t="s">
        <v>689</v>
      </c>
      <c r="C455" t="s">
        <v>684</v>
      </c>
      <c r="D455" t="s">
        <v>685</v>
      </c>
      <c r="E455" t="s">
        <v>29</v>
      </c>
      <c r="F455" t="s">
        <v>747</v>
      </c>
      <c r="G455" t="s">
        <v>3676</v>
      </c>
      <c r="H455" s="1">
        <v>44014</v>
      </c>
      <c r="I455" t="s">
        <v>8</v>
      </c>
      <c r="J455">
        <v>34</v>
      </c>
      <c r="K455">
        <v>6.95</v>
      </c>
      <c r="L455">
        <v>0</v>
      </c>
      <c r="M455">
        <v>0</v>
      </c>
      <c r="N455">
        <v>1</v>
      </c>
      <c r="O455">
        <v>1</v>
      </c>
      <c r="P455">
        <v>22000</v>
      </c>
      <c r="Q455">
        <v>0</v>
      </c>
      <c r="R455">
        <v>4</v>
      </c>
      <c r="S455">
        <v>27013</v>
      </c>
      <c r="T455" s="1">
        <v>0</v>
      </c>
      <c r="U455">
        <v>1</v>
      </c>
      <c r="W455" s="64">
        <f t="shared" si="14"/>
        <v>152900</v>
      </c>
      <c r="X455" s="64">
        <f t="shared" si="15"/>
        <v>0</v>
      </c>
    </row>
    <row r="456" spans="1:24" hidden="1">
      <c r="A456">
        <v>27013</v>
      </c>
      <c r="B456" t="s">
        <v>689</v>
      </c>
      <c r="C456" t="s">
        <v>684</v>
      </c>
      <c r="D456" t="s">
        <v>685</v>
      </c>
      <c r="E456" t="s">
        <v>29</v>
      </c>
      <c r="F456" t="s">
        <v>686</v>
      </c>
      <c r="G456" t="s">
        <v>4554</v>
      </c>
      <c r="H456" s="1">
        <v>44014</v>
      </c>
      <c r="I456" t="s">
        <v>7</v>
      </c>
      <c r="J456">
        <v>34</v>
      </c>
      <c r="K456">
        <v>6.95</v>
      </c>
      <c r="L456">
        <v>0</v>
      </c>
      <c r="M456">
        <v>0</v>
      </c>
      <c r="N456">
        <v>1</v>
      </c>
      <c r="O456">
        <v>0</v>
      </c>
      <c r="P456">
        <v>0</v>
      </c>
      <c r="Q456">
        <v>22000</v>
      </c>
      <c r="R456">
        <v>4</v>
      </c>
      <c r="S456">
        <v>1005</v>
      </c>
      <c r="T456" s="1">
        <v>0</v>
      </c>
      <c r="U456">
        <v>1</v>
      </c>
      <c r="W456" s="64">
        <f t="shared" si="14"/>
        <v>0</v>
      </c>
      <c r="X456" s="64">
        <f t="shared" si="15"/>
        <v>152900</v>
      </c>
    </row>
    <row r="457" spans="1:24" hidden="1">
      <c r="A457">
        <v>1003</v>
      </c>
      <c r="B457" t="s">
        <v>689</v>
      </c>
      <c r="C457" t="s">
        <v>684</v>
      </c>
      <c r="D457" t="s">
        <v>685</v>
      </c>
      <c r="E457" t="s">
        <v>29</v>
      </c>
      <c r="F457" t="s">
        <v>747</v>
      </c>
      <c r="G457" t="s">
        <v>687</v>
      </c>
      <c r="H457" s="1">
        <v>44015</v>
      </c>
      <c r="I457" t="s">
        <v>8</v>
      </c>
      <c r="J457">
        <v>34</v>
      </c>
      <c r="K457">
        <v>6.86</v>
      </c>
      <c r="L457">
        <v>0</v>
      </c>
      <c r="M457">
        <v>0</v>
      </c>
      <c r="N457">
        <v>1</v>
      </c>
      <c r="O457">
        <v>0</v>
      </c>
      <c r="P457">
        <v>5000000</v>
      </c>
      <c r="Q457">
        <v>0</v>
      </c>
      <c r="R457">
        <v>4</v>
      </c>
      <c r="S457">
        <v>1005</v>
      </c>
      <c r="T457" s="1">
        <v>0</v>
      </c>
      <c r="U457">
        <v>1</v>
      </c>
      <c r="W457" s="64">
        <f t="shared" si="14"/>
        <v>34300000</v>
      </c>
      <c r="X457" s="64">
        <f t="shared" si="15"/>
        <v>0</v>
      </c>
    </row>
    <row r="458" spans="1:24" hidden="1">
      <c r="A458">
        <v>1005</v>
      </c>
      <c r="B458" t="s">
        <v>689</v>
      </c>
      <c r="C458" t="s">
        <v>684</v>
      </c>
      <c r="D458" t="s">
        <v>685</v>
      </c>
      <c r="E458" t="s">
        <v>29</v>
      </c>
      <c r="F458" t="s">
        <v>747</v>
      </c>
      <c r="G458" t="s">
        <v>3677</v>
      </c>
      <c r="H458" s="1">
        <v>44015</v>
      </c>
      <c r="I458" t="s">
        <v>7</v>
      </c>
      <c r="J458">
        <v>34</v>
      </c>
      <c r="K458">
        <v>6.86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5000000</v>
      </c>
      <c r="R458">
        <v>4</v>
      </c>
      <c r="S458">
        <v>1003</v>
      </c>
      <c r="T458" s="1">
        <v>0</v>
      </c>
      <c r="U458">
        <v>1</v>
      </c>
      <c r="W458" s="64">
        <f t="shared" si="14"/>
        <v>0</v>
      </c>
      <c r="X458" s="64">
        <f t="shared" si="15"/>
        <v>34300000</v>
      </c>
    </row>
    <row r="459" spans="1:24" hidden="1">
      <c r="A459">
        <v>1005</v>
      </c>
      <c r="B459" t="s">
        <v>689</v>
      </c>
      <c r="C459" t="s">
        <v>684</v>
      </c>
      <c r="D459" t="s">
        <v>685</v>
      </c>
      <c r="E459" t="s">
        <v>29</v>
      </c>
      <c r="F459" t="s">
        <v>747</v>
      </c>
      <c r="G459" t="s">
        <v>3678</v>
      </c>
      <c r="H459" s="1">
        <v>44015</v>
      </c>
      <c r="I459" t="s">
        <v>7</v>
      </c>
      <c r="J459">
        <v>34</v>
      </c>
      <c r="K459">
        <v>6.86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3000000</v>
      </c>
      <c r="R459">
        <v>4</v>
      </c>
      <c r="S459">
        <v>1017</v>
      </c>
      <c r="T459" s="1">
        <v>0</v>
      </c>
      <c r="U459">
        <v>1</v>
      </c>
      <c r="W459" s="64">
        <f t="shared" si="14"/>
        <v>0</v>
      </c>
      <c r="X459" s="64">
        <f t="shared" si="15"/>
        <v>20580000</v>
      </c>
    </row>
    <row r="460" spans="1:24" hidden="1">
      <c r="A460">
        <v>1017</v>
      </c>
      <c r="B460" t="s">
        <v>689</v>
      </c>
      <c r="C460" t="s">
        <v>684</v>
      </c>
      <c r="D460" t="s">
        <v>685</v>
      </c>
      <c r="E460" t="s">
        <v>29</v>
      </c>
      <c r="F460" t="s">
        <v>747</v>
      </c>
      <c r="G460" t="s">
        <v>687</v>
      </c>
      <c r="H460" s="1">
        <v>44015</v>
      </c>
      <c r="I460" t="s">
        <v>8</v>
      </c>
      <c r="J460">
        <v>34</v>
      </c>
      <c r="K460">
        <v>6.86</v>
      </c>
      <c r="N460">
        <v>1</v>
      </c>
      <c r="O460">
        <v>0</v>
      </c>
      <c r="P460">
        <v>3000000</v>
      </c>
      <c r="Q460">
        <v>0</v>
      </c>
      <c r="R460">
        <v>4</v>
      </c>
      <c r="S460">
        <v>1005</v>
      </c>
      <c r="T460" s="1">
        <v>0</v>
      </c>
      <c r="U460">
        <v>1</v>
      </c>
      <c r="W460" s="64">
        <f t="shared" si="14"/>
        <v>20580000</v>
      </c>
      <c r="X460" s="64">
        <f t="shared" si="15"/>
        <v>0</v>
      </c>
    </row>
    <row r="461" spans="1:24" hidden="1">
      <c r="A461">
        <v>1005</v>
      </c>
      <c r="B461" t="s">
        <v>689</v>
      </c>
      <c r="C461" t="s">
        <v>684</v>
      </c>
      <c r="D461" t="s">
        <v>685</v>
      </c>
      <c r="E461" t="s">
        <v>29</v>
      </c>
      <c r="F461" t="s">
        <v>747</v>
      </c>
      <c r="G461" t="s">
        <v>3679</v>
      </c>
      <c r="H461" s="1">
        <v>44018</v>
      </c>
      <c r="I461" t="s">
        <v>8</v>
      </c>
      <c r="J461">
        <v>34</v>
      </c>
      <c r="K461">
        <v>6.95</v>
      </c>
      <c r="L461">
        <v>0</v>
      </c>
      <c r="M461">
        <v>0</v>
      </c>
      <c r="N461">
        <v>1</v>
      </c>
      <c r="O461">
        <v>1</v>
      </c>
      <c r="P461">
        <v>13500</v>
      </c>
      <c r="Q461">
        <v>0</v>
      </c>
      <c r="R461">
        <v>4</v>
      </c>
      <c r="S461">
        <v>27013</v>
      </c>
      <c r="T461" s="1">
        <v>0</v>
      </c>
      <c r="U461">
        <v>2</v>
      </c>
      <c r="W461" s="64">
        <f t="shared" si="14"/>
        <v>93825</v>
      </c>
      <c r="X461" s="64">
        <f t="shared" si="15"/>
        <v>0</v>
      </c>
    </row>
    <row r="462" spans="1:24" hidden="1">
      <c r="A462">
        <v>1009</v>
      </c>
      <c r="B462" t="s">
        <v>689</v>
      </c>
      <c r="C462" t="s">
        <v>684</v>
      </c>
      <c r="D462" t="s">
        <v>685</v>
      </c>
      <c r="E462" t="s">
        <v>29</v>
      </c>
      <c r="F462" t="s">
        <v>686</v>
      </c>
      <c r="G462" t="s">
        <v>3970</v>
      </c>
      <c r="H462" s="1">
        <v>44018</v>
      </c>
      <c r="I462" t="s">
        <v>7</v>
      </c>
      <c r="J462">
        <v>34</v>
      </c>
      <c r="K462">
        <v>6.97</v>
      </c>
      <c r="L462">
        <v>0</v>
      </c>
      <c r="M462">
        <v>0</v>
      </c>
      <c r="N462">
        <v>1</v>
      </c>
      <c r="O462">
        <v>0</v>
      </c>
      <c r="P462">
        <v>0</v>
      </c>
      <c r="Q462">
        <v>893.11</v>
      </c>
      <c r="R462">
        <v>4</v>
      </c>
      <c r="S462">
        <v>27003</v>
      </c>
      <c r="T462" s="1">
        <v>0</v>
      </c>
      <c r="U462">
        <v>1</v>
      </c>
      <c r="W462" s="64">
        <f t="shared" si="14"/>
        <v>0</v>
      </c>
      <c r="X462" s="64">
        <f t="shared" si="15"/>
        <v>6224.9767000000002</v>
      </c>
    </row>
    <row r="463" spans="1:24" hidden="1">
      <c r="A463">
        <v>27003</v>
      </c>
      <c r="B463" t="s">
        <v>689</v>
      </c>
      <c r="C463" t="s">
        <v>684</v>
      </c>
      <c r="D463" t="s">
        <v>685</v>
      </c>
      <c r="E463" t="s">
        <v>29</v>
      </c>
      <c r="F463" t="s">
        <v>753</v>
      </c>
      <c r="G463" t="s">
        <v>3591</v>
      </c>
      <c r="H463" s="1">
        <v>44018</v>
      </c>
      <c r="I463" t="s">
        <v>8</v>
      </c>
      <c r="J463">
        <v>34</v>
      </c>
      <c r="K463">
        <v>6.97</v>
      </c>
      <c r="L463">
        <v>0</v>
      </c>
      <c r="M463">
        <v>0</v>
      </c>
      <c r="N463">
        <v>1</v>
      </c>
      <c r="O463">
        <v>0</v>
      </c>
      <c r="P463">
        <v>893.11</v>
      </c>
      <c r="Q463">
        <v>0</v>
      </c>
      <c r="R463">
        <v>4</v>
      </c>
      <c r="S463">
        <v>1009</v>
      </c>
      <c r="T463" s="1">
        <v>0</v>
      </c>
      <c r="U463">
        <v>1</v>
      </c>
      <c r="W463" s="64">
        <f t="shared" si="14"/>
        <v>6224.9767000000002</v>
      </c>
      <c r="X463" s="64">
        <f t="shared" si="15"/>
        <v>0</v>
      </c>
    </row>
    <row r="464" spans="1:24" hidden="1">
      <c r="A464">
        <v>27013</v>
      </c>
      <c r="B464" t="s">
        <v>689</v>
      </c>
      <c r="C464" t="s">
        <v>684</v>
      </c>
      <c r="D464" t="s">
        <v>685</v>
      </c>
      <c r="E464" t="s">
        <v>29</v>
      </c>
      <c r="F464" t="s">
        <v>686</v>
      </c>
      <c r="G464" t="s">
        <v>4554</v>
      </c>
      <c r="H464" s="1">
        <v>44018</v>
      </c>
      <c r="I464" t="s">
        <v>7</v>
      </c>
      <c r="J464">
        <v>34</v>
      </c>
      <c r="K464">
        <v>6.95</v>
      </c>
      <c r="L464">
        <v>0</v>
      </c>
      <c r="M464">
        <v>0</v>
      </c>
      <c r="N464">
        <v>1</v>
      </c>
      <c r="O464">
        <v>0</v>
      </c>
      <c r="P464">
        <v>0</v>
      </c>
      <c r="Q464">
        <v>13500</v>
      </c>
      <c r="R464">
        <v>4</v>
      </c>
      <c r="S464">
        <v>1005</v>
      </c>
      <c r="T464" s="1">
        <v>0</v>
      </c>
      <c r="U464">
        <v>1</v>
      </c>
      <c r="W464" s="64">
        <f t="shared" si="14"/>
        <v>0</v>
      </c>
      <c r="X464" s="64">
        <f t="shared" si="15"/>
        <v>93825</v>
      </c>
    </row>
    <row r="465" spans="1:24" hidden="1">
      <c r="A465">
        <v>1005</v>
      </c>
      <c r="B465" t="s">
        <v>689</v>
      </c>
      <c r="C465" t="s">
        <v>684</v>
      </c>
      <c r="D465" t="s">
        <v>685</v>
      </c>
      <c r="E465" t="s">
        <v>29</v>
      </c>
      <c r="F465" t="s">
        <v>747</v>
      </c>
      <c r="G465" t="s">
        <v>3680</v>
      </c>
      <c r="H465" s="1">
        <v>44020</v>
      </c>
      <c r="I465" t="s">
        <v>8</v>
      </c>
      <c r="J465">
        <v>34</v>
      </c>
      <c r="K465">
        <v>6.8710000000000004</v>
      </c>
      <c r="L465">
        <v>0</v>
      </c>
      <c r="M465">
        <v>0</v>
      </c>
      <c r="N465">
        <v>1</v>
      </c>
      <c r="O465">
        <v>1</v>
      </c>
      <c r="P465">
        <v>3000000</v>
      </c>
      <c r="Q465">
        <v>0</v>
      </c>
      <c r="R465">
        <v>4</v>
      </c>
      <c r="S465">
        <v>1017</v>
      </c>
      <c r="T465" s="1">
        <v>0</v>
      </c>
      <c r="U465">
        <v>1</v>
      </c>
      <c r="W465" s="64">
        <f t="shared" si="14"/>
        <v>20613000</v>
      </c>
      <c r="X465" s="64">
        <f t="shared" si="15"/>
        <v>0</v>
      </c>
    </row>
    <row r="466" spans="1:24" hidden="1">
      <c r="A466">
        <v>1017</v>
      </c>
      <c r="B466" t="s">
        <v>689</v>
      </c>
      <c r="C466" t="s">
        <v>684</v>
      </c>
      <c r="D466" t="s">
        <v>685</v>
      </c>
      <c r="E466" t="s">
        <v>29</v>
      </c>
      <c r="F466" t="s">
        <v>747</v>
      </c>
      <c r="G466" t="s">
        <v>687</v>
      </c>
      <c r="H466" s="1">
        <v>44020</v>
      </c>
      <c r="I466" t="s">
        <v>7</v>
      </c>
      <c r="J466">
        <v>34</v>
      </c>
      <c r="K466">
        <v>6.8710000000000004</v>
      </c>
      <c r="N466">
        <v>1</v>
      </c>
      <c r="O466">
        <v>0</v>
      </c>
      <c r="P466">
        <v>0</v>
      </c>
      <c r="Q466">
        <v>3000000</v>
      </c>
      <c r="R466">
        <v>4</v>
      </c>
      <c r="S466">
        <v>1005</v>
      </c>
      <c r="T466" s="1">
        <v>0</v>
      </c>
      <c r="U466">
        <v>1</v>
      </c>
      <c r="W466" s="64">
        <f t="shared" si="14"/>
        <v>0</v>
      </c>
      <c r="X466" s="64">
        <f t="shared" si="15"/>
        <v>20613000</v>
      </c>
    </row>
    <row r="467" spans="1:24" hidden="1">
      <c r="A467">
        <v>1005</v>
      </c>
      <c r="B467" t="s">
        <v>689</v>
      </c>
      <c r="C467" t="s">
        <v>684</v>
      </c>
      <c r="D467" t="s">
        <v>685</v>
      </c>
      <c r="E467" t="s">
        <v>29</v>
      </c>
      <c r="F467" t="s">
        <v>747</v>
      </c>
      <c r="G467" t="s">
        <v>3681</v>
      </c>
      <c r="H467" s="1">
        <v>44022</v>
      </c>
      <c r="I467" t="s">
        <v>7</v>
      </c>
      <c r="J467">
        <v>34</v>
      </c>
      <c r="K467">
        <v>6.86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3000000</v>
      </c>
      <c r="R467">
        <v>4</v>
      </c>
      <c r="S467">
        <v>1017</v>
      </c>
      <c r="T467" s="1">
        <v>0</v>
      </c>
      <c r="U467">
        <v>1</v>
      </c>
      <c r="W467" s="64">
        <f t="shared" si="14"/>
        <v>0</v>
      </c>
      <c r="X467" s="64">
        <f t="shared" si="15"/>
        <v>20580000</v>
      </c>
    </row>
    <row r="468" spans="1:24" hidden="1">
      <c r="A468">
        <v>1017</v>
      </c>
      <c r="B468" t="s">
        <v>689</v>
      </c>
      <c r="C468" t="s">
        <v>684</v>
      </c>
      <c r="D468" t="s">
        <v>685</v>
      </c>
      <c r="E468" t="s">
        <v>29</v>
      </c>
      <c r="F468" t="s">
        <v>747</v>
      </c>
      <c r="G468" t="s">
        <v>687</v>
      </c>
      <c r="H468" s="1">
        <v>44022</v>
      </c>
      <c r="I468" t="s">
        <v>8</v>
      </c>
      <c r="J468">
        <v>34</v>
      </c>
      <c r="K468">
        <v>6.86</v>
      </c>
      <c r="N468">
        <v>1</v>
      </c>
      <c r="O468">
        <v>0</v>
      </c>
      <c r="P468">
        <v>3000000</v>
      </c>
      <c r="Q468">
        <v>0</v>
      </c>
      <c r="R468">
        <v>4</v>
      </c>
      <c r="S468">
        <v>1005</v>
      </c>
      <c r="T468" s="1">
        <v>0</v>
      </c>
      <c r="U468">
        <v>1</v>
      </c>
      <c r="W468" s="64">
        <f t="shared" si="14"/>
        <v>20580000</v>
      </c>
      <c r="X468" s="64">
        <f t="shared" si="15"/>
        <v>0</v>
      </c>
    </row>
    <row r="469" spans="1:24" hidden="1">
      <c r="A469">
        <v>1005</v>
      </c>
      <c r="B469" t="s">
        <v>689</v>
      </c>
      <c r="C469" t="s">
        <v>684</v>
      </c>
      <c r="D469" t="s">
        <v>685</v>
      </c>
      <c r="E469" t="s">
        <v>29</v>
      </c>
      <c r="F469" t="s">
        <v>747</v>
      </c>
      <c r="G469" t="s">
        <v>3682</v>
      </c>
      <c r="H469" s="1">
        <v>44025</v>
      </c>
      <c r="I469" t="s">
        <v>8</v>
      </c>
      <c r="J469">
        <v>34</v>
      </c>
      <c r="K469">
        <v>6.95</v>
      </c>
      <c r="L469">
        <v>0</v>
      </c>
      <c r="M469">
        <v>0</v>
      </c>
      <c r="N469">
        <v>1</v>
      </c>
      <c r="O469">
        <v>1</v>
      </c>
      <c r="P469">
        <v>20000</v>
      </c>
      <c r="Q469">
        <v>0</v>
      </c>
      <c r="R469">
        <v>4</v>
      </c>
      <c r="S469">
        <v>27013</v>
      </c>
      <c r="T469" s="1">
        <v>0</v>
      </c>
      <c r="U469">
        <v>1</v>
      </c>
      <c r="W469" s="64">
        <f t="shared" si="14"/>
        <v>139000</v>
      </c>
      <c r="X469" s="64">
        <f t="shared" si="15"/>
        <v>0</v>
      </c>
    </row>
    <row r="470" spans="1:24">
      <c r="A470">
        <v>1034</v>
      </c>
      <c r="B470" t="s">
        <v>689</v>
      </c>
      <c r="C470" t="s">
        <v>684</v>
      </c>
      <c r="D470" t="s">
        <v>685</v>
      </c>
      <c r="E470" t="s">
        <v>29</v>
      </c>
      <c r="F470" t="s">
        <v>686</v>
      </c>
      <c r="G470" t="s">
        <v>4288</v>
      </c>
      <c r="H470" s="1">
        <v>44025</v>
      </c>
      <c r="I470" t="s">
        <v>8</v>
      </c>
      <c r="J470">
        <v>34</v>
      </c>
      <c r="K470">
        <v>6.86</v>
      </c>
      <c r="L470">
        <v>0</v>
      </c>
      <c r="M470">
        <v>0</v>
      </c>
      <c r="N470">
        <v>1</v>
      </c>
      <c r="O470">
        <v>0</v>
      </c>
      <c r="P470">
        <v>477099.98</v>
      </c>
      <c r="Q470">
        <v>0</v>
      </c>
      <c r="R470">
        <v>4</v>
      </c>
      <c r="S470">
        <v>3010</v>
      </c>
      <c r="T470" s="1">
        <v>0</v>
      </c>
      <c r="U470">
        <v>1</v>
      </c>
      <c r="W470" s="64">
        <f t="shared" si="14"/>
        <v>3272905.8628000002</v>
      </c>
      <c r="X470" s="64">
        <f t="shared" si="15"/>
        <v>0</v>
      </c>
    </row>
    <row r="471" spans="1:24">
      <c r="A471">
        <v>1034</v>
      </c>
      <c r="B471" t="s">
        <v>689</v>
      </c>
      <c r="C471" t="s">
        <v>684</v>
      </c>
      <c r="D471" t="s">
        <v>685</v>
      </c>
      <c r="E471" t="s">
        <v>29</v>
      </c>
      <c r="F471" t="s">
        <v>686</v>
      </c>
      <c r="G471" t="s">
        <v>4289</v>
      </c>
      <c r="H471" s="1">
        <v>44025</v>
      </c>
      <c r="I471" t="s">
        <v>7</v>
      </c>
      <c r="J471">
        <v>34</v>
      </c>
      <c r="K471">
        <v>6.86</v>
      </c>
      <c r="L471">
        <v>0</v>
      </c>
      <c r="M471">
        <v>0</v>
      </c>
      <c r="N471">
        <v>1</v>
      </c>
      <c r="O471">
        <v>0</v>
      </c>
      <c r="P471">
        <v>0</v>
      </c>
      <c r="Q471">
        <v>477597.45</v>
      </c>
      <c r="R471">
        <v>4</v>
      </c>
      <c r="S471">
        <v>3010</v>
      </c>
      <c r="T471" s="1">
        <v>0</v>
      </c>
      <c r="U471">
        <v>1</v>
      </c>
      <c r="W471" s="64">
        <f t="shared" si="14"/>
        <v>0</v>
      </c>
      <c r="X471" s="64">
        <f t="shared" si="15"/>
        <v>3276318.5070000002</v>
      </c>
    </row>
    <row r="472" spans="1:24" hidden="1">
      <c r="A472">
        <v>3010</v>
      </c>
      <c r="B472" t="s">
        <v>690</v>
      </c>
      <c r="C472" t="s">
        <v>684</v>
      </c>
      <c r="D472" t="s">
        <v>685</v>
      </c>
      <c r="E472" t="s">
        <v>29</v>
      </c>
      <c r="F472" t="s">
        <v>754</v>
      </c>
      <c r="G472" t="s">
        <v>1012</v>
      </c>
      <c r="H472" s="1">
        <v>44025</v>
      </c>
      <c r="I472" t="s">
        <v>7</v>
      </c>
      <c r="J472">
        <v>34</v>
      </c>
      <c r="K472">
        <v>6.86</v>
      </c>
      <c r="L472">
        <v>0</v>
      </c>
      <c r="M472">
        <v>0</v>
      </c>
      <c r="N472">
        <v>1</v>
      </c>
      <c r="O472">
        <v>0</v>
      </c>
      <c r="P472">
        <v>0</v>
      </c>
      <c r="Q472">
        <v>477099.98</v>
      </c>
      <c r="R472">
        <v>4</v>
      </c>
      <c r="S472">
        <v>1034</v>
      </c>
      <c r="T472" s="1">
        <v>0</v>
      </c>
      <c r="U472">
        <v>1</v>
      </c>
      <c r="W472" s="64">
        <f t="shared" si="14"/>
        <v>0</v>
      </c>
      <c r="X472" s="64">
        <f t="shared" si="15"/>
        <v>3272905.8628000002</v>
      </c>
    </row>
    <row r="473" spans="1:24" hidden="1">
      <c r="A473">
        <v>3010</v>
      </c>
      <c r="B473" t="s">
        <v>690</v>
      </c>
      <c r="C473" t="s">
        <v>684</v>
      </c>
      <c r="D473" t="s">
        <v>685</v>
      </c>
      <c r="E473" t="s">
        <v>29</v>
      </c>
      <c r="F473" t="s">
        <v>754</v>
      </c>
      <c r="G473" t="s">
        <v>732</v>
      </c>
      <c r="H473" s="1">
        <v>44025</v>
      </c>
      <c r="I473" t="s">
        <v>8</v>
      </c>
      <c r="J473">
        <v>34</v>
      </c>
      <c r="K473">
        <v>6.86</v>
      </c>
      <c r="L473">
        <v>0</v>
      </c>
      <c r="M473">
        <v>0</v>
      </c>
      <c r="N473">
        <v>1</v>
      </c>
      <c r="O473">
        <v>0</v>
      </c>
      <c r="P473">
        <v>477597.45</v>
      </c>
      <c r="Q473">
        <v>0</v>
      </c>
      <c r="R473">
        <v>4</v>
      </c>
      <c r="S473">
        <v>1034</v>
      </c>
      <c r="T473" s="1">
        <v>0</v>
      </c>
      <c r="U473">
        <v>1</v>
      </c>
      <c r="W473" s="64">
        <f t="shared" si="14"/>
        <v>3276318.5070000002</v>
      </c>
      <c r="X473" s="64">
        <f t="shared" si="15"/>
        <v>0</v>
      </c>
    </row>
    <row r="474" spans="1:24" hidden="1">
      <c r="A474">
        <v>27013</v>
      </c>
      <c r="B474" t="s">
        <v>689</v>
      </c>
      <c r="C474" t="s">
        <v>684</v>
      </c>
      <c r="D474" t="s">
        <v>685</v>
      </c>
      <c r="E474" t="s">
        <v>29</v>
      </c>
      <c r="F474" t="s">
        <v>686</v>
      </c>
      <c r="G474" t="s">
        <v>4554</v>
      </c>
      <c r="H474" s="1">
        <v>44025</v>
      </c>
      <c r="I474" t="s">
        <v>7</v>
      </c>
      <c r="J474">
        <v>34</v>
      </c>
      <c r="K474">
        <v>6.95</v>
      </c>
      <c r="L474">
        <v>0</v>
      </c>
      <c r="M474">
        <v>0</v>
      </c>
      <c r="N474">
        <v>1</v>
      </c>
      <c r="O474">
        <v>0</v>
      </c>
      <c r="P474">
        <v>0</v>
      </c>
      <c r="Q474">
        <v>20000</v>
      </c>
      <c r="R474">
        <v>4</v>
      </c>
      <c r="S474">
        <v>1005</v>
      </c>
      <c r="T474" s="1">
        <v>0</v>
      </c>
      <c r="U474">
        <v>1</v>
      </c>
      <c r="W474" s="64">
        <f t="shared" si="14"/>
        <v>0</v>
      </c>
      <c r="X474" s="64">
        <f t="shared" si="15"/>
        <v>139000</v>
      </c>
    </row>
    <row r="475" spans="1:24" hidden="1">
      <c r="A475">
        <v>1005</v>
      </c>
      <c r="B475" t="s">
        <v>689</v>
      </c>
      <c r="C475" t="s">
        <v>684</v>
      </c>
      <c r="D475" t="s">
        <v>685</v>
      </c>
      <c r="E475" t="s">
        <v>29</v>
      </c>
      <c r="F475" t="s">
        <v>747</v>
      </c>
      <c r="G475" t="s">
        <v>3683</v>
      </c>
      <c r="H475" s="1">
        <v>44026</v>
      </c>
      <c r="I475" t="s">
        <v>8</v>
      </c>
      <c r="J475">
        <v>34</v>
      </c>
      <c r="K475">
        <v>6.95</v>
      </c>
      <c r="L475">
        <v>0</v>
      </c>
      <c r="M475">
        <v>0</v>
      </c>
      <c r="N475">
        <v>1</v>
      </c>
      <c r="O475">
        <v>1</v>
      </c>
      <c r="P475">
        <v>2000</v>
      </c>
      <c r="Q475">
        <v>0</v>
      </c>
      <c r="R475">
        <v>4</v>
      </c>
      <c r="S475">
        <v>27013</v>
      </c>
      <c r="T475" s="1">
        <v>0</v>
      </c>
      <c r="U475">
        <v>1</v>
      </c>
      <c r="W475" s="64">
        <f t="shared" si="14"/>
        <v>13900</v>
      </c>
      <c r="X475" s="64">
        <f t="shared" si="15"/>
        <v>0</v>
      </c>
    </row>
    <row r="476" spans="1:24" hidden="1">
      <c r="A476">
        <v>27013</v>
      </c>
      <c r="B476" t="s">
        <v>689</v>
      </c>
      <c r="C476" t="s">
        <v>684</v>
      </c>
      <c r="D476" t="s">
        <v>685</v>
      </c>
      <c r="E476" t="s">
        <v>29</v>
      </c>
      <c r="F476" t="s">
        <v>686</v>
      </c>
      <c r="G476" t="s">
        <v>4554</v>
      </c>
      <c r="H476" s="1">
        <v>44026</v>
      </c>
      <c r="I476" t="s">
        <v>7</v>
      </c>
      <c r="J476">
        <v>34</v>
      </c>
      <c r="K476">
        <v>6.95</v>
      </c>
      <c r="L476">
        <v>0</v>
      </c>
      <c r="M476">
        <v>0</v>
      </c>
      <c r="N476">
        <v>1</v>
      </c>
      <c r="O476">
        <v>0</v>
      </c>
      <c r="P476">
        <v>0</v>
      </c>
      <c r="Q476">
        <v>2000</v>
      </c>
      <c r="R476">
        <v>4</v>
      </c>
      <c r="S476">
        <v>1005</v>
      </c>
      <c r="T476" s="1">
        <v>0</v>
      </c>
      <c r="U476">
        <v>1</v>
      </c>
      <c r="W476" s="64">
        <f t="shared" si="14"/>
        <v>0</v>
      </c>
      <c r="X476" s="64">
        <f t="shared" si="15"/>
        <v>13900</v>
      </c>
    </row>
    <row r="477" spans="1:24">
      <c r="A477">
        <v>1034</v>
      </c>
      <c r="B477" t="s">
        <v>689</v>
      </c>
      <c r="C477" t="s">
        <v>684</v>
      </c>
      <c r="D477" t="s">
        <v>685</v>
      </c>
      <c r="E477" t="s">
        <v>29</v>
      </c>
      <c r="F477" t="s">
        <v>686</v>
      </c>
      <c r="G477" t="s">
        <v>4290</v>
      </c>
      <c r="H477" s="1">
        <v>44027</v>
      </c>
      <c r="I477" t="s">
        <v>7</v>
      </c>
      <c r="J477">
        <v>34</v>
      </c>
      <c r="K477">
        <v>6.9589999999999996</v>
      </c>
      <c r="L477">
        <v>0</v>
      </c>
      <c r="M477">
        <v>0</v>
      </c>
      <c r="N477">
        <v>1</v>
      </c>
      <c r="O477">
        <v>0</v>
      </c>
      <c r="P477">
        <v>0</v>
      </c>
      <c r="Q477">
        <v>1000000</v>
      </c>
      <c r="R477">
        <v>4</v>
      </c>
      <c r="S477">
        <v>74002</v>
      </c>
      <c r="T477" s="1">
        <v>0</v>
      </c>
      <c r="U477">
        <v>1</v>
      </c>
      <c r="W477" s="64">
        <f t="shared" si="14"/>
        <v>0</v>
      </c>
      <c r="X477" s="64">
        <f t="shared" si="15"/>
        <v>6959000</v>
      </c>
    </row>
    <row r="478" spans="1:24" hidden="1">
      <c r="A478">
        <v>74002</v>
      </c>
      <c r="B478" t="s">
        <v>689</v>
      </c>
      <c r="C478" t="s">
        <v>684</v>
      </c>
      <c r="D478" t="s">
        <v>685</v>
      </c>
      <c r="E478" t="s">
        <v>29</v>
      </c>
      <c r="F478" t="s">
        <v>747</v>
      </c>
      <c r="G478" t="s">
        <v>4563</v>
      </c>
      <c r="H478" s="1">
        <v>44027</v>
      </c>
      <c r="I478" t="s">
        <v>8</v>
      </c>
      <c r="J478">
        <v>34</v>
      </c>
      <c r="K478">
        <v>6.9589999999999996</v>
      </c>
      <c r="L478">
        <v>0</v>
      </c>
      <c r="M478">
        <v>0</v>
      </c>
      <c r="N478">
        <v>1</v>
      </c>
      <c r="O478">
        <v>0</v>
      </c>
      <c r="P478">
        <v>1000000</v>
      </c>
      <c r="Q478">
        <v>0</v>
      </c>
      <c r="R478">
        <v>4</v>
      </c>
      <c r="S478">
        <v>1034</v>
      </c>
      <c r="T478" s="1">
        <v>0</v>
      </c>
      <c r="U478">
        <v>1</v>
      </c>
      <c r="W478" s="64">
        <f t="shared" si="14"/>
        <v>6959000</v>
      </c>
      <c r="X478" s="64">
        <f t="shared" si="15"/>
        <v>0</v>
      </c>
    </row>
    <row r="479" spans="1:24" hidden="1">
      <c r="A479">
        <v>1003</v>
      </c>
      <c r="B479" t="s">
        <v>690</v>
      </c>
      <c r="C479" t="s">
        <v>684</v>
      </c>
      <c r="D479" t="s">
        <v>685</v>
      </c>
      <c r="E479" t="s">
        <v>29</v>
      </c>
      <c r="F479" t="s">
        <v>728</v>
      </c>
      <c r="G479" t="s">
        <v>687</v>
      </c>
      <c r="H479" s="1">
        <v>44028</v>
      </c>
      <c r="I479" t="s">
        <v>7</v>
      </c>
      <c r="J479">
        <v>34</v>
      </c>
      <c r="K479">
        <v>6.97</v>
      </c>
      <c r="M479">
        <v>0</v>
      </c>
      <c r="N479">
        <v>1</v>
      </c>
      <c r="O479">
        <v>0</v>
      </c>
      <c r="P479">
        <v>0</v>
      </c>
      <c r="Q479">
        <v>700000</v>
      </c>
      <c r="R479">
        <v>4</v>
      </c>
      <c r="S479">
        <v>27002</v>
      </c>
      <c r="T479" s="1">
        <v>0</v>
      </c>
      <c r="U479">
        <v>1</v>
      </c>
      <c r="W479" s="64">
        <f t="shared" si="14"/>
        <v>0</v>
      </c>
      <c r="X479" s="64">
        <f t="shared" si="15"/>
        <v>4879000</v>
      </c>
    </row>
    <row r="480" spans="1:24" hidden="1">
      <c r="A480">
        <v>27002</v>
      </c>
      <c r="B480" t="s">
        <v>690</v>
      </c>
      <c r="C480" t="s">
        <v>684</v>
      </c>
      <c r="D480" t="s">
        <v>685</v>
      </c>
      <c r="E480" t="s">
        <v>29</v>
      </c>
      <c r="F480" t="s">
        <v>753</v>
      </c>
      <c r="G480" t="s">
        <v>1057</v>
      </c>
      <c r="H480" s="1">
        <v>44028</v>
      </c>
      <c r="I480" t="s">
        <v>8</v>
      </c>
      <c r="J480">
        <v>34</v>
      </c>
      <c r="K480">
        <v>6.97</v>
      </c>
      <c r="L480">
        <v>0</v>
      </c>
      <c r="M480">
        <v>0</v>
      </c>
      <c r="N480">
        <v>1</v>
      </c>
      <c r="O480">
        <v>0</v>
      </c>
      <c r="P480">
        <v>700000</v>
      </c>
      <c r="Q480">
        <v>0</v>
      </c>
      <c r="R480">
        <v>4</v>
      </c>
      <c r="S480">
        <v>1003</v>
      </c>
      <c r="T480" s="1">
        <v>0</v>
      </c>
      <c r="U480">
        <v>1</v>
      </c>
      <c r="W480" s="64">
        <f t="shared" si="14"/>
        <v>4879000</v>
      </c>
      <c r="X480" s="64">
        <f t="shared" si="15"/>
        <v>0</v>
      </c>
    </row>
    <row r="481" spans="1:24" hidden="1">
      <c r="A481">
        <v>1003</v>
      </c>
      <c r="B481" t="s">
        <v>689</v>
      </c>
      <c r="C481" t="s">
        <v>684</v>
      </c>
      <c r="D481" t="s">
        <v>685</v>
      </c>
      <c r="E481" t="s">
        <v>29</v>
      </c>
      <c r="F481" t="s">
        <v>747</v>
      </c>
      <c r="G481" t="s">
        <v>687</v>
      </c>
      <c r="H481" s="1">
        <v>44029</v>
      </c>
      <c r="I481" t="s">
        <v>7</v>
      </c>
      <c r="J481">
        <v>34</v>
      </c>
      <c r="K481">
        <v>6.8840000000000003</v>
      </c>
      <c r="L481">
        <v>0</v>
      </c>
      <c r="M481">
        <v>0</v>
      </c>
      <c r="N481">
        <v>1</v>
      </c>
      <c r="O481">
        <v>0</v>
      </c>
      <c r="P481">
        <v>0</v>
      </c>
      <c r="Q481">
        <v>5000000</v>
      </c>
      <c r="R481">
        <v>4</v>
      </c>
      <c r="S481">
        <v>1005</v>
      </c>
      <c r="T481" s="1">
        <v>0</v>
      </c>
      <c r="U481">
        <v>1</v>
      </c>
      <c r="W481" s="64">
        <f t="shared" si="14"/>
        <v>0</v>
      </c>
      <c r="X481" s="64">
        <f t="shared" si="15"/>
        <v>34420000</v>
      </c>
    </row>
    <row r="482" spans="1:24" hidden="1">
      <c r="A482">
        <v>1005</v>
      </c>
      <c r="B482" t="s">
        <v>689</v>
      </c>
      <c r="C482" t="s">
        <v>684</v>
      </c>
      <c r="D482" t="s">
        <v>685</v>
      </c>
      <c r="E482" t="s">
        <v>29</v>
      </c>
      <c r="F482" t="s">
        <v>747</v>
      </c>
      <c r="G482" t="s">
        <v>3684</v>
      </c>
      <c r="H482" s="1">
        <v>44029</v>
      </c>
      <c r="I482" t="s">
        <v>8</v>
      </c>
      <c r="J482">
        <v>34</v>
      </c>
      <c r="K482">
        <v>6.8710000000000004</v>
      </c>
      <c r="L482">
        <v>0</v>
      </c>
      <c r="M482">
        <v>0</v>
      </c>
      <c r="N482">
        <v>1</v>
      </c>
      <c r="O482">
        <v>1</v>
      </c>
      <c r="P482">
        <v>3000000</v>
      </c>
      <c r="Q482">
        <v>0</v>
      </c>
      <c r="R482">
        <v>4</v>
      </c>
      <c r="S482">
        <v>1017</v>
      </c>
      <c r="T482" s="1">
        <v>0</v>
      </c>
      <c r="U482">
        <v>1</v>
      </c>
      <c r="W482" s="64">
        <f t="shared" si="14"/>
        <v>20613000</v>
      </c>
      <c r="X482" s="64">
        <f t="shared" si="15"/>
        <v>0</v>
      </c>
    </row>
    <row r="483" spans="1:24" hidden="1">
      <c r="A483">
        <v>1005</v>
      </c>
      <c r="B483" t="s">
        <v>689</v>
      </c>
      <c r="C483" t="s">
        <v>684</v>
      </c>
      <c r="D483" t="s">
        <v>685</v>
      </c>
      <c r="E483" t="s">
        <v>29</v>
      </c>
      <c r="F483" t="s">
        <v>747</v>
      </c>
      <c r="G483" t="s">
        <v>3685</v>
      </c>
      <c r="H483" s="1">
        <v>44029</v>
      </c>
      <c r="I483" t="s">
        <v>8</v>
      </c>
      <c r="J483">
        <v>34</v>
      </c>
      <c r="K483">
        <v>6.8840000000000003</v>
      </c>
      <c r="L483">
        <v>0</v>
      </c>
      <c r="M483">
        <v>0</v>
      </c>
      <c r="N483">
        <v>1</v>
      </c>
      <c r="O483">
        <v>1</v>
      </c>
      <c r="P483">
        <v>5000000</v>
      </c>
      <c r="Q483">
        <v>0</v>
      </c>
      <c r="R483">
        <v>4</v>
      </c>
      <c r="S483">
        <v>1003</v>
      </c>
      <c r="T483" s="1">
        <v>0</v>
      </c>
      <c r="U483">
        <v>1</v>
      </c>
      <c r="W483" s="64">
        <f t="shared" si="14"/>
        <v>34420000</v>
      </c>
      <c r="X483" s="64">
        <f t="shared" si="15"/>
        <v>0</v>
      </c>
    </row>
    <row r="484" spans="1:24" hidden="1">
      <c r="A484">
        <v>1017</v>
      </c>
      <c r="B484" t="s">
        <v>689</v>
      </c>
      <c r="C484" t="s">
        <v>684</v>
      </c>
      <c r="D484" t="s">
        <v>685</v>
      </c>
      <c r="E484" t="s">
        <v>29</v>
      </c>
      <c r="F484" t="s">
        <v>747</v>
      </c>
      <c r="G484" t="s">
        <v>687</v>
      </c>
      <c r="H484" s="1">
        <v>44029</v>
      </c>
      <c r="I484" t="s">
        <v>7</v>
      </c>
      <c r="J484">
        <v>34</v>
      </c>
      <c r="K484">
        <v>6.8710000000000004</v>
      </c>
      <c r="N484">
        <v>1</v>
      </c>
      <c r="O484">
        <v>0</v>
      </c>
      <c r="P484">
        <v>0</v>
      </c>
      <c r="Q484">
        <v>3000000</v>
      </c>
      <c r="R484">
        <v>4</v>
      </c>
      <c r="S484">
        <v>1005</v>
      </c>
      <c r="T484" s="1">
        <v>0</v>
      </c>
      <c r="U484">
        <v>1</v>
      </c>
      <c r="W484" s="64">
        <f t="shared" si="14"/>
        <v>0</v>
      </c>
      <c r="X484" s="64">
        <f t="shared" si="15"/>
        <v>20613000</v>
      </c>
    </row>
    <row r="485" spans="1:24" hidden="1">
      <c r="A485">
        <v>1003</v>
      </c>
      <c r="B485" t="s">
        <v>689</v>
      </c>
      <c r="C485" t="s">
        <v>684</v>
      </c>
      <c r="D485" t="s">
        <v>685</v>
      </c>
      <c r="E485" t="s">
        <v>29</v>
      </c>
      <c r="F485" t="s">
        <v>728</v>
      </c>
      <c r="G485" t="s">
        <v>687</v>
      </c>
      <c r="H485" s="1">
        <v>44032</v>
      </c>
      <c r="I485" t="s">
        <v>7</v>
      </c>
      <c r="J485">
        <v>34</v>
      </c>
      <c r="K485">
        <v>6.97</v>
      </c>
      <c r="M485">
        <v>0</v>
      </c>
      <c r="N485">
        <v>1</v>
      </c>
      <c r="O485">
        <v>0</v>
      </c>
      <c r="P485">
        <v>0</v>
      </c>
      <c r="Q485">
        <v>750013.25</v>
      </c>
      <c r="R485">
        <v>4</v>
      </c>
      <c r="S485">
        <v>27012</v>
      </c>
      <c r="T485" s="1">
        <v>0</v>
      </c>
      <c r="U485">
        <v>1</v>
      </c>
      <c r="W485" s="64">
        <f t="shared" si="14"/>
        <v>0</v>
      </c>
      <c r="X485" s="64">
        <f t="shared" si="15"/>
        <v>5227592.3525</v>
      </c>
    </row>
    <row r="486" spans="1:24" hidden="1">
      <c r="A486">
        <v>27012</v>
      </c>
      <c r="B486" t="s">
        <v>689</v>
      </c>
      <c r="C486" t="s">
        <v>684</v>
      </c>
      <c r="D486" t="s">
        <v>685</v>
      </c>
      <c r="E486" t="s">
        <v>29</v>
      </c>
      <c r="F486" t="s">
        <v>753</v>
      </c>
      <c r="G486" t="s">
        <v>979</v>
      </c>
      <c r="H486" s="1">
        <v>44032</v>
      </c>
      <c r="I486" t="s">
        <v>8</v>
      </c>
      <c r="J486">
        <v>34</v>
      </c>
      <c r="K486">
        <v>6.97</v>
      </c>
      <c r="L486">
        <v>0</v>
      </c>
      <c r="M486">
        <v>0</v>
      </c>
      <c r="N486">
        <v>1</v>
      </c>
      <c r="O486">
        <v>0</v>
      </c>
      <c r="P486">
        <v>750013.25</v>
      </c>
      <c r="Q486">
        <v>0</v>
      </c>
      <c r="R486">
        <v>4</v>
      </c>
      <c r="S486">
        <v>1003</v>
      </c>
      <c r="T486" s="1">
        <v>0</v>
      </c>
      <c r="U486">
        <v>1</v>
      </c>
      <c r="W486" s="64">
        <f t="shared" si="14"/>
        <v>5227592.3525</v>
      </c>
      <c r="X486" s="64">
        <f t="shared" si="15"/>
        <v>0</v>
      </c>
    </row>
    <row r="487" spans="1:24" hidden="1">
      <c r="A487">
        <v>1005</v>
      </c>
      <c r="B487" t="s">
        <v>689</v>
      </c>
      <c r="C487" t="s">
        <v>684</v>
      </c>
      <c r="D487" t="s">
        <v>685</v>
      </c>
      <c r="E487" t="s">
        <v>29</v>
      </c>
      <c r="F487" t="s">
        <v>747</v>
      </c>
      <c r="G487" t="s">
        <v>3686</v>
      </c>
      <c r="H487" s="1">
        <v>44034</v>
      </c>
      <c r="I487" t="s">
        <v>8</v>
      </c>
      <c r="J487">
        <v>34</v>
      </c>
      <c r="K487">
        <v>6.95</v>
      </c>
      <c r="L487">
        <v>0</v>
      </c>
      <c r="M487">
        <v>0</v>
      </c>
      <c r="N487">
        <v>1</v>
      </c>
      <c r="O487">
        <v>1</v>
      </c>
      <c r="P487">
        <v>3000</v>
      </c>
      <c r="Q487">
        <v>0</v>
      </c>
      <c r="R487">
        <v>4</v>
      </c>
      <c r="S487">
        <v>27013</v>
      </c>
      <c r="T487" s="1">
        <v>0</v>
      </c>
      <c r="U487">
        <v>1</v>
      </c>
      <c r="W487" s="64">
        <f t="shared" si="14"/>
        <v>20850</v>
      </c>
      <c r="X487" s="64">
        <f t="shared" si="15"/>
        <v>0</v>
      </c>
    </row>
    <row r="488" spans="1:24" hidden="1">
      <c r="A488">
        <v>27013</v>
      </c>
      <c r="B488" t="s">
        <v>689</v>
      </c>
      <c r="C488" t="s">
        <v>684</v>
      </c>
      <c r="D488" t="s">
        <v>685</v>
      </c>
      <c r="E488" t="s">
        <v>29</v>
      </c>
      <c r="F488" t="s">
        <v>686</v>
      </c>
      <c r="G488" t="s">
        <v>4554</v>
      </c>
      <c r="H488" s="1">
        <v>44034</v>
      </c>
      <c r="I488" t="s">
        <v>7</v>
      </c>
      <c r="J488">
        <v>34</v>
      </c>
      <c r="K488">
        <v>6.95</v>
      </c>
      <c r="L488">
        <v>0</v>
      </c>
      <c r="M488">
        <v>0</v>
      </c>
      <c r="N488">
        <v>1</v>
      </c>
      <c r="O488">
        <v>0</v>
      </c>
      <c r="P488">
        <v>0</v>
      </c>
      <c r="Q488">
        <v>3000</v>
      </c>
      <c r="R488">
        <v>4</v>
      </c>
      <c r="S488">
        <v>1005</v>
      </c>
      <c r="T488" s="1">
        <v>0</v>
      </c>
      <c r="U488">
        <v>1</v>
      </c>
      <c r="W488" s="64">
        <f t="shared" si="14"/>
        <v>0</v>
      </c>
      <c r="X488" s="64">
        <f t="shared" si="15"/>
        <v>20850</v>
      </c>
    </row>
    <row r="489" spans="1:24">
      <c r="A489">
        <v>1001</v>
      </c>
      <c r="B489" t="s">
        <v>689</v>
      </c>
      <c r="C489" t="s">
        <v>684</v>
      </c>
      <c r="D489" t="s">
        <v>685</v>
      </c>
      <c r="E489" t="s">
        <v>29</v>
      </c>
      <c r="F489" t="s">
        <v>686</v>
      </c>
      <c r="G489" t="s">
        <v>3586</v>
      </c>
      <c r="H489" s="1">
        <v>44035</v>
      </c>
      <c r="I489" t="s">
        <v>8</v>
      </c>
      <c r="J489">
        <v>34</v>
      </c>
      <c r="K489">
        <v>6.86</v>
      </c>
      <c r="L489">
        <v>0</v>
      </c>
      <c r="M489">
        <v>0</v>
      </c>
      <c r="N489">
        <v>1</v>
      </c>
      <c r="O489">
        <v>0</v>
      </c>
      <c r="P489">
        <v>3000000</v>
      </c>
      <c r="Q489">
        <v>0</v>
      </c>
      <c r="R489">
        <v>4</v>
      </c>
      <c r="S489">
        <v>1005</v>
      </c>
      <c r="T489" s="1">
        <v>0</v>
      </c>
      <c r="U489">
        <v>1</v>
      </c>
      <c r="W489" s="64">
        <f t="shared" si="14"/>
        <v>20580000</v>
      </c>
      <c r="X489" s="64">
        <f t="shared" si="15"/>
        <v>0</v>
      </c>
    </row>
    <row r="490" spans="1:24">
      <c r="A490">
        <v>1001</v>
      </c>
      <c r="B490" t="s">
        <v>692</v>
      </c>
      <c r="C490" t="s">
        <v>684</v>
      </c>
      <c r="D490" t="s">
        <v>685</v>
      </c>
      <c r="E490" t="s">
        <v>29</v>
      </c>
      <c r="F490" t="s">
        <v>686</v>
      </c>
      <c r="G490" t="s">
        <v>3587</v>
      </c>
      <c r="H490" s="1">
        <v>44035</v>
      </c>
      <c r="I490" t="s">
        <v>7</v>
      </c>
      <c r="J490">
        <v>34</v>
      </c>
      <c r="K490">
        <v>6.97</v>
      </c>
      <c r="L490">
        <v>0</v>
      </c>
      <c r="M490">
        <v>0</v>
      </c>
      <c r="N490">
        <v>1</v>
      </c>
      <c r="O490">
        <v>0</v>
      </c>
      <c r="P490">
        <v>0</v>
      </c>
      <c r="Q490">
        <v>42000</v>
      </c>
      <c r="R490">
        <v>4</v>
      </c>
      <c r="S490">
        <v>3052</v>
      </c>
      <c r="T490" s="1">
        <v>0</v>
      </c>
      <c r="U490">
        <v>1</v>
      </c>
      <c r="W490" s="64">
        <f t="shared" si="14"/>
        <v>0</v>
      </c>
      <c r="X490" s="64">
        <f t="shared" si="15"/>
        <v>292740</v>
      </c>
    </row>
    <row r="491" spans="1:24" hidden="1">
      <c r="A491">
        <v>1005</v>
      </c>
      <c r="B491" t="s">
        <v>689</v>
      </c>
      <c r="C491" t="s">
        <v>684</v>
      </c>
      <c r="D491" t="s">
        <v>685</v>
      </c>
      <c r="E491" t="s">
        <v>29</v>
      </c>
      <c r="F491" t="s">
        <v>747</v>
      </c>
      <c r="G491" t="s">
        <v>3687</v>
      </c>
      <c r="H491" s="1">
        <v>44035</v>
      </c>
      <c r="I491" t="s">
        <v>7</v>
      </c>
      <c r="J491">
        <v>34</v>
      </c>
      <c r="K491">
        <v>6.86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3000000</v>
      </c>
      <c r="R491">
        <v>4</v>
      </c>
      <c r="S491">
        <v>1001</v>
      </c>
      <c r="T491" s="1">
        <v>0</v>
      </c>
      <c r="U491">
        <v>1</v>
      </c>
      <c r="W491" s="64">
        <f t="shared" si="14"/>
        <v>0</v>
      </c>
      <c r="X491" s="64">
        <f t="shared" si="15"/>
        <v>20580000</v>
      </c>
    </row>
    <row r="492" spans="1:24" hidden="1">
      <c r="A492">
        <v>1005</v>
      </c>
      <c r="B492" t="s">
        <v>689</v>
      </c>
      <c r="C492" t="s">
        <v>684</v>
      </c>
      <c r="D492" t="s">
        <v>685</v>
      </c>
      <c r="E492" t="s">
        <v>29</v>
      </c>
      <c r="F492" t="s">
        <v>747</v>
      </c>
      <c r="G492" t="s">
        <v>3688</v>
      </c>
      <c r="H492" s="1">
        <v>44035</v>
      </c>
      <c r="I492" t="s">
        <v>7</v>
      </c>
      <c r="J492">
        <v>34</v>
      </c>
      <c r="K492">
        <v>6.86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1017</v>
      </c>
      <c r="T492" s="1">
        <v>0</v>
      </c>
      <c r="U492">
        <v>1</v>
      </c>
      <c r="W492" s="64">
        <f t="shared" si="14"/>
        <v>0</v>
      </c>
      <c r="X492" s="64">
        <f t="shared" si="15"/>
        <v>13720000</v>
      </c>
    </row>
    <row r="493" spans="1:24" hidden="1">
      <c r="A493">
        <v>1017</v>
      </c>
      <c r="B493" t="s">
        <v>689</v>
      </c>
      <c r="C493" t="s">
        <v>684</v>
      </c>
      <c r="D493" t="s">
        <v>685</v>
      </c>
      <c r="E493" t="s">
        <v>29</v>
      </c>
      <c r="F493" t="s">
        <v>747</v>
      </c>
      <c r="G493" t="s">
        <v>687</v>
      </c>
      <c r="H493" s="1">
        <v>44035</v>
      </c>
      <c r="I493" t="s">
        <v>8</v>
      </c>
      <c r="J493">
        <v>34</v>
      </c>
      <c r="K493">
        <v>6.86</v>
      </c>
      <c r="N493">
        <v>1</v>
      </c>
      <c r="O493">
        <v>0</v>
      </c>
      <c r="P493">
        <v>2000000</v>
      </c>
      <c r="Q493">
        <v>0</v>
      </c>
      <c r="R493">
        <v>4</v>
      </c>
      <c r="S493">
        <v>1005</v>
      </c>
      <c r="T493" s="1">
        <v>0</v>
      </c>
      <c r="U493">
        <v>1</v>
      </c>
      <c r="W493" s="64">
        <f t="shared" si="14"/>
        <v>13720000</v>
      </c>
      <c r="X493" s="64">
        <f t="shared" si="15"/>
        <v>0</v>
      </c>
    </row>
    <row r="494" spans="1:24" hidden="1">
      <c r="A494">
        <v>3052</v>
      </c>
      <c r="B494" t="s">
        <v>692</v>
      </c>
      <c r="C494" t="s">
        <v>684</v>
      </c>
      <c r="D494" t="s">
        <v>685</v>
      </c>
      <c r="E494" t="s">
        <v>29</v>
      </c>
      <c r="F494" t="s">
        <v>753</v>
      </c>
      <c r="G494" t="s">
        <v>1047</v>
      </c>
      <c r="H494" s="1">
        <v>44035</v>
      </c>
      <c r="I494" t="s">
        <v>8</v>
      </c>
      <c r="J494">
        <v>34</v>
      </c>
      <c r="K494">
        <v>6.97</v>
      </c>
      <c r="L494">
        <v>0</v>
      </c>
      <c r="M494">
        <v>0</v>
      </c>
      <c r="N494">
        <v>1</v>
      </c>
      <c r="O494">
        <v>0</v>
      </c>
      <c r="P494">
        <v>42000</v>
      </c>
      <c r="Q494">
        <v>0</v>
      </c>
      <c r="R494">
        <v>4</v>
      </c>
      <c r="S494">
        <v>1001</v>
      </c>
      <c r="T494" s="1">
        <v>0</v>
      </c>
      <c r="U494">
        <v>1</v>
      </c>
      <c r="W494" s="64">
        <f t="shared" si="14"/>
        <v>292740</v>
      </c>
      <c r="X494" s="64">
        <f t="shared" si="15"/>
        <v>0</v>
      </c>
    </row>
    <row r="495" spans="1:24" hidden="1">
      <c r="A495">
        <v>1003</v>
      </c>
      <c r="B495" t="s">
        <v>690</v>
      </c>
      <c r="C495" t="s">
        <v>684</v>
      </c>
      <c r="D495" t="s">
        <v>685</v>
      </c>
      <c r="E495" t="s">
        <v>29</v>
      </c>
      <c r="F495" t="s">
        <v>728</v>
      </c>
      <c r="G495" t="s">
        <v>687</v>
      </c>
      <c r="H495" s="1">
        <v>44036</v>
      </c>
      <c r="I495" t="s">
        <v>7</v>
      </c>
      <c r="J495">
        <v>34</v>
      </c>
      <c r="K495">
        <v>6.97</v>
      </c>
      <c r="M495">
        <v>0</v>
      </c>
      <c r="N495">
        <v>1</v>
      </c>
      <c r="O495">
        <v>0</v>
      </c>
      <c r="P495">
        <v>0</v>
      </c>
      <c r="Q495">
        <v>375000</v>
      </c>
      <c r="R495">
        <v>4</v>
      </c>
      <c r="S495">
        <v>27002</v>
      </c>
      <c r="T495" s="1">
        <v>0</v>
      </c>
      <c r="U495">
        <v>1</v>
      </c>
      <c r="W495" s="64">
        <f t="shared" ref="W495:W558" si="16">+K495*P495</f>
        <v>0</v>
      </c>
      <c r="X495" s="64">
        <f t="shared" ref="X495:X558" si="17">K495*Q495</f>
        <v>2613750</v>
      </c>
    </row>
    <row r="496" spans="1:24" hidden="1">
      <c r="A496">
        <v>1018</v>
      </c>
      <c r="B496" t="s">
        <v>689</v>
      </c>
      <c r="C496" t="s">
        <v>684</v>
      </c>
      <c r="D496" t="s">
        <v>685</v>
      </c>
      <c r="E496" t="s">
        <v>29</v>
      </c>
      <c r="F496" t="s">
        <v>4153</v>
      </c>
      <c r="G496" t="s">
        <v>856</v>
      </c>
      <c r="H496" s="1">
        <v>44036</v>
      </c>
      <c r="I496" t="s">
        <v>7</v>
      </c>
      <c r="J496">
        <v>34</v>
      </c>
      <c r="K496">
        <v>6.97</v>
      </c>
      <c r="L496">
        <v>0</v>
      </c>
      <c r="M496">
        <v>0</v>
      </c>
      <c r="N496">
        <v>1</v>
      </c>
      <c r="O496">
        <v>0</v>
      </c>
      <c r="P496">
        <v>0</v>
      </c>
      <c r="Q496">
        <v>2645347.2200000002</v>
      </c>
      <c r="R496">
        <v>4</v>
      </c>
      <c r="S496">
        <v>27004</v>
      </c>
      <c r="T496" s="1">
        <v>0</v>
      </c>
      <c r="U496">
        <v>2</v>
      </c>
      <c r="W496" s="64">
        <f t="shared" si="16"/>
        <v>0</v>
      </c>
      <c r="X496" s="64">
        <f t="shared" si="17"/>
        <v>18438070.123399999</v>
      </c>
    </row>
    <row r="497" spans="1:24" hidden="1">
      <c r="A497">
        <v>27002</v>
      </c>
      <c r="B497" t="s">
        <v>690</v>
      </c>
      <c r="C497" t="s">
        <v>684</v>
      </c>
      <c r="D497" t="s">
        <v>685</v>
      </c>
      <c r="E497" t="s">
        <v>29</v>
      </c>
      <c r="F497" t="s">
        <v>753</v>
      </c>
      <c r="G497" t="s">
        <v>1010</v>
      </c>
      <c r="H497" s="1">
        <v>44036</v>
      </c>
      <c r="I497" t="s">
        <v>8</v>
      </c>
      <c r="J497">
        <v>34</v>
      </c>
      <c r="K497">
        <v>6.97</v>
      </c>
      <c r="L497">
        <v>0</v>
      </c>
      <c r="M497">
        <v>0</v>
      </c>
      <c r="N497">
        <v>1</v>
      </c>
      <c r="O497">
        <v>0</v>
      </c>
      <c r="P497">
        <v>375000</v>
      </c>
      <c r="Q497">
        <v>0</v>
      </c>
      <c r="R497">
        <v>4</v>
      </c>
      <c r="S497">
        <v>1003</v>
      </c>
      <c r="T497" s="1">
        <v>0</v>
      </c>
      <c r="U497">
        <v>1</v>
      </c>
      <c r="W497" s="64">
        <f t="shared" si="16"/>
        <v>2613750</v>
      </c>
      <c r="X497" s="64">
        <f t="shared" si="17"/>
        <v>0</v>
      </c>
    </row>
    <row r="498" spans="1:24" hidden="1">
      <c r="A498">
        <v>27004</v>
      </c>
      <c r="B498" t="s">
        <v>689</v>
      </c>
      <c r="C498" t="s">
        <v>684</v>
      </c>
      <c r="D498" t="s">
        <v>685</v>
      </c>
      <c r="E498" t="s">
        <v>29</v>
      </c>
      <c r="F498" t="s">
        <v>753</v>
      </c>
      <c r="G498" t="s">
        <v>1048</v>
      </c>
      <c r="H498" s="1">
        <v>44036</v>
      </c>
      <c r="I498" t="s">
        <v>8</v>
      </c>
      <c r="J498">
        <v>34</v>
      </c>
      <c r="K498">
        <v>6.97</v>
      </c>
      <c r="L498">
        <v>0</v>
      </c>
      <c r="M498">
        <v>0</v>
      </c>
      <c r="N498">
        <v>1</v>
      </c>
      <c r="O498">
        <v>0</v>
      </c>
      <c r="P498">
        <v>2645347.2200000002</v>
      </c>
      <c r="Q498">
        <v>0</v>
      </c>
      <c r="R498">
        <v>4</v>
      </c>
      <c r="S498">
        <v>1003</v>
      </c>
      <c r="T498" s="1">
        <v>0</v>
      </c>
      <c r="U498">
        <v>1</v>
      </c>
      <c r="W498" s="64">
        <f t="shared" si="16"/>
        <v>18438070.123399999</v>
      </c>
      <c r="X498" s="64">
        <f t="shared" si="17"/>
        <v>0</v>
      </c>
    </row>
    <row r="499" spans="1:24" hidden="1">
      <c r="A499">
        <v>1005</v>
      </c>
      <c r="B499" t="s">
        <v>689</v>
      </c>
      <c r="C499" t="s">
        <v>684</v>
      </c>
      <c r="D499" t="s">
        <v>685</v>
      </c>
      <c r="E499" t="s">
        <v>29</v>
      </c>
      <c r="F499" t="s">
        <v>747</v>
      </c>
      <c r="G499" t="s">
        <v>3689</v>
      </c>
      <c r="H499" s="1">
        <v>44039</v>
      </c>
      <c r="I499" t="s">
        <v>8</v>
      </c>
      <c r="J499">
        <v>34</v>
      </c>
      <c r="K499">
        <v>6.8719999999999999</v>
      </c>
      <c r="L499">
        <v>0</v>
      </c>
      <c r="M499">
        <v>0</v>
      </c>
      <c r="N499">
        <v>1</v>
      </c>
      <c r="O499">
        <v>1</v>
      </c>
      <c r="P499">
        <v>2000000</v>
      </c>
      <c r="Q499">
        <v>0</v>
      </c>
      <c r="R499">
        <v>4</v>
      </c>
      <c r="S499">
        <v>1017</v>
      </c>
      <c r="T499" s="1">
        <v>0</v>
      </c>
      <c r="U499">
        <v>1</v>
      </c>
      <c r="W499" s="64">
        <f t="shared" si="16"/>
        <v>13744000</v>
      </c>
      <c r="X499" s="64">
        <f t="shared" si="17"/>
        <v>0</v>
      </c>
    </row>
    <row r="500" spans="1:24" hidden="1">
      <c r="A500">
        <v>1005</v>
      </c>
      <c r="B500" t="s">
        <v>689</v>
      </c>
      <c r="C500" t="s">
        <v>684</v>
      </c>
      <c r="D500" t="s">
        <v>685</v>
      </c>
      <c r="E500" t="s">
        <v>29</v>
      </c>
      <c r="F500" t="s">
        <v>747</v>
      </c>
      <c r="G500" t="s">
        <v>3690</v>
      </c>
      <c r="H500" s="1">
        <v>44039</v>
      </c>
      <c r="I500" t="s">
        <v>7</v>
      </c>
      <c r="J500">
        <v>34</v>
      </c>
      <c r="K500">
        <v>6.9649999999999999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7178.75</v>
      </c>
      <c r="R500">
        <v>4</v>
      </c>
      <c r="S500">
        <v>27013</v>
      </c>
      <c r="T500" s="1">
        <v>0</v>
      </c>
      <c r="U500">
        <v>1</v>
      </c>
      <c r="W500" s="64">
        <f t="shared" si="16"/>
        <v>0</v>
      </c>
      <c r="X500" s="64">
        <f t="shared" si="17"/>
        <v>49999.993750000001</v>
      </c>
    </row>
    <row r="501" spans="1:24" hidden="1">
      <c r="A501">
        <v>1017</v>
      </c>
      <c r="B501" t="s">
        <v>689</v>
      </c>
      <c r="C501" t="s">
        <v>684</v>
      </c>
      <c r="D501" t="s">
        <v>685</v>
      </c>
      <c r="E501" t="s">
        <v>29</v>
      </c>
      <c r="F501" t="s">
        <v>747</v>
      </c>
      <c r="G501" t="s">
        <v>687</v>
      </c>
      <c r="H501" s="1">
        <v>44039</v>
      </c>
      <c r="I501" t="s">
        <v>7</v>
      </c>
      <c r="J501">
        <v>34</v>
      </c>
      <c r="K501">
        <v>6.8719999999999999</v>
      </c>
      <c r="N501">
        <v>1</v>
      </c>
      <c r="O501">
        <v>0</v>
      </c>
      <c r="P501">
        <v>0</v>
      </c>
      <c r="Q501">
        <v>2000000</v>
      </c>
      <c r="R501">
        <v>4</v>
      </c>
      <c r="S501">
        <v>1005</v>
      </c>
      <c r="T501" s="1">
        <v>0</v>
      </c>
      <c r="U501">
        <v>1</v>
      </c>
      <c r="W501" s="64">
        <f t="shared" si="16"/>
        <v>0</v>
      </c>
      <c r="X501" s="64">
        <f t="shared" si="17"/>
        <v>13744000</v>
      </c>
    </row>
    <row r="502" spans="1:24" hidden="1">
      <c r="A502">
        <v>1018</v>
      </c>
      <c r="B502" t="s">
        <v>689</v>
      </c>
      <c r="C502" t="s">
        <v>684</v>
      </c>
      <c r="D502" t="s">
        <v>685</v>
      </c>
      <c r="E502" t="s">
        <v>29</v>
      </c>
      <c r="F502" t="s">
        <v>4153</v>
      </c>
      <c r="G502" t="s">
        <v>870</v>
      </c>
      <c r="H502" s="1">
        <v>44039</v>
      </c>
      <c r="I502" t="s">
        <v>7</v>
      </c>
      <c r="J502">
        <v>34</v>
      </c>
      <c r="K502">
        <v>6.97</v>
      </c>
      <c r="L502">
        <v>0</v>
      </c>
      <c r="M502">
        <v>0</v>
      </c>
      <c r="N502">
        <v>1</v>
      </c>
      <c r="O502">
        <v>0</v>
      </c>
      <c r="P502">
        <v>0</v>
      </c>
      <c r="Q502">
        <v>175723.08</v>
      </c>
      <c r="R502">
        <v>4</v>
      </c>
      <c r="S502">
        <v>27004</v>
      </c>
      <c r="T502" s="1">
        <v>0</v>
      </c>
      <c r="U502">
        <v>1</v>
      </c>
      <c r="W502" s="64">
        <f t="shared" si="16"/>
        <v>0</v>
      </c>
      <c r="X502" s="64">
        <f t="shared" si="17"/>
        <v>1224789.8675999998</v>
      </c>
    </row>
    <row r="503" spans="1:24" hidden="1">
      <c r="A503">
        <v>27004</v>
      </c>
      <c r="B503" t="s">
        <v>689</v>
      </c>
      <c r="C503" t="s">
        <v>684</v>
      </c>
      <c r="D503" t="s">
        <v>685</v>
      </c>
      <c r="E503" t="s">
        <v>29</v>
      </c>
      <c r="F503" t="s">
        <v>753</v>
      </c>
      <c r="G503" t="s">
        <v>1026</v>
      </c>
      <c r="H503" s="1">
        <v>44039</v>
      </c>
      <c r="I503" t="s">
        <v>8</v>
      </c>
      <c r="J503">
        <v>34</v>
      </c>
      <c r="K503">
        <v>6.97</v>
      </c>
      <c r="L503">
        <v>0</v>
      </c>
      <c r="M503">
        <v>0</v>
      </c>
      <c r="N503">
        <v>1</v>
      </c>
      <c r="O503">
        <v>0</v>
      </c>
      <c r="P503">
        <v>175723.08</v>
      </c>
      <c r="Q503">
        <v>0</v>
      </c>
      <c r="R503">
        <v>4</v>
      </c>
      <c r="S503">
        <v>1003</v>
      </c>
      <c r="T503" s="1">
        <v>0</v>
      </c>
      <c r="U503">
        <v>1</v>
      </c>
      <c r="W503" s="64">
        <f t="shared" si="16"/>
        <v>1224789.8675999998</v>
      </c>
      <c r="X503" s="64">
        <f t="shared" si="17"/>
        <v>0</v>
      </c>
    </row>
    <row r="504" spans="1:24" hidden="1">
      <c r="A504">
        <v>27013</v>
      </c>
      <c r="B504" t="s">
        <v>689</v>
      </c>
      <c r="C504" t="s">
        <v>684</v>
      </c>
      <c r="D504" t="s">
        <v>685</v>
      </c>
      <c r="E504" t="s">
        <v>29</v>
      </c>
      <c r="F504" t="s">
        <v>686</v>
      </c>
      <c r="G504" t="s">
        <v>4554</v>
      </c>
      <c r="H504" s="1">
        <v>44039</v>
      </c>
      <c r="I504" t="s">
        <v>8</v>
      </c>
      <c r="J504">
        <v>34</v>
      </c>
      <c r="K504">
        <v>6.9649999999999999</v>
      </c>
      <c r="L504">
        <v>0</v>
      </c>
      <c r="M504">
        <v>0</v>
      </c>
      <c r="N504">
        <v>1</v>
      </c>
      <c r="O504">
        <v>0</v>
      </c>
      <c r="P504">
        <v>0</v>
      </c>
      <c r="Q504">
        <v>7178.75</v>
      </c>
      <c r="R504">
        <v>4</v>
      </c>
      <c r="S504">
        <v>1005</v>
      </c>
      <c r="T504" s="1">
        <v>0</v>
      </c>
      <c r="U504">
        <v>1</v>
      </c>
      <c r="W504" s="64">
        <f t="shared" si="16"/>
        <v>0</v>
      </c>
      <c r="X504" s="64">
        <f t="shared" si="17"/>
        <v>49999.993750000001</v>
      </c>
    </row>
    <row r="505" spans="1:24" hidden="1">
      <c r="A505">
        <v>1003</v>
      </c>
      <c r="B505" t="s">
        <v>689</v>
      </c>
      <c r="C505" t="s">
        <v>684</v>
      </c>
      <c r="D505" t="s">
        <v>685</v>
      </c>
      <c r="E505" t="s">
        <v>29</v>
      </c>
      <c r="F505" t="s">
        <v>728</v>
      </c>
      <c r="G505" t="s">
        <v>687</v>
      </c>
      <c r="H505" s="1">
        <v>44040</v>
      </c>
      <c r="I505" t="s">
        <v>7</v>
      </c>
      <c r="J505">
        <v>34</v>
      </c>
      <c r="K505">
        <v>6.97</v>
      </c>
      <c r="M505">
        <v>0</v>
      </c>
      <c r="N505">
        <v>1</v>
      </c>
      <c r="O505">
        <v>0</v>
      </c>
      <c r="P505">
        <v>0</v>
      </c>
      <c r="Q505">
        <v>404137.39</v>
      </c>
      <c r="R505">
        <v>4</v>
      </c>
      <c r="S505">
        <v>27012</v>
      </c>
      <c r="T505" s="1">
        <v>0</v>
      </c>
      <c r="U505">
        <v>1</v>
      </c>
      <c r="W505" s="64">
        <f t="shared" si="16"/>
        <v>0</v>
      </c>
      <c r="X505" s="64">
        <f t="shared" si="17"/>
        <v>2816837.6083</v>
      </c>
    </row>
    <row r="506" spans="1:24" hidden="1">
      <c r="A506">
        <v>27012</v>
      </c>
      <c r="B506" t="s">
        <v>689</v>
      </c>
      <c r="C506" t="s">
        <v>684</v>
      </c>
      <c r="D506" t="s">
        <v>685</v>
      </c>
      <c r="E506" t="s">
        <v>29</v>
      </c>
      <c r="F506" t="s">
        <v>753</v>
      </c>
      <c r="G506" t="s">
        <v>982</v>
      </c>
      <c r="H506" s="1">
        <v>44040</v>
      </c>
      <c r="I506" t="s">
        <v>8</v>
      </c>
      <c r="J506">
        <v>34</v>
      </c>
      <c r="K506">
        <v>6.97</v>
      </c>
      <c r="L506">
        <v>0</v>
      </c>
      <c r="M506">
        <v>0</v>
      </c>
      <c r="N506">
        <v>1</v>
      </c>
      <c r="O506">
        <v>0</v>
      </c>
      <c r="P506">
        <v>404137.39</v>
      </c>
      <c r="Q506">
        <v>0</v>
      </c>
      <c r="R506">
        <v>4</v>
      </c>
      <c r="S506">
        <v>1003</v>
      </c>
      <c r="T506" s="1">
        <v>0</v>
      </c>
      <c r="U506">
        <v>1</v>
      </c>
      <c r="W506" s="64">
        <f t="shared" si="16"/>
        <v>2816837.6083</v>
      </c>
      <c r="X506" s="64">
        <f t="shared" si="17"/>
        <v>0</v>
      </c>
    </row>
    <row r="507" spans="1:24">
      <c r="A507">
        <v>1014</v>
      </c>
      <c r="B507" t="s">
        <v>690</v>
      </c>
      <c r="C507" t="s">
        <v>684</v>
      </c>
      <c r="D507" t="s">
        <v>685</v>
      </c>
      <c r="E507" t="s">
        <v>29</v>
      </c>
      <c r="F507" t="s">
        <v>729</v>
      </c>
      <c r="G507" t="s">
        <v>908</v>
      </c>
      <c r="H507" s="1">
        <v>44041</v>
      </c>
      <c r="I507" t="s">
        <v>7</v>
      </c>
      <c r="J507">
        <v>34</v>
      </c>
      <c r="K507">
        <v>6.97</v>
      </c>
      <c r="L507">
        <v>0</v>
      </c>
      <c r="M507">
        <v>0</v>
      </c>
      <c r="N507">
        <v>1</v>
      </c>
      <c r="O507">
        <v>1</v>
      </c>
      <c r="P507">
        <v>0</v>
      </c>
      <c r="Q507">
        <v>70000</v>
      </c>
      <c r="R507">
        <v>4</v>
      </c>
      <c r="S507">
        <v>3005</v>
      </c>
      <c r="T507" s="1">
        <v>0</v>
      </c>
      <c r="U507">
        <v>1</v>
      </c>
      <c r="W507" s="64">
        <f t="shared" si="16"/>
        <v>0</v>
      </c>
      <c r="X507" s="64">
        <f t="shared" si="17"/>
        <v>487900</v>
      </c>
    </row>
    <row r="508" spans="1:24" hidden="1">
      <c r="A508">
        <v>1017</v>
      </c>
      <c r="B508" t="s">
        <v>689</v>
      </c>
      <c r="C508" t="s">
        <v>684</v>
      </c>
      <c r="D508" t="s">
        <v>685</v>
      </c>
      <c r="E508" t="s">
        <v>29</v>
      </c>
      <c r="F508" t="s">
        <v>747</v>
      </c>
      <c r="G508" t="s">
        <v>687</v>
      </c>
      <c r="H508" s="1">
        <v>44041</v>
      </c>
      <c r="I508" t="s">
        <v>8</v>
      </c>
      <c r="J508">
        <v>34</v>
      </c>
      <c r="K508">
        <v>6.9581999999999997</v>
      </c>
      <c r="N508">
        <v>1</v>
      </c>
      <c r="O508">
        <v>0</v>
      </c>
      <c r="P508">
        <v>2000000</v>
      </c>
      <c r="Q508">
        <v>0</v>
      </c>
      <c r="R508">
        <v>4</v>
      </c>
      <c r="S508">
        <v>1034</v>
      </c>
      <c r="T508" s="1">
        <v>0</v>
      </c>
      <c r="U508">
        <v>1</v>
      </c>
      <c r="W508" s="64">
        <f t="shared" si="16"/>
        <v>13916400</v>
      </c>
      <c r="X508" s="64">
        <f t="shared" si="17"/>
        <v>0</v>
      </c>
    </row>
    <row r="509" spans="1:24">
      <c r="A509">
        <v>1034</v>
      </c>
      <c r="B509" t="s">
        <v>689</v>
      </c>
      <c r="C509" t="s">
        <v>684</v>
      </c>
      <c r="D509" t="s">
        <v>685</v>
      </c>
      <c r="E509" t="s">
        <v>29</v>
      </c>
      <c r="F509" t="s">
        <v>686</v>
      </c>
      <c r="G509" t="s">
        <v>4291</v>
      </c>
      <c r="H509" s="1">
        <v>44041</v>
      </c>
      <c r="I509" t="s">
        <v>7</v>
      </c>
      <c r="J509">
        <v>34</v>
      </c>
      <c r="K509">
        <v>6.9581999999999997</v>
      </c>
      <c r="L509">
        <v>0</v>
      </c>
      <c r="M509">
        <v>0</v>
      </c>
      <c r="N509">
        <v>1</v>
      </c>
      <c r="O509">
        <v>0</v>
      </c>
      <c r="P509">
        <v>0</v>
      </c>
      <c r="Q509">
        <v>2000000</v>
      </c>
      <c r="R509">
        <v>4</v>
      </c>
      <c r="S509">
        <v>1017</v>
      </c>
      <c r="T509" s="1">
        <v>0</v>
      </c>
      <c r="U509">
        <v>1</v>
      </c>
      <c r="W509" s="64">
        <f t="shared" si="16"/>
        <v>0</v>
      </c>
      <c r="X509" s="64">
        <f t="shared" si="17"/>
        <v>13916400</v>
      </c>
    </row>
    <row r="510" spans="1:24" hidden="1">
      <c r="A510">
        <v>3005</v>
      </c>
      <c r="B510" t="s">
        <v>690</v>
      </c>
      <c r="C510" t="s">
        <v>684</v>
      </c>
      <c r="D510" t="s">
        <v>685</v>
      </c>
      <c r="E510" t="s">
        <v>29</v>
      </c>
      <c r="F510" t="s">
        <v>753</v>
      </c>
      <c r="G510" t="s">
        <v>731</v>
      </c>
      <c r="H510" s="1">
        <v>44041</v>
      </c>
      <c r="I510" t="s">
        <v>8</v>
      </c>
      <c r="J510">
        <v>34</v>
      </c>
      <c r="K510">
        <v>6.97</v>
      </c>
      <c r="L510">
        <v>0</v>
      </c>
      <c r="M510">
        <v>0</v>
      </c>
      <c r="N510">
        <v>1</v>
      </c>
      <c r="O510">
        <v>0</v>
      </c>
      <c r="P510">
        <v>70000</v>
      </c>
      <c r="Q510">
        <v>0</v>
      </c>
      <c r="R510">
        <v>4</v>
      </c>
      <c r="S510">
        <v>1014</v>
      </c>
      <c r="T510" s="1">
        <v>0</v>
      </c>
      <c r="U510">
        <v>1</v>
      </c>
      <c r="W510" s="64">
        <f t="shared" si="16"/>
        <v>487900</v>
      </c>
      <c r="X510" s="64">
        <f t="shared" si="17"/>
        <v>0</v>
      </c>
    </row>
    <row r="511" spans="1:24">
      <c r="A511">
        <v>1001</v>
      </c>
      <c r="B511" t="s">
        <v>689</v>
      </c>
      <c r="C511" t="s">
        <v>684</v>
      </c>
      <c r="D511" t="s">
        <v>685</v>
      </c>
      <c r="E511" t="s">
        <v>29</v>
      </c>
      <c r="F511" t="s">
        <v>686</v>
      </c>
      <c r="G511" t="s">
        <v>3616</v>
      </c>
      <c r="H511" s="1">
        <v>44042</v>
      </c>
      <c r="I511" t="s">
        <v>7</v>
      </c>
      <c r="J511">
        <v>34</v>
      </c>
      <c r="K511">
        <v>6.8710000000000004</v>
      </c>
      <c r="L511">
        <v>0</v>
      </c>
      <c r="M511">
        <v>0</v>
      </c>
      <c r="N511">
        <v>1</v>
      </c>
      <c r="O511">
        <v>0</v>
      </c>
      <c r="P511">
        <v>0</v>
      </c>
      <c r="Q511">
        <v>3000000</v>
      </c>
      <c r="R511">
        <v>4</v>
      </c>
      <c r="S511">
        <v>1005</v>
      </c>
      <c r="T511" s="1">
        <v>0</v>
      </c>
      <c r="U511">
        <v>1</v>
      </c>
      <c r="W511" s="64">
        <f t="shared" si="16"/>
        <v>0</v>
      </c>
      <c r="X511" s="64">
        <f t="shared" si="17"/>
        <v>20613000</v>
      </c>
    </row>
    <row r="512" spans="1:24" hidden="1">
      <c r="A512">
        <v>1005</v>
      </c>
      <c r="B512" t="s">
        <v>689</v>
      </c>
      <c r="C512" t="s">
        <v>684</v>
      </c>
      <c r="D512" t="s">
        <v>685</v>
      </c>
      <c r="E512" t="s">
        <v>29</v>
      </c>
      <c r="F512" t="s">
        <v>747</v>
      </c>
      <c r="G512" t="s">
        <v>3691</v>
      </c>
      <c r="H512" s="1">
        <v>44042</v>
      </c>
      <c r="I512" t="s">
        <v>8</v>
      </c>
      <c r="J512">
        <v>34</v>
      </c>
      <c r="K512">
        <v>6.8710000000000004</v>
      </c>
      <c r="L512">
        <v>0</v>
      </c>
      <c r="M512">
        <v>0</v>
      </c>
      <c r="N512">
        <v>1</v>
      </c>
      <c r="O512">
        <v>1</v>
      </c>
      <c r="P512">
        <v>3000000</v>
      </c>
      <c r="Q512">
        <v>0</v>
      </c>
      <c r="R512">
        <v>4</v>
      </c>
      <c r="S512">
        <v>1001</v>
      </c>
      <c r="T512" s="1">
        <v>0</v>
      </c>
      <c r="U512">
        <v>1</v>
      </c>
      <c r="W512" s="64">
        <f t="shared" si="16"/>
        <v>20613000</v>
      </c>
      <c r="X512" s="64">
        <f t="shared" si="17"/>
        <v>0</v>
      </c>
    </row>
    <row r="513" spans="1:24" hidden="1">
      <c r="A513">
        <v>1005</v>
      </c>
      <c r="B513" t="s">
        <v>689</v>
      </c>
      <c r="C513" t="s">
        <v>684</v>
      </c>
      <c r="D513" t="s">
        <v>685</v>
      </c>
      <c r="E513" t="s">
        <v>29</v>
      </c>
      <c r="F513" t="s">
        <v>747</v>
      </c>
      <c r="G513" t="s">
        <v>3692</v>
      </c>
      <c r="H513" s="1">
        <v>44043</v>
      </c>
      <c r="I513" t="s">
        <v>8</v>
      </c>
      <c r="J513">
        <v>34</v>
      </c>
      <c r="K513">
        <v>6.95</v>
      </c>
      <c r="L513">
        <v>0</v>
      </c>
      <c r="M513">
        <v>0</v>
      </c>
      <c r="N513">
        <v>1</v>
      </c>
      <c r="O513">
        <v>1</v>
      </c>
      <c r="P513">
        <v>4000</v>
      </c>
      <c r="Q513">
        <v>0</v>
      </c>
      <c r="R513">
        <v>4</v>
      </c>
      <c r="S513">
        <v>27013</v>
      </c>
      <c r="T513" s="1">
        <v>0</v>
      </c>
      <c r="U513">
        <v>1</v>
      </c>
      <c r="W513" s="64">
        <f t="shared" si="16"/>
        <v>27800</v>
      </c>
      <c r="X513" s="64">
        <f t="shared" si="17"/>
        <v>0</v>
      </c>
    </row>
    <row r="514" spans="1:24" hidden="1">
      <c r="A514">
        <v>1009</v>
      </c>
      <c r="B514" t="s">
        <v>689</v>
      </c>
      <c r="C514" t="s">
        <v>684</v>
      </c>
      <c r="D514" t="s">
        <v>685</v>
      </c>
      <c r="E514" t="s">
        <v>29</v>
      </c>
      <c r="F514" t="s">
        <v>686</v>
      </c>
      <c r="G514" t="s">
        <v>3971</v>
      </c>
      <c r="H514" s="1">
        <v>44043</v>
      </c>
      <c r="I514" t="s">
        <v>7</v>
      </c>
      <c r="J514">
        <v>34</v>
      </c>
      <c r="K514">
        <v>6.9690000000000003</v>
      </c>
      <c r="L514">
        <v>0</v>
      </c>
      <c r="M514">
        <v>0</v>
      </c>
      <c r="N514">
        <v>1</v>
      </c>
      <c r="O514">
        <v>0</v>
      </c>
      <c r="P514">
        <v>0</v>
      </c>
      <c r="Q514">
        <v>25555.56</v>
      </c>
      <c r="R514">
        <v>4</v>
      </c>
      <c r="S514">
        <v>27012</v>
      </c>
      <c r="T514" s="1">
        <v>0</v>
      </c>
      <c r="U514">
        <v>1</v>
      </c>
      <c r="W514" s="64">
        <f t="shared" si="16"/>
        <v>0</v>
      </c>
      <c r="X514" s="64">
        <f t="shared" si="17"/>
        <v>178096.69764000003</v>
      </c>
    </row>
    <row r="515" spans="1:24" hidden="1">
      <c r="A515">
        <v>27012</v>
      </c>
      <c r="B515" t="s">
        <v>689</v>
      </c>
      <c r="C515" t="s">
        <v>684</v>
      </c>
      <c r="D515" t="s">
        <v>685</v>
      </c>
      <c r="E515" t="s">
        <v>29</v>
      </c>
      <c r="F515" t="s">
        <v>753</v>
      </c>
      <c r="G515" t="s">
        <v>982</v>
      </c>
      <c r="H515" s="1">
        <v>44043</v>
      </c>
      <c r="I515" t="s">
        <v>8</v>
      </c>
      <c r="J515">
        <v>34</v>
      </c>
      <c r="K515">
        <v>6.9690000000000003</v>
      </c>
      <c r="L515">
        <v>0</v>
      </c>
      <c r="M515">
        <v>0</v>
      </c>
      <c r="N515">
        <v>1</v>
      </c>
      <c r="O515">
        <v>0</v>
      </c>
      <c r="P515">
        <v>25555.56</v>
      </c>
      <c r="Q515">
        <v>0</v>
      </c>
      <c r="R515">
        <v>4</v>
      </c>
      <c r="S515">
        <v>1009</v>
      </c>
      <c r="T515" s="1">
        <v>0</v>
      </c>
      <c r="U515">
        <v>1</v>
      </c>
      <c r="W515" s="64">
        <f t="shared" si="16"/>
        <v>178096.69764000003</v>
      </c>
      <c r="X515" s="64">
        <f t="shared" si="17"/>
        <v>0</v>
      </c>
    </row>
    <row r="516" spans="1:24" hidden="1">
      <c r="A516">
        <v>27013</v>
      </c>
      <c r="B516" t="s">
        <v>689</v>
      </c>
      <c r="C516" t="s">
        <v>684</v>
      </c>
      <c r="D516" t="s">
        <v>685</v>
      </c>
      <c r="E516" t="s">
        <v>29</v>
      </c>
      <c r="F516" t="s">
        <v>686</v>
      </c>
      <c r="G516" t="s">
        <v>4554</v>
      </c>
      <c r="H516" s="1">
        <v>44043</v>
      </c>
      <c r="I516" t="s">
        <v>7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0</v>
      </c>
      <c r="P516">
        <v>0</v>
      </c>
      <c r="Q516">
        <v>4000</v>
      </c>
      <c r="R516">
        <v>4</v>
      </c>
      <c r="S516">
        <v>1005</v>
      </c>
      <c r="T516" s="1">
        <v>0</v>
      </c>
      <c r="U516">
        <v>1</v>
      </c>
      <c r="W516" s="64">
        <f t="shared" si="16"/>
        <v>0</v>
      </c>
      <c r="X516" s="64">
        <f t="shared" si="17"/>
        <v>27800</v>
      </c>
    </row>
    <row r="517" spans="1:24" hidden="1">
      <c r="A517">
        <v>1005</v>
      </c>
      <c r="B517" t="s">
        <v>689</v>
      </c>
      <c r="C517" t="s">
        <v>684</v>
      </c>
      <c r="D517" t="s">
        <v>685</v>
      </c>
      <c r="E517" t="s">
        <v>29</v>
      </c>
      <c r="F517" t="s">
        <v>747</v>
      </c>
      <c r="G517" t="s">
        <v>3693</v>
      </c>
      <c r="H517" s="1">
        <v>44046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8000</v>
      </c>
      <c r="Q517">
        <v>0</v>
      </c>
      <c r="R517">
        <v>4</v>
      </c>
      <c r="S517">
        <v>27013</v>
      </c>
      <c r="T517" s="1">
        <v>0</v>
      </c>
      <c r="U517">
        <v>1</v>
      </c>
      <c r="W517" s="64">
        <f t="shared" si="16"/>
        <v>55600</v>
      </c>
      <c r="X517" s="64">
        <f t="shared" si="17"/>
        <v>0</v>
      </c>
    </row>
    <row r="518" spans="1:24">
      <c r="A518">
        <v>1014</v>
      </c>
      <c r="B518" t="s">
        <v>690</v>
      </c>
      <c r="C518" t="s">
        <v>684</v>
      </c>
      <c r="D518" t="s">
        <v>685</v>
      </c>
      <c r="E518" t="s">
        <v>29</v>
      </c>
      <c r="F518" t="s">
        <v>748</v>
      </c>
      <c r="G518" t="s">
        <v>914</v>
      </c>
      <c r="H518" s="1">
        <v>44046</v>
      </c>
      <c r="I518" t="s">
        <v>8</v>
      </c>
      <c r="J518">
        <v>34</v>
      </c>
      <c r="K518">
        <v>6.85</v>
      </c>
      <c r="L518">
        <v>0</v>
      </c>
      <c r="M518">
        <v>0</v>
      </c>
      <c r="N518">
        <v>1</v>
      </c>
      <c r="O518">
        <v>1</v>
      </c>
      <c r="P518">
        <v>15000</v>
      </c>
      <c r="Q518">
        <v>0</v>
      </c>
      <c r="R518">
        <v>4</v>
      </c>
      <c r="S518">
        <v>3006</v>
      </c>
      <c r="T518" s="1">
        <v>0</v>
      </c>
      <c r="U518">
        <v>1</v>
      </c>
      <c r="W518" s="64">
        <f t="shared" si="16"/>
        <v>102750</v>
      </c>
      <c r="X518" s="64">
        <f t="shared" si="17"/>
        <v>0</v>
      </c>
    </row>
    <row r="519" spans="1:24" hidden="1">
      <c r="A519">
        <v>3006</v>
      </c>
      <c r="B519" t="s">
        <v>690</v>
      </c>
      <c r="C519" t="s">
        <v>684</v>
      </c>
      <c r="D519" t="s">
        <v>685</v>
      </c>
      <c r="E519" t="s">
        <v>29</v>
      </c>
      <c r="F519" t="s">
        <v>753</v>
      </c>
      <c r="G519" t="s">
        <v>4377</v>
      </c>
      <c r="H519" s="1">
        <v>44046</v>
      </c>
      <c r="I519" t="s">
        <v>7</v>
      </c>
      <c r="J519">
        <v>34</v>
      </c>
      <c r="K519">
        <v>6.85</v>
      </c>
      <c r="L519">
        <v>0</v>
      </c>
      <c r="M519">
        <v>0</v>
      </c>
      <c r="N519">
        <v>1</v>
      </c>
      <c r="O519">
        <v>0</v>
      </c>
      <c r="P519">
        <v>0</v>
      </c>
      <c r="Q519">
        <v>15000</v>
      </c>
      <c r="R519">
        <v>4</v>
      </c>
      <c r="S519">
        <v>1014</v>
      </c>
      <c r="T519" s="1">
        <v>0</v>
      </c>
      <c r="U519">
        <v>1</v>
      </c>
      <c r="W519" s="64">
        <f t="shared" si="16"/>
        <v>0</v>
      </c>
      <c r="X519" s="64">
        <f t="shared" si="17"/>
        <v>102750</v>
      </c>
    </row>
    <row r="520" spans="1:24" hidden="1">
      <c r="A520">
        <v>27013</v>
      </c>
      <c r="B520" t="s">
        <v>689</v>
      </c>
      <c r="C520" t="s">
        <v>684</v>
      </c>
      <c r="D520" t="s">
        <v>685</v>
      </c>
      <c r="E520" t="s">
        <v>29</v>
      </c>
      <c r="F520" t="s">
        <v>686</v>
      </c>
      <c r="G520" t="s">
        <v>4554</v>
      </c>
      <c r="H520" s="1">
        <v>44046</v>
      </c>
      <c r="I520" t="s">
        <v>7</v>
      </c>
      <c r="J520">
        <v>34</v>
      </c>
      <c r="K520">
        <v>6.95</v>
      </c>
      <c r="L520">
        <v>0</v>
      </c>
      <c r="M520">
        <v>0</v>
      </c>
      <c r="N520">
        <v>1</v>
      </c>
      <c r="O520">
        <v>0</v>
      </c>
      <c r="P520">
        <v>0</v>
      </c>
      <c r="Q520">
        <v>8000</v>
      </c>
      <c r="R520">
        <v>4</v>
      </c>
      <c r="S520">
        <v>1005</v>
      </c>
      <c r="T520" s="1">
        <v>0</v>
      </c>
      <c r="U520">
        <v>1</v>
      </c>
      <c r="W520" s="64">
        <f t="shared" si="16"/>
        <v>0</v>
      </c>
      <c r="X520" s="64">
        <f t="shared" si="17"/>
        <v>55600</v>
      </c>
    </row>
    <row r="521" spans="1:24" hidden="1">
      <c r="A521">
        <v>1007</v>
      </c>
      <c r="B521" t="s">
        <v>694</v>
      </c>
      <c r="C521" t="s">
        <v>684</v>
      </c>
      <c r="D521" t="s">
        <v>685</v>
      </c>
      <c r="E521" t="s">
        <v>29</v>
      </c>
      <c r="F521" t="s">
        <v>747</v>
      </c>
      <c r="G521" t="s">
        <v>3927</v>
      </c>
      <c r="H521" s="1">
        <v>44050</v>
      </c>
      <c r="I521" t="s">
        <v>8</v>
      </c>
      <c r="J521">
        <v>34</v>
      </c>
      <c r="K521">
        <v>6.96</v>
      </c>
      <c r="L521">
        <v>0</v>
      </c>
      <c r="M521">
        <v>0</v>
      </c>
      <c r="N521">
        <v>1</v>
      </c>
      <c r="O521">
        <v>0</v>
      </c>
      <c r="P521">
        <v>500000</v>
      </c>
      <c r="Q521">
        <v>0</v>
      </c>
      <c r="R521">
        <v>4</v>
      </c>
      <c r="S521">
        <v>1018</v>
      </c>
      <c r="T521" s="1">
        <v>0</v>
      </c>
      <c r="U521">
        <v>1</v>
      </c>
      <c r="W521" s="64">
        <f t="shared" si="16"/>
        <v>3480000</v>
      </c>
      <c r="X521" s="64">
        <f t="shared" si="17"/>
        <v>0</v>
      </c>
    </row>
    <row r="522" spans="1:24" hidden="1">
      <c r="A522">
        <v>1018</v>
      </c>
      <c r="B522" t="s">
        <v>694</v>
      </c>
      <c r="C522" t="s">
        <v>684</v>
      </c>
      <c r="D522" t="s">
        <v>685</v>
      </c>
      <c r="E522" t="s">
        <v>29</v>
      </c>
      <c r="F522" t="s">
        <v>747</v>
      </c>
      <c r="G522" t="s">
        <v>872</v>
      </c>
      <c r="H522" s="1">
        <v>44050</v>
      </c>
      <c r="I522" t="s">
        <v>7</v>
      </c>
      <c r="J522">
        <v>34</v>
      </c>
      <c r="K522">
        <v>6.96</v>
      </c>
      <c r="L522">
        <v>0</v>
      </c>
      <c r="M522">
        <v>0</v>
      </c>
      <c r="N522">
        <v>1</v>
      </c>
      <c r="O522">
        <v>0</v>
      </c>
      <c r="P522">
        <v>0</v>
      </c>
      <c r="Q522">
        <v>500000</v>
      </c>
      <c r="R522">
        <v>4</v>
      </c>
      <c r="S522">
        <v>1007</v>
      </c>
      <c r="T522" s="1">
        <v>0</v>
      </c>
      <c r="U522">
        <v>1</v>
      </c>
      <c r="W522" s="64">
        <f t="shared" si="16"/>
        <v>0</v>
      </c>
      <c r="X522" s="64">
        <f t="shared" si="17"/>
        <v>3480000</v>
      </c>
    </row>
    <row r="523" spans="1:24" hidden="1">
      <c r="A523">
        <v>1009</v>
      </c>
      <c r="B523" t="s">
        <v>689</v>
      </c>
      <c r="C523" t="s">
        <v>684</v>
      </c>
      <c r="D523" t="s">
        <v>685</v>
      </c>
      <c r="E523" t="s">
        <v>29</v>
      </c>
      <c r="F523" t="s">
        <v>686</v>
      </c>
      <c r="G523" t="s">
        <v>3972</v>
      </c>
      <c r="H523" s="1">
        <v>44053</v>
      </c>
      <c r="I523" t="s">
        <v>7</v>
      </c>
      <c r="J523">
        <v>34</v>
      </c>
      <c r="K523">
        <v>6.9610000000000003</v>
      </c>
      <c r="L523">
        <v>0</v>
      </c>
      <c r="M523">
        <v>0</v>
      </c>
      <c r="N523">
        <v>1</v>
      </c>
      <c r="O523">
        <v>0</v>
      </c>
      <c r="P523">
        <v>0</v>
      </c>
      <c r="Q523">
        <v>500000</v>
      </c>
      <c r="R523">
        <v>4</v>
      </c>
      <c r="S523">
        <v>27003</v>
      </c>
      <c r="T523" s="1">
        <v>0</v>
      </c>
      <c r="U523">
        <v>1</v>
      </c>
      <c r="W523" s="64">
        <f t="shared" si="16"/>
        <v>0</v>
      </c>
      <c r="X523" s="64">
        <f t="shared" si="17"/>
        <v>3480500</v>
      </c>
    </row>
    <row r="524" spans="1:24" hidden="1">
      <c r="A524">
        <v>27003</v>
      </c>
      <c r="B524" t="s">
        <v>689</v>
      </c>
      <c r="C524" t="s">
        <v>684</v>
      </c>
      <c r="D524" t="s">
        <v>685</v>
      </c>
      <c r="E524" t="s">
        <v>29</v>
      </c>
      <c r="F524" t="s">
        <v>753</v>
      </c>
      <c r="G524" t="s">
        <v>3595</v>
      </c>
      <c r="H524" s="1">
        <v>44053</v>
      </c>
      <c r="I524" t="s">
        <v>8</v>
      </c>
      <c r="J524">
        <v>34</v>
      </c>
      <c r="K524">
        <v>6.9610000000000003</v>
      </c>
      <c r="L524">
        <v>0</v>
      </c>
      <c r="M524">
        <v>0</v>
      </c>
      <c r="N524">
        <v>1</v>
      </c>
      <c r="O524">
        <v>0</v>
      </c>
      <c r="P524">
        <v>500000</v>
      </c>
      <c r="Q524">
        <v>0</v>
      </c>
      <c r="R524">
        <v>4</v>
      </c>
      <c r="S524">
        <v>1009</v>
      </c>
      <c r="T524" s="1">
        <v>0</v>
      </c>
      <c r="U524">
        <v>1</v>
      </c>
      <c r="W524" s="64">
        <f t="shared" si="16"/>
        <v>3480500</v>
      </c>
      <c r="X524" s="64">
        <f t="shared" si="17"/>
        <v>0</v>
      </c>
    </row>
    <row r="525" spans="1:24" hidden="1">
      <c r="A525">
        <v>1009</v>
      </c>
      <c r="B525" t="s">
        <v>690</v>
      </c>
      <c r="C525" t="s">
        <v>684</v>
      </c>
      <c r="D525" t="s">
        <v>685</v>
      </c>
      <c r="E525" t="s">
        <v>29</v>
      </c>
      <c r="F525" t="s">
        <v>686</v>
      </c>
      <c r="G525" t="s">
        <v>4082</v>
      </c>
      <c r="H525" s="1">
        <v>44054</v>
      </c>
      <c r="I525" t="s">
        <v>7</v>
      </c>
      <c r="J525">
        <v>34</v>
      </c>
      <c r="K525">
        <v>6.9649999999999999</v>
      </c>
      <c r="L525">
        <v>0</v>
      </c>
      <c r="M525">
        <v>0</v>
      </c>
      <c r="N525">
        <v>1</v>
      </c>
      <c r="O525">
        <v>0</v>
      </c>
      <c r="P525">
        <v>0</v>
      </c>
      <c r="Q525">
        <v>200000</v>
      </c>
      <c r="R525">
        <v>4</v>
      </c>
      <c r="S525">
        <v>27002</v>
      </c>
      <c r="T525" s="1">
        <v>0</v>
      </c>
      <c r="U525">
        <v>1</v>
      </c>
      <c r="W525" s="64">
        <f t="shared" si="16"/>
        <v>0</v>
      </c>
      <c r="X525" s="64">
        <f t="shared" si="17"/>
        <v>1393000</v>
      </c>
    </row>
    <row r="526" spans="1:24" hidden="1">
      <c r="A526">
        <v>27002</v>
      </c>
      <c r="B526" t="s">
        <v>690</v>
      </c>
      <c r="C526" t="s">
        <v>684</v>
      </c>
      <c r="D526" t="s">
        <v>685</v>
      </c>
      <c r="E526" t="s">
        <v>29</v>
      </c>
      <c r="F526" t="s">
        <v>753</v>
      </c>
      <c r="G526" t="s">
        <v>730</v>
      </c>
      <c r="H526" s="1">
        <v>44054</v>
      </c>
      <c r="I526" t="s">
        <v>8</v>
      </c>
      <c r="J526">
        <v>34</v>
      </c>
      <c r="K526">
        <v>6.9649999999999999</v>
      </c>
      <c r="L526">
        <v>0</v>
      </c>
      <c r="M526">
        <v>0</v>
      </c>
      <c r="N526">
        <v>1</v>
      </c>
      <c r="O526">
        <v>0</v>
      </c>
      <c r="P526">
        <v>200000</v>
      </c>
      <c r="Q526">
        <v>0</v>
      </c>
      <c r="R526">
        <v>4</v>
      </c>
      <c r="S526">
        <v>1009</v>
      </c>
      <c r="T526" s="1">
        <v>0</v>
      </c>
      <c r="U526">
        <v>1</v>
      </c>
      <c r="W526" s="64">
        <f t="shared" si="16"/>
        <v>1393000</v>
      </c>
      <c r="X526" s="64">
        <f t="shared" si="17"/>
        <v>0</v>
      </c>
    </row>
    <row r="527" spans="1:24" hidden="1">
      <c r="A527">
        <v>1017</v>
      </c>
      <c r="B527" t="s">
        <v>689</v>
      </c>
      <c r="C527" t="s">
        <v>684</v>
      </c>
      <c r="D527" t="s">
        <v>685</v>
      </c>
      <c r="E527" t="s">
        <v>29</v>
      </c>
      <c r="F527" t="s">
        <v>747</v>
      </c>
      <c r="G527" t="s">
        <v>687</v>
      </c>
      <c r="H527" s="1">
        <v>44055</v>
      </c>
      <c r="I527" t="s">
        <v>8</v>
      </c>
      <c r="J527">
        <v>34</v>
      </c>
      <c r="K527">
        <v>6.9580000000000002</v>
      </c>
      <c r="N527">
        <v>1</v>
      </c>
      <c r="O527">
        <v>0</v>
      </c>
      <c r="P527">
        <v>1000000</v>
      </c>
      <c r="Q527">
        <v>0</v>
      </c>
      <c r="R527">
        <v>4</v>
      </c>
      <c r="S527">
        <v>1018</v>
      </c>
      <c r="T527" s="1">
        <v>0</v>
      </c>
      <c r="U527">
        <v>1</v>
      </c>
      <c r="W527" s="64">
        <f t="shared" si="16"/>
        <v>6958000</v>
      </c>
      <c r="X527" s="64">
        <f t="shared" si="17"/>
        <v>0</v>
      </c>
    </row>
    <row r="528" spans="1:24" hidden="1">
      <c r="A528">
        <v>1018</v>
      </c>
      <c r="B528" t="s">
        <v>694</v>
      </c>
      <c r="C528" t="s">
        <v>684</v>
      </c>
      <c r="D528" t="s">
        <v>685</v>
      </c>
      <c r="E528" t="s">
        <v>29</v>
      </c>
      <c r="F528" t="s">
        <v>747</v>
      </c>
      <c r="G528" t="s">
        <v>823</v>
      </c>
      <c r="H528" s="1">
        <v>44055</v>
      </c>
      <c r="I528" t="s">
        <v>7</v>
      </c>
      <c r="J528">
        <v>34</v>
      </c>
      <c r="K528">
        <v>6.9580000000000002</v>
      </c>
      <c r="L528">
        <v>0</v>
      </c>
      <c r="M528">
        <v>0</v>
      </c>
      <c r="N528">
        <v>1</v>
      </c>
      <c r="O528">
        <v>0</v>
      </c>
      <c r="P528">
        <v>0</v>
      </c>
      <c r="Q528">
        <v>1000000</v>
      </c>
      <c r="R528">
        <v>4</v>
      </c>
      <c r="S528">
        <v>1017</v>
      </c>
      <c r="T528" s="1">
        <v>0</v>
      </c>
      <c r="U528">
        <v>1</v>
      </c>
      <c r="W528" s="64">
        <f t="shared" si="16"/>
        <v>0</v>
      </c>
      <c r="X528" s="64">
        <f t="shared" si="17"/>
        <v>6958000</v>
      </c>
    </row>
    <row r="529" spans="1:24">
      <c r="A529">
        <v>1034</v>
      </c>
      <c r="B529" t="s">
        <v>689</v>
      </c>
      <c r="C529" t="s">
        <v>684</v>
      </c>
      <c r="D529" t="s">
        <v>685</v>
      </c>
      <c r="E529" t="s">
        <v>29</v>
      </c>
      <c r="F529" t="s">
        <v>753</v>
      </c>
      <c r="G529" t="s">
        <v>4355</v>
      </c>
      <c r="H529" s="1">
        <v>44055</v>
      </c>
      <c r="I529" t="s">
        <v>7</v>
      </c>
      <c r="J529">
        <v>34</v>
      </c>
      <c r="K529">
        <v>6.86</v>
      </c>
      <c r="L529">
        <v>0</v>
      </c>
      <c r="M529">
        <v>0</v>
      </c>
      <c r="N529">
        <v>1</v>
      </c>
      <c r="O529">
        <v>0</v>
      </c>
      <c r="P529">
        <v>0</v>
      </c>
      <c r="Q529">
        <v>477861.43</v>
      </c>
      <c r="R529">
        <v>4</v>
      </c>
      <c r="S529">
        <v>3010</v>
      </c>
      <c r="T529" s="1">
        <v>0</v>
      </c>
      <c r="U529">
        <v>1</v>
      </c>
      <c r="W529" s="64">
        <f t="shared" si="16"/>
        <v>0</v>
      </c>
      <c r="X529" s="64">
        <f t="shared" si="17"/>
        <v>3278129.4098</v>
      </c>
    </row>
    <row r="530" spans="1:24">
      <c r="A530">
        <v>1034</v>
      </c>
      <c r="B530" t="s">
        <v>689</v>
      </c>
      <c r="C530" t="s">
        <v>684</v>
      </c>
      <c r="D530" t="s">
        <v>685</v>
      </c>
      <c r="E530" t="s">
        <v>29</v>
      </c>
      <c r="F530" t="s">
        <v>753</v>
      </c>
      <c r="G530" t="s">
        <v>4356</v>
      </c>
      <c r="H530" s="1">
        <v>44055</v>
      </c>
      <c r="I530" t="s">
        <v>8</v>
      </c>
      <c r="J530">
        <v>34</v>
      </c>
      <c r="K530">
        <v>6.86</v>
      </c>
      <c r="L530">
        <v>0</v>
      </c>
      <c r="M530">
        <v>0</v>
      </c>
      <c r="N530">
        <v>1</v>
      </c>
      <c r="O530">
        <v>0</v>
      </c>
      <c r="P530">
        <v>481046.7</v>
      </c>
      <c r="Q530">
        <v>0</v>
      </c>
      <c r="R530">
        <v>4</v>
      </c>
      <c r="S530">
        <v>3010</v>
      </c>
      <c r="T530" s="1">
        <v>0</v>
      </c>
      <c r="U530">
        <v>1</v>
      </c>
      <c r="W530" s="64">
        <f t="shared" si="16"/>
        <v>3299980.3620000002</v>
      </c>
      <c r="X530" s="64">
        <f t="shared" si="17"/>
        <v>0</v>
      </c>
    </row>
    <row r="531" spans="1:24" hidden="1">
      <c r="A531">
        <v>3010</v>
      </c>
      <c r="B531" t="s">
        <v>690</v>
      </c>
      <c r="C531" t="s">
        <v>684</v>
      </c>
      <c r="D531" t="s">
        <v>685</v>
      </c>
      <c r="E531" t="s">
        <v>29</v>
      </c>
      <c r="F531" t="s">
        <v>754</v>
      </c>
      <c r="G531" t="s">
        <v>732</v>
      </c>
      <c r="H531" s="1">
        <v>44055</v>
      </c>
      <c r="I531" t="s">
        <v>7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0</v>
      </c>
      <c r="P531">
        <v>0</v>
      </c>
      <c r="Q531">
        <v>481046.7</v>
      </c>
      <c r="R531">
        <v>4</v>
      </c>
      <c r="S531">
        <v>1034</v>
      </c>
      <c r="T531" s="1">
        <v>0</v>
      </c>
      <c r="U531">
        <v>1</v>
      </c>
      <c r="W531" s="64">
        <f t="shared" si="16"/>
        <v>0</v>
      </c>
      <c r="X531" s="64">
        <f t="shared" si="17"/>
        <v>3299980.3620000002</v>
      </c>
    </row>
    <row r="532" spans="1:24" hidden="1">
      <c r="A532">
        <v>3010</v>
      </c>
      <c r="B532" t="s">
        <v>690</v>
      </c>
      <c r="C532" t="s">
        <v>684</v>
      </c>
      <c r="D532" t="s">
        <v>685</v>
      </c>
      <c r="E532" t="s">
        <v>29</v>
      </c>
      <c r="F532" t="s">
        <v>754</v>
      </c>
      <c r="G532" t="s">
        <v>1049</v>
      </c>
      <c r="H532" s="1">
        <v>44055</v>
      </c>
      <c r="I532" t="s">
        <v>8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0</v>
      </c>
      <c r="P532">
        <v>477861.43</v>
      </c>
      <c r="Q532">
        <v>0</v>
      </c>
      <c r="R532">
        <v>4</v>
      </c>
      <c r="S532">
        <v>1034</v>
      </c>
      <c r="T532" s="1">
        <v>0</v>
      </c>
      <c r="U532">
        <v>1</v>
      </c>
      <c r="W532" s="64">
        <f t="shared" si="16"/>
        <v>3278129.4098</v>
      </c>
      <c r="X532" s="64">
        <f t="shared" si="17"/>
        <v>0</v>
      </c>
    </row>
    <row r="533" spans="1:24" hidden="1">
      <c r="A533">
        <v>1009</v>
      </c>
      <c r="B533" t="s">
        <v>689</v>
      </c>
      <c r="C533" t="s">
        <v>684</v>
      </c>
      <c r="D533" t="s">
        <v>685</v>
      </c>
      <c r="E533" t="s">
        <v>29</v>
      </c>
      <c r="F533" t="s">
        <v>686</v>
      </c>
      <c r="G533" t="s">
        <v>3973</v>
      </c>
      <c r="H533" s="1">
        <v>44056</v>
      </c>
      <c r="I533" t="s">
        <v>7</v>
      </c>
      <c r="J533">
        <v>34</v>
      </c>
      <c r="K533">
        <v>6.9610000000000003</v>
      </c>
      <c r="L533">
        <v>0</v>
      </c>
      <c r="M533">
        <v>0</v>
      </c>
      <c r="N533">
        <v>1</v>
      </c>
      <c r="O533">
        <v>0</v>
      </c>
      <c r="P533">
        <v>0</v>
      </c>
      <c r="Q533">
        <v>200000</v>
      </c>
      <c r="R533">
        <v>4</v>
      </c>
      <c r="S533">
        <v>27003</v>
      </c>
      <c r="T533" s="1">
        <v>0</v>
      </c>
      <c r="U533">
        <v>1</v>
      </c>
      <c r="W533" s="64">
        <f t="shared" si="16"/>
        <v>0</v>
      </c>
      <c r="X533" s="64">
        <f t="shared" si="17"/>
        <v>1392200</v>
      </c>
    </row>
    <row r="534" spans="1:24" hidden="1">
      <c r="A534">
        <v>27003</v>
      </c>
      <c r="B534" t="s">
        <v>689</v>
      </c>
      <c r="C534" t="s">
        <v>684</v>
      </c>
      <c r="D534" t="s">
        <v>685</v>
      </c>
      <c r="E534" t="s">
        <v>29</v>
      </c>
      <c r="F534" t="s">
        <v>754</v>
      </c>
      <c r="G534" t="s">
        <v>3598</v>
      </c>
      <c r="H534" s="1">
        <v>44056</v>
      </c>
      <c r="I534" t="s">
        <v>8</v>
      </c>
      <c r="J534">
        <v>34</v>
      </c>
      <c r="K534">
        <v>6.9610000000000003</v>
      </c>
      <c r="L534">
        <v>0</v>
      </c>
      <c r="M534">
        <v>0</v>
      </c>
      <c r="N534">
        <v>1</v>
      </c>
      <c r="O534">
        <v>0</v>
      </c>
      <c r="P534">
        <v>200000</v>
      </c>
      <c r="Q534">
        <v>0</v>
      </c>
      <c r="R534">
        <v>4</v>
      </c>
      <c r="S534">
        <v>1009</v>
      </c>
      <c r="T534" s="1">
        <v>0</v>
      </c>
      <c r="U534">
        <v>1</v>
      </c>
      <c r="W534" s="64">
        <f t="shared" si="16"/>
        <v>1392200</v>
      </c>
      <c r="X534" s="64">
        <f t="shared" si="17"/>
        <v>0</v>
      </c>
    </row>
    <row r="535" spans="1:24">
      <c r="A535">
        <v>1014</v>
      </c>
      <c r="B535" t="s">
        <v>690</v>
      </c>
      <c r="C535" t="s">
        <v>694</v>
      </c>
      <c r="D535" t="s">
        <v>685</v>
      </c>
      <c r="E535" t="s">
        <v>29</v>
      </c>
      <c r="F535" t="s">
        <v>756</v>
      </c>
      <c r="G535" t="s">
        <v>904</v>
      </c>
      <c r="H535" s="1">
        <v>44060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50000</v>
      </c>
      <c r="R535">
        <v>4</v>
      </c>
      <c r="S535">
        <v>3012</v>
      </c>
      <c r="T535" s="1">
        <v>0</v>
      </c>
      <c r="U535">
        <v>1</v>
      </c>
      <c r="W535" s="64">
        <f t="shared" si="16"/>
        <v>0</v>
      </c>
      <c r="X535" s="64">
        <f t="shared" si="17"/>
        <v>348500</v>
      </c>
    </row>
    <row r="536" spans="1:24">
      <c r="A536">
        <v>3012</v>
      </c>
      <c r="B536" t="s">
        <v>690</v>
      </c>
      <c r="C536" t="s">
        <v>694</v>
      </c>
      <c r="D536" t="s">
        <v>685</v>
      </c>
      <c r="E536" t="s">
        <v>29</v>
      </c>
      <c r="F536" t="s">
        <v>754</v>
      </c>
      <c r="G536" t="s">
        <v>4396</v>
      </c>
      <c r="H536" s="1">
        <v>44060</v>
      </c>
      <c r="I536" t="s">
        <v>8</v>
      </c>
      <c r="J536">
        <v>34</v>
      </c>
      <c r="K536">
        <v>6.97</v>
      </c>
      <c r="N536">
        <v>1</v>
      </c>
      <c r="O536">
        <v>0</v>
      </c>
      <c r="P536">
        <v>50000</v>
      </c>
      <c r="Q536">
        <v>0</v>
      </c>
      <c r="R536">
        <v>4</v>
      </c>
      <c r="S536">
        <v>1014</v>
      </c>
      <c r="T536" s="1">
        <v>0</v>
      </c>
      <c r="U536">
        <v>1</v>
      </c>
      <c r="W536" s="64">
        <f t="shared" si="16"/>
        <v>348500</v>
      </c>
      <c r="X536" s="64">
        <f t="shared" si="17"/>
        <v>0</v>
      </c>
    </row>
    <row r="537" spans="1:24" hidden="1">
      <c r="A537">
        <v>1017</v>
      </c>
      <c r="B537" t="s">
        <v>689</v>
      </c>
      <c r="C537" t="s">
        <v>684</v>
      </c>
      <c r="D537" t="s">
        <v>685</v>
      </c>
      <c r="E537" t="s">
        <v>29</v>
      </c>
      <c r="F537" t="s">
        <v>747</v>
      </c>
      <c r="G537" t="s">
        <v>687</v>
      </c>
      <c r="H537" s="1">
        <v>44064</v>
      </c>
      <c r="I537" t="s">
        <v>8</v>
      </c>
      <c r="J537">
        <v>34</v>
      </c>
      <c r="K537">
        <v>6.9579000000000004</v>
      </c>
      <c r="N537">
        <v>1</v>
      </c>
      <c r="O537">
        <v>0</v>
      </c>
      <c r="P537">
        <v>1000000</v>
      </c>
      <c r="Q537">
        <v>0</v>
      </c>
      <c r="R537">
        <v>4</v>
      </c>
      <c r="S537">
        <v>1034</v>
      </c>
      <c r="T537" s="1">
        <v>0</v>
      </c>
      <c r="U537">
        <v>1</v>
      </c>
      <c r="W537" s="64">
        <f t="shared" si="16"/>
        <v>6957900</v>
      </c>
      <c r="X537" s="64">
        <f t="shared" si="17"/>
        <v>0</v>
      </c>
    </row>
    <row r="538" spans="1:24">
      <c r="A538">
        <v>1034</v>
      </c>
      <c r="B538" t="s">
        <v>689</v>
      </c>
      <c r="C538" t="s">
        <v>684</v>
      </c>
      <c r="D538" t="s">
        <v>685</v>
      </c>
      <c r="E538" t="s">
        <v>29</v>
      </c>
      <c r="F538" t="s">
        <v>753</v>
      </c>
      <c r="G538" t="s">
        <v>4357</v>
      </c>
      <c r="H538" s="1">
        <v>44064</v>
      </c>
      <c r="I538" t="s">
        <v>7</v>
      </c>
      <c r="J538">
        <v>34</v>
      </c>
      <c r="K538">
        <v>6.9580000000000002</v>
      </c>
      <c r="L538">
        <v>0</v>
      </c>
      <c r="M538">
        <v>0</v>
      </c>
      <c r="N538">
        <v>1</v>
      </c>
      <c r="O538">
        <v>0</v>
      </c>
      <c r="P538">
        <v>0</v>
      </c>
      <c r="Q538">
        <v>1000000</v>
      </c>
      <c r="R538">
        <v>4</v>
      </c>
      <c r="S538">
        <v>1017</v>
      </c>
      <c r="T538" s="1">
        <v>0</v>
      </c>
      <c r="U538">
        <v>1</v>
      </c>
      <c r="W538" s="64">
        <f t="shared" si="16"/>
        <v>0</v>
      </c>
      <c r="X538" s="64">
        <f t="shared" si="17"/>
        <v>6958000</v>
      </c>
    </row>
    <row r="539" spans="1:24" hidden="1">
      <c r="A539">
        <v>1009</v>
      </c>
      <c r="B539" t="s">
        <v>689</v>
      </c>
      <c r="C539" t="s">
        <v>684</v>
      </c>
      <c r="D539" t="s">
        <v>685</v>
      </c>
      <c r="E539" t="s">
        <v>29</v>
      </c>
      <c r="F539" t="s">
        <v>686</v>
      </c>
      <c r="G539" t="s">
        <v>3974</v>
      </c>
      <c r="H539" s="1">
        <v>44067</v>
      </c>
      <c r="I539" t="s">
        <v>7</v>
      </c>
      <c r="J539">
        <v>34</v>
      </c>
      <c r="K539">
        <v>6.9690000000000003</v>
      </c>
      <c r="L539">
        <v>0</v>
      </c>
      <c r="M539">
        <v>0</v>
      </c>
      <c r="N539">
        <v>1</v>
      </c>
      <c r="O539">
        <v>0</v>
      </c>
      <c r="P539">
        <v>0</v>
      </c>
      <c r="Q539">
        <v>425692.24</v>
      </c>
      <c r="R539">
        <v>4</v>
      </c>
      <c r="S539">
        <v>27012</v>
      </c>
      <c r="T539" s="1">
        <v>0</v>
      </c>
      <c r="U539">
        <v>1</v>
      </c>
      <c r="W539" s="64">
        <f t="shared" si="16"/>
        <v>0</v>
      </c>
      <c r="X539" s="64">
        <f t="shared" si="17"/>
        <v>2966649.2205600003</v>
      </c>
    </row>
    <row r="540" spans="1:24" hidden="1">
      <c r="A540">
        <v>1009</v>
      </c>
      <c r="B540" t="s">
        <v>689</v>
      </c>
      <c r="C540" t="s">
        <v>684</v>
      </c>
      <c r="D540" t="s">
        <v>685</v>
      </c>
      <c r="E540" t="s">
        <v>29</v>
      </c>
      <c r="F540" t="s">
        <v>686</v>
      </c>
      <c r="G540" t="s">
        <v>3975</v>
      </c>
      <c r="H540" s="1">
        <v>44067</v>
      </c>
      <c r="I540" t="s">
        <v>7</v>
      </c>
      <c r="J540">
        <v>34</v>
      </c>
      <c r="K540">
        <v>6.9690000000000003</v>
      </c>
      <c r="L540">
        <v>0</v>
      </c>
      <c r="M540">
        <v>0</v>
      </c>
      <c r="N540">
        <v>1</v>
      </c>
      <c r="O540">
        <v>0</v>
      </c>
      <c r="P540">
        <v>0</v>
      </c>
      <c r="Q540">
        <v>7875.31</v>
      </c>
      <c r="R540">
        <v>4</v>
      </c>
      <c r="S540">
        <v>27012</v>
      </c>
      <c r="T540" s="1">
        <v>0</v>
      </c>
      <c r="U540">
        <v>1</v>
      </c>
      <c r="W540" s="64">
        <f t="shared" si="16"/>
        <v>0</v>
      </c>
      <c r="X540" s="64">
        <f t="shared" si="17"/>
        <v>54883.035390000005</v>
      </c>
    </row>
    <row r="541" spans="1:24" hidden="1">
      <c r="A541">
        <v>1009</v>
      </c>
      <c r="B541" t="s">
        <v>690</v>
      </c>
      <c r="C541" t="s">
        <v>684</v>
      </c>
      <c r="D541" t="s">
        <v>685</v>
      </c>
      <c r="E541" t="s">
        <v>29</v>
      </c>
      <c r="F541" t="s">
        <v>686</v>
      </c>
      <c r="G541" t="s">
        <v>4083</v>
      </c>
      <c r="H541" s="1">
        <v>44067</v>
      </c>
      <c r="I541" t="s">
        <v>7</v>
      </c>
      <c r="J541">
        <v>34</v>
      </c>
      <c r="K541">
        <v>6.9649999999999999</v>
      </c>
      <c r="L541">
        <v>0</v>
      </c>
      <c r="M541">
        <v>0</v>
      </c>
      <c r="N541">
        <v>1</v>
      </c>
      <c r="O541">
        <v>0</v>
      </c>
      <c r="P541">
        <v>0</v>
      </c>
      <c r="Q541">
        <v>45000</v>
      </c>
      <c r="R541">
        <v>4</v>
      </c>
      <c r="S541">
        <v>27007</v>
      </c>
      <c r="T541" s="1">
        <v>0</v>
      </c>
      <c r="U541">
        <v>1</v>
      </c>
      <c r="W541" s="64">
        <f t="shared" si="16"/>
        <v>0</v>
      </c>
      <c r="X541" s="64">
        <f t="shared" si="17"/>
        <v>313425</v>
      </c>
    </row>
    <row r="542" spans="1:24">
      <c r="A542">
        <v>1014</v>
      </c>
      <c r="B542" t="s">
        <v>694</v>
      </c>
      <c r="C542" t="s">
        <v>684</v>
      </c>
      <c r="D542" t="s">
        <v>685</v>
      </c>
      <c r="E542" t="s">
        <v>29</v>
      </c>
      <c r="F542" t="s">
        <v>748</v>
      </c>
      <c r="G542" t="s">
        <v>934</v>
      </c>
      <c r="H542" s="1">
        <v>44067</v>
      </c>
      <c r="I542" t="s">
        <v>8</v>
      </c>
      <c r="J542">
        <v>34</v>
      </c>
      <c r="K542">
        <v>6.93</v>
      </c>
      <c r="L542">
        <v>0</v>
      </c>
      <c r="M542">
        <v>0</v>
      </c>
      <c r="N542">
        <v>1</v>
      </c>
      <c r="O542">
        <v>1</v>
      </c>
      <c r="P542">
        <v>160000</v>
      </c>
      <c r="Q542">
        <v>0</v>
      </c>
      <c r="R542">
        <v>4</v>
      </c>
      <c r="S542">
        <v>3004</v>
      </c>
      <c r="T542" s="1">
        <v>0</v>
      </c>
      <c r="U542">
        <v>1</v>
      </c>
      <c r="W542" s="64">
        <f t="shared" si="16"/>
        <v>1108800</v>
      </c>
      <c r="X542" s="64">
        <f t="shared" si="17"/>
        <v>0</v>
      </c>
    </row>
    <row r="543" spans="1:24" hidden="1">
      <c r="A543">
        <v>3004</v>
      </c>
      <c r="B543" t="s">
        <v>694</v>
      </c>
      <c r="C543" t="s">
        <v>684</v>
      </c>
      <c r="D543" t="s">
        <v>685</v>
      </c>
      <c r="E543" t="s">
        <v>29</v>
      </c>
      <c r="F543" t="s">
        <v>686</v>
      </c>
      <c r="G543" t="s">
        <v>1038</v>
      </c>
      <c r="H543" s="1">
        <v>44067</v>
      </c>
      <c r="I543" t="s">
        <v>7</v>
      </c>
      <c r="J543">
        <v>34</v>
      </c>
      <c r="K543">
        <v>6.93</v>
      </c>
      <c r="L543">
        <v>0</v>
      </c>
      <c r="M543">
        <v>0</v>
      </c>
      <c r="N543">
        <v>1</v>
      </c>
      <c r="O543">
        <v>0</v>
      </c>
      <c r="P543">
        <v>0</v>
      </c>
      <c r="Q543">
        <v>160000</v>
      </c>
      <c r="R543">
        <v>4</v>
      </c>
      <c r="S543">
        <v>1014</v>
      </c>
      <c r="T543" s="1">
        <v>0</v>
      </c>
      <c r="U543">
        <v>1</v>
      </c>
      <c r="W543" s="64">
        <f t="shared" si="16"/>
        <v>0</v>
      </c>
      <c r="X543" s="64">
        <f t="shared" si="17"/>
        <v>1108800</v>
      </c>
    </row>
    <row r="544" spans="1:24" hidden="1">
      <c r="A544">
        <v>27007</v>
      </c>
      <c r="B544" t="s">
        <v>690</v>
      </c>
      <c r="C544" t="s">
        <v>684</v>
      </c>
      <c r="D544" t="s">
        <v>685</v>
      </c>
      <c r="E544" t="s">
        <v>29</v>
      </c>
      <c r="F544" t="s">
        <v>686</v>
      </c>
      <c r="G544" t="s">
        <v>4517</v>
      </c>
      <c r="H544" s="1">
        <v>44067</v>
      </c>
      <c r="I544" t="s">
        <v>8</v>
      </c>
      <c r="J544">
        <v>34</v>
      </c>
      <c r="K544">
        <v>6.9649999999999999</v>
      </c>
      <c r="N544">
        <v>1</v>
      </c>
      <c r="O544">
        <v>0</v>
      </c>
      <c r="P544">
        <v>45000</v>
      </c>
      <c r="Q544">
        <v>0</v>
      </c>
      <c r="R544">
        <v>4</v>
      </c>
      <c r="S544">
        <v>1009</v>
      </c>
      <c r="T544" s="1">
        <v>0</v>
      </c>
      <c r="U544">
        <v>1</v>
      </c>
      <c r="W544" s="64">
        <f t="shared" si="16"/>
        <v>313425</v>
      </c>
      <c r="X544" s="64">
        <f t="shared" si="17"/>
        <v>0</v>
      </c>
    </row>
    <row r="545" spans="1:24" hidden="1">
      <c r="A545">
        <v>27012</v>
      </c>
      <c r="B545" t="s">
        <v>689</v>
      </c>
      <c r="C545" t="s">
        <v>684</v>
      </c>
      <c r="D545" t="s">
        <v>685</v>
      </c>
      <c r="E545" t="s">
        <v>29</v>
      </c>
      <c r="F545" t="s">
        <v>753</v>
      </c>
      <c r="G545" t="s">
        <v>981</v>
      </c>
      <c r="H545" s="1">
        <v>44067</v>
      </c>
      <c r="I545" t="s">
        <v>8</v>
      </c>
      <c r="J545">
        <v>34</v>
      </c>
      <c r="K545">
        <v>6.9690000000000003</v>
      </c>
      <c r="L545">
        <v>0</v>
      </c>
      <c r="M545">
        <v>0</v>
      </c>
      <c r="N545">
        <v>1</v>
      </c>
      <c r="O545">
        <v>0</v>
      </c>
      <c r="P545">
        <v>425692.24</v>
      </c>
      <c r="Q545">
        <v>0</v>
      </c>
      <c r="R545">
        <v>4</v>
      </c>
      <c r="S545">
        <v>1009</v>
      </c>
      <c r="T545" s="1">
        <v>0</v>
      </c>
      <c r="U545">
        <v>1</v>
      </c>
      <c r="W545" s="64">
        <f t="shared" si="16"/>
        <v>2966649.2205600003</v>
      </c>
      <c r="X545" s="64">
        <f t="shared" si="17"/>
        <v>0</v>
      </c>
    </row>
    <row r="546" spans="1:24" hidden="1">
      <c r="A546">
        <v>27012</v>
      </c>
      <c r="B546" t="s">
        <v>689</v>
      </c>
      <c r="C546" t="s">
        <v>684</v>
      </c>
      <c r="D546" t="s">
        <v>685</v>
      </c>
      <c r="E546" t="s">
        <v>29</v>
      </c>
      <c r="F546" t="s">
        <v>753</v>
      </c>
      <c r="G546" t="s">
        <v>980</v>
      </c>
      <c r="H546" s="1">
        <v>44067</v>
      </c>
      <c r="I546" t="s">
        <v>8</v>
      </c>
      <c r="J546">
        <v>34</v>
      </c>
      <c r="K546">
        <v>6.9690000000000003</v>
      </c>
      <c r="L546">
        <v>0</v>
      </c>
      <c r="M546">
        <v>0</v>
      </c>
      <c r="N546">
        <v>1</v>
      </c>
      <c r="O546">
        <v>0</v>
      </c>
      <c r="P546">
        <v>7875.31</v>
      </c>
      <c r="Q546">
        <v>0</v>
      </c>
      <c r="R546">
        <v>4</v>
      </c>
      <c r="S546">
        <v>1009</v>
      </c>
      <c r="T546" s="1">
        <v>0</v>
      </c>
      <c r="U546">
        <v>1</v>
      </c>
      <c r="W546" s="64">
        <f t="shared" si="16"/>
        <v>54883.035390000005</v>
      </c>
      <c r="X546" s="64">
        <f t="shared" si="17"/>
        <v>0</v>
      </c>
    </row>
    <row r="547" spans="1:24" hidden="1">
      <c r="A547">
        <v>1009</v>
      </c>
      <c r="B547" t="s">
        <v>689</v>
      </c>
      <c r="C547" t="s">
        <v>684</v>
      </c>
      <c r="D547" t="s">
        <v>685</v>
      </c>
      <c r="E547" t="s">
        <v>29</v>
      </c>
      <c r="F547" t="s">
        <v>686</v>
      </c>
      <c r="G547" t="s">
        <v>3976</v>
      </c>
      <c r="H547" s="1">
        <v>44070</v>
      </c>
      <c r="I547" t="s">
        <v>7</v>
      </c>
      <c r="J547">
        <v>34</v>
      </c>
      <c r="K547">
        <v>6.9610000000000003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800000</v>
      </c>
      <c r="R547">
        <v>4</v>
      </c>
      <c r="S547">
        <v>27003</v>
      </c>
      <c r="T547" s="1">
        <v>0</v>
      </c>
      <c r="U547">
        <v>1</v>
      </c>
      <c r="W547" s="64">
        <f t="shared" si="16"/>
        <v>0</v>
      </c>
      <c r="X547" s="64">
        <f t="shared" si="17"/>
        <v>5568800</v>
      </c>
    </row>
    <row r="548" spans="1:24">
      <c r="A548">
        <v>1014</v>
      </c>
      <c r="B548" t="s">
        <v>694</v>
      </c>
      <c r="C548" t="s">
        <v>684</v>
      </c>
      <c r="D548" t="s">
        <v>685</v>
      </c>
      <c r="E548" t="s">
        <v>29</v>
      </c>
      <c r="F548" t="s">
        <v>748</v>
      </c>
      <c r="G548" t="s">
        <v>733</v>
      </c>
      <c r="H548" s="1">
        <v>44070</v>
      </c>
      <c r="I548" t="s">
        <v>8</v>
      </c>
      <c r="J548">
        <v>34</v>
      </c>
      <c r="K548">
        <v>6.93</v>
      </c>
      <c r="L548">
        <v>0</v>
      </c>
      <c r="M548">
        <v>0</v>
      </c>
      <c r="N548">
        <v>1</v>
      </c>
      <c r="O548">
        <v>1</v>
      </c>
      <c r="P548">
        <v>100000</v>
      </c>
      <c r="Q548">
        <v>0</v>
      </c>
      <c r="R548">
        <v>4</v>
      </c>
      <c r="S548">
        <v>3004</v>
      </c>
      <c r="T548" s="1">
        <v>0</v>
      </c>
      <c r="U548">
        <v>1</v>
      </c>
      <c r="W548" s="64">
        <f t="shared" si="16"/>
        <v>693000</v>
      </c>
      <c r="X548" s="64">
        <f t="shared" si="17"/>
        <v>0</v>
      </c>
    </row>
    <row r="549" spans="1:24" hidden="1">
      <c r="A549">
        <v>3004</v>
      </c>
      <c r="B549" t="s">
        <v>694</v>
      </c>
      <c r="C549" t="s">
        <v>684</v>
      </c>
      <c r="D549" t="s">
        <v>685</v>
      </c>
      <c r="E549" t="s">
        <v>29</v>
      </c>
      <c r="F549" t="s">
        <v>686</v>
      </c>
      <c r="G549" t="s">
        <v>1044</v>
      </c>
      <c r="H549" s="1">
        <v>44070</v>
      </c>
      <c r="I549" t="s">
        <v>7</v>
      </c>
      <c r="J549">
        <v>34</v>
      </c>
      <c r="K549">
        <v>6.93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</v>
      </c>
      <c r="R549">
        <v>4</v>
      </c>
      <c r="S549">
        <v>1014</v>
      </c>
      <c r="T549" s="1">
        <v>0</v>
      </c>
      <c r="U549">
        <v>1</v>
      </c>
      <c r="W549" s="64">
        <f t="shared" si="16"/>
        <v>0</v>
      </c>
      <c r="X549" s="64">
        <f t="shared" si="17"/>
        <v>693000</v>
      </c>
    </row>
    <row r="550" spans="1:24" hidden="1">
      <c r="A550">
        <v>27003</v>
      </c>
      <c r="B550" t="s">
        <v>689</v>
      </c>
      <c r="C550" t="s">
        <v>684</v>
      </c>
      <c r="D550" t="s">
        <v>685</v>
      </c>
      <c r="E550" t="s">
        <v>29</v>
      </c>
      <c r="F550" t="s">
        <v>754</v>
      </c>
      <c r="G550" t="s">
        <v>3580</v>
      </c>
      <c r="H550" s="1">
        <v>44070</v>
      </c>
      <c r="I550" t="s">
        <v>8</v>
      </c>
      <c r="J550">
        <v>34</v>
      </c>
      <c r="K550">
        <v>6.9610000000000003</v>
      </c>
      <c r="L550">
        <v>0</v>
      </c>
      <c r="M550">
        <v>0</v>
      </c>
      <c r="N550">
        <v>1</v>
      </c>
      <c r="O550">
        <v>0</v>
      </c>
      <c r="P550">
        <v>800000</v>
      </c>
      <c r="Q550">
        <v>0</v>
      </c>
      <c r="R550">
        <v>4</v>
      </c>
      <c r="S550">
        <v>1009</v>
      </c>
      <c r="T550" s="1">
        <v>0</v>
      </c>
      <c r="U550">
        <v>1</v>
      </c>
      <c r="W550" s="64">
        <f t="shared" si="16"/>
        <v>5568800</v>
      </c>
      <c r="X550" s="64">
        <f t="shared" si="17"/>
        <v>0</v>
      </c>
    </row>
    <row r="551" spans="1:24" hidden="1">
      <c r="A551">
        <v>1018</v>
      </c>
      <c r="B551" t="s">
        <v>694</v>
      </c>
      <c r="C551" t="s">
        <v>684</v>
      </c>
      <c r="D551" t="s">
        <v>685</v>
      </c>
      <c r="E551" t="s">
        <v>29</v>
      </c>
      <c r="F551" t="s">
        <v>4153</v>
      </c>
      <c r="G551" t="s">
        <v>864</v>
      </c>
      <c r="H551" s="1">
        <v>44071</v>
      </c>
      <c r="I551" t="s">
        <v>7</v>
      </c>
      <c r="J551">
        <v>34</v>
      </c>
      <c r="K551">
        <v>6.9630000000000001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818753.73</v>
      </c>
      <c r="R551">
        <v>4</v>
      </c>
      <c r="S551">
        <v>27004</v>
      </c>
      <c r="T551" s="1">
        <v>0</v>
      </c>
      <c r="U551">
        <v>12</v>
      </c>
      <c r="W551" s="64">
        <f t="shared" si="16"/>
        <v>0</v>
      </c>
      <c r="X551" s="64">
        <f t="shared" si="17"/>
        <v>5700982.2219899995</v>
      </c>
    </row>
    <row r="552" spans="1:24" hidden="1">
      <c r="A552">
        <v>27004</v>
      </c>
      <c r="B552" t="s">
        <v>689</v>
      </c>
      <c r="C552" t="s">
        <v>684</v>
      </c>
      <c r="D552" t="s">
        <v>685</v>
      </c>
      <c r="E552" t="s">
        <v>29</v>
      </c>
      <c r="F552" t="s">
        <v>753</v>
      </c>
      <c r="G552" t="s">
        <v>1019</v>
      </c>
      <c r="H552" s="1">
        <v>44071</v>
      </c>
      <c r="I552" t="s">
        <v>8</v>
      </c>
      <c r="J552">
        <v>34</v>
      </c>
      <c r="K552">
        <v>6.9630000000000001</v>
      </c>
      <c r="L552">
        <v>0</v>
      </c>
      <c r="M552">
        <v>0</v>
      </c>
      <c r="N552">
        <v>1</v>
      </c>
      <c r="O552">
        <v>0</v>
      </c>
      <c r="P552">
        <v>818753.73</v>
      </c>
      <c r="Q552">
        <v>0</v>
      </c>
      <c r="R552">
        <v>4</v>
      </c>
      <c r="S552">
        <v>1003</v>
      </c>
      <c r="T552" s="1">
        <v>0</v>
      </c>
      <c r="U552">
        <v>1</v>
      </c>
      <c r="W552" s="64">
        <f t="shared" si="16"/>
        <v>5700982.2219899995</v>
      </c>
      <c r="X552" s="64">
        <f t="shared" si="17"/>
        <v>0</v>
      </c>
    </row>
    <row r="553" spans="1:24">
      <c r="A553">
        <v>1014</v>
      </c>
      <c r="B553" t="s">
        <v>693</v>
      </c>
      <c r="C553" t="s">
        <v>692</v>
      </c>
      <c r="D553" t="s">
        <v>685</v>
      </c>
      <c r="E553" t="s">
        <v>29</v>
      </c>
      <c r="F553" t="s">
        <v>748</v>
      </c>
      <c r="G553" t="s">
        <v>912</v>
      </c>
      <c r="H553" s="1">
        <v>44077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1</v>
      </c>
      <c r="P553">
        <v>0</v>
      </c>
      <c r="Q553">
        <v>5021.5200000000004</v>
      </c>
      <c r="R553">
        <v>4</v>
      </c>
      <c r="S553">
        <v>3029</v>
      </c>
      <c r="T553" s="1">
        <v>0</v>
      </c>
      <c r="U553">
        <v>1</v>
      </c>
      <c r="W553" s="64">
        <f t="shared" si="16"/>
        <v>0</v>
      </c>
      <c r="X553" s="64">
        <f t="shared" si="17"/>
        <v>34999.994400000003</v>
      </c>
    </row>
    <row r="554" spans="1:24">
      <c r="A554">
        <v>3029</v>
      </c>
      <c r="B554" t="s">
        <v>693</v>
      </c>
      <c r="C554" t="s">
        <v>692</v>
      </c>
      <c r="D554" t="s">
        <v>685</v>
      </c>
      <c r="E554" t="s">
        <v>29</v>
      </c>
      <c r="F554" t="s">
        <v>754</v>
      </c>
      <c r="G554" t="s">
        <v>4454</v>
      </c>
      <c r="H554" s="1">
        <v>44077</v>
      </c>
      <c r="I554" t="s">
        <v>8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5021.5200000000004</v>
      </c>
      <c r="Q554">
        <v>0</v>
      </c>
      <c r="R554">
        <v>4</v>
      </c>
      <c r="S554">
        <v>1014</v>
      </c>
      <c r="T554" s="1">
        <v>0</v>
      </c>
      <c r="U554">
        <v>1</v>
      </c>
      <c r="W554" s="64">
        <f t="shared" si="16"/>
        <v>34999.994400000003</v>
      </c>
      <c r="X554" s="64">
        <f t="shared" si="17"/>
        <v>0</v>
      </c>
    </row>
    <row r="555" spans="1:24" hidden="1">
      <c r="A555">
        <v>1003</v>
      </c>
      <c r="B555" t="s">
        <v>689</v>
      </c>
      <c r="C555" t="s">
        <v>684</v>
      </c>
      <c r="D555" t="s">
        <v>685</v>
      </c>
      <c r="E555" t="s">
        <v>29</v>
      </c>
      <c r="F555" t="s">
        <v>728</v>
      </c>
      <c r="G555" t="s">
        <v>687</v>
      </c>
      <c r="H555" s="1">
        <v>44078</v>
      </c>
      <c r="I555" t="s">
        <v>7</v>
      </c>
      <c r="J555">
        <v>34</v>
      </c>
      <c r="K555">
        <v>6.9630000000000001</v>
      </c>
      <c r="M555">
        <v>0</v>
      </c>
      <c r="N555">
        <v>1</v>
      </c>
      <c r="O555">
        <v>0</v>
      </c>
      <c r="P555">
        <v>0</v>
      </c>
      <c r="Q555">
        <v>239994.04</v>
      </c>
      <c r="R555">
        <v>4</v>
      </c>
      <c r="S555">
        <v>27004</v>
      </c>
      <c r="T555" s="1">
        <v>0</v>
      </c>
      <c r="U555">
        <v>1</v>
      </c>
      <c r="W555" s="64">
        <f t="shared" si="16"/>
        <v>0</v>
      </c>
      <c r="X555" s="64">
        <f t="shared" si="17"/>
        <v>1671078.50052</v>
      </c>
    </row>
    <row r="556" spans="1:24" hidden="1">
      <c r="A556">
        <v>27004</v>
      </c>
      <c r="B556" t="s">
        <v>689</v>
      </c>
      <c r="C556" t="s">
        <v>684</v>
      </c>
      <c r="D556" t="s">
        <v>685</v>
      </c>
      <c r="E556" t="s">
        <v>29</v>
      </c>
      <c r="F556" t="s">
        <v>753</v>
      </c>
      <c r="G556" t="s">
        <v>734</v>
      </c>
      <c r="H556" s="1">
        <v>44078</v>
      </c>
      <c r="I556" t="s">
        <v>8</v>
      </c>
      <c r="J556">
        <v>34</v>
      </c>
      <c r="K556">
        <v>6.9630000000000001</v>
      </c>
      <c r="L556">
        <v>0</v>
      </c>
      <c r="M556">
        <v>0</v>
      </c>
      <c r="N556">
        <v>1</v>
      </c>
      <c r="O556">
        <v>0</v>
      </c>
      <c r="P556">
        <v>239994.04</v>
      </c>
      <c r="Q556">
        <v>0</v>
      </c>
      <c r="R556">
        <v>4</v>
      </c>
      <c r="S556">
        <v>1003</v>
      </c>
      <c r="T556" s="1">
        <v>0</v>
      </c>
      <c r="U556">
        <v>1</v>
      </c>
      <c r="W556" s="64">
        <f t="shared" si="16"/>
        <v>1671078.50052</v>
      </c>
      <c r="X556" s="64">
        <f t="shared" si="17"/>
        <v>0</v>
      </c>
    </row>
    <row r="557" spans="1:24" hidden="1">
      <c r="A557">
        <v>1009</v>
      </c>
      <c r="B557" t="s">
        <v>689</v>
      </c>
      <c r="C557" t="s">
        <v>684</v>
      </c>
      <c r="D557" t="s">
        <v>685</v>
      </c>
      <c r="E557" t="s">
        <v>29</v>
      </c>
      <c r="F557" t="s">
        <v>686</v>
      </c>
      <c r="G557" t="s">
        <v>3977</v>
      </c>
      <c r="H557" s="1">
        <v>44085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1150000</v>
      </c>
      <c r="R557">
        <v>4</v>
      </c>
      <c r="S557">
        <v>27003</v>
      </c>
      <c r="T557" s="1">
        <v>0</v>
      </c>
      <c r="U557">
        <v>1</v>
      </c>
      <c r="W557" s="64">
        <f t="shared" si="16"/>
        <v>0</v>
      </c>
      <c r="X557" s="64">
        <f t="shared" si="17"/>
        <v>8015500</v>
      </c>
    </row>
    <row r="558" spans="1:24">
      <c r="A558">
        <v>1034</v>
      </c>
      <c r="B558" t="s">
        <v>689</v>
      </c>
      <c r="C558" t="s">
        <v>684</v>
      </c>
      <c r="D558" t="s">
        <v>685</v>
      </c>
      <c r="E558" t="s">
        <v>29</v>
      </c>
      <c r="F558" t="s">
        <v>686</v>
      </c>
      <c r="G558" t="s">
        <v>4292</v>
      </c>
      <c r="H558" s="1">
        <v>44085</v>
      </c>
      <c r="I558" t="s">
        <v>7</v>
      </c>
      <c r="J558">
        <v>34</v>
      </c>
      <c r="K558">
        <v>6.86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481806.7</v>
      </c>
      <c r="R558">
        <v>4</v>
      </c>
      <c r="S558">
        <v>3010</v>
      </c>
      <c r="T558" s="1">
        <v>0</v>
      </c>
      <c r="U558">
        <v>1</v>
      </c>
      <c r="W558" s="64">
        <f t="shared" si="16"/>
        <v>0</v>
      </c>
      <c r="X558" s="64">
        <f t="shared" si="17"/>
        <v>3305193.9620000003</v>
      </c>
    </row>
    <row r="559" spans="1:24">
      <c r="A559">
        <v>1034</v>
      </c>
      <c r="B559" t="s">
        <v>689</v>
      </c>
      <c r="C559" t="s">
        <v>684</v>
      </c>
      <c r="D559" t="s">
        <v>685</v>
      </c>
      <c r="E559" t="s">
        <v>29</v>
      </c>
      <c r="F559" t="s">
        <v>686</v>
      </c>
      <c r="G559" t="s">
        <v>4293</v>
      </c>
      <c r="H559" s="1">
        <v>44085</v>
      </c>
      <c r="I559" t="s">
        <v>8</v>
      </c>
      <c r="J559">
        <v>34</v>
      </c>
      <c r="K559">
        <v>6.86</v>
      </c>
      <c r="L559">
        <v>0</v>
      </c>
      <c r="M559">
        <v>0</v>
      </c>
      <c r="N559">
        <v>1</v>
      </c>
      <c r="O559">
        <v>0</v>
      </c>
      <c r="P559">
        <v>481806.7</v>
      </c>
      <c r="Q559">
        <v>0</v>
      </c>
      <c r="R559">
        <v>4</v>
      </c>
      <c r="S559">
        <v>3010</v>
      </c>
      <c r="T559" s="1">
        <v>0</v>
      </c>
      <c r="U559">
        <v>1</v>
      </c>
      <c r="W559" s="64">
        <f t="shared" ref="W559:W622" si="18">+K559*P559</f>
        <v>3305193.9620000003</v>
      </c>
      <c r="X559" s="64">
        <f t="shared" ref="X559:X622" si="19">K559*Q559</f>
        <v>0</v>
      </c>
    </row>
    <row r="560" spans="1:24" hidden="1">
      <c r="A560">
        <v>3010</v>
      </c>
      <c r="B560" t="s">
        <v>690</v>
      </c>
      <c r="C560" t="s">
        <v>684</v>
      </c>
      <c r="D560" t="s">
        <v>685</v>
      </c>
      <c r="E560" t="s">
        <v>29</v>
      </c>
      <c r="F560" t="s">
        <v>754</v>
      </c>
      <c r="G560" t="s">
        <v>3602</v>
      </c>
      <c r="H560" s="1">
        <v>44085</v>
      </c>
      <c r="I560" t="s">
        <v>7</v>
      </c>
      <c r="J560">
        <v>34</v>
      </c>
      <c r="K560">
        <v>6.86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481806.7</v>
      </c>
      <c r="R560">
        <v>4</v>
      </c>
      <c r="S560">
        <v>1034</v>
      </c>
      <c r="T560" s="1">
        <v>0</v>
      </c>
      <c r="U560">
        <v>1</v>
      </c>
      <c r="W560" s="64">
        <f t="shared" si="18"/>
        <v>0</v>
      </c>
      <c r="X560" s="64">
        <f t="shared" si="19"/>
        <v>3305193.9620000003</v>
      </c>
    </row>
    <row r="561" spans="1:24" hidden="1">
      <c r="A561">
        <v>3010</v>
      </c>
      <c r="B561" t="s">
        <v>690</v>
      </c>
      <c r="C561" t="s">
        <v>684</v>
      </c>
      <c r="D561" t="s">
        <v>685</v>
      </c>
      <c r="E561" t="s">
        <v>29</v>
      </c>
      <c r="F561" t="s">
        <v>754</v>
      </c>
      <c r="G561" t="s">
        <v>3605</v>
      </c>
      <c r="H561" s="1">
        <v>44085</v>
      </c>
      <c r="I561" t="s">
        <v>8</v>
      </c>
      <c r="J561">
        <v>34</v>
      </c>
      <c r="K561">
        <v>6.86</v>
      </c>
      <c r="L561">
        <v>0</v>
      </c>
      <c r="M561">
        <v>0</v>
      </c>
      <c r="N561">
        <v>1</v>
      </c>
      <c r="O561">
        <v>0</v>
      </c>
      <c r="P561">
        <v>481806.7</v>
      </c>
      <c r="Q561">
        <v>0</v>
      </c>
      <c r="R561">
        <v>4</v>
      </c>
      <c r="S561">
        <v>1034</v>
      </c>
      <c r="T561" s="1">
        <v>0</v>
      </c>
      <c r="U561">
        <v>1</v>
      </c>
      <c r="W561" s="64">
        <f t="shared" si="18"/>
        <v>3305193.9620000003</v>
      </c>
      <c r="X561" s="64">
        <f t="shared" si="19"/>
        <v>0</v>
      </c>
    </row>
    <row r="562" spans="1:24" hidden="1">
      <c r="A562">
        <v>27003</v>
      </c>
      <c r="B562" t="s">
        <v>689</v>
      </c>
      <c r="C562" t="s">
        <v>684</v>
      </c>
      <c r="D562" t="s">
        <v>685</v>
      </c>
      <c r="E562" t="s">
        <v>29</v>
      </c>
      <c r="F562" t="s">
        <v>754</v>
      </c>
      <c r="G562" t="s">
        <v>3576</v>
      </c>
      <c r="H562" s="1">
        <v>44085</v>
      </c>
      <c r="I562" t="s">
        <v>8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1150000</v>
      </c>
      <c r="Q562">
        <v>0</v>
      </c>
      <c r="R562">
        <v>4</v>
      </c>
      <c r="S562">
        <v>1009</v>
      </c>
      <c r="T562" s="1">
        <v>0</v>
      </c>
      <c r="U562">
        <v>1</v>
      </c>
      <c r="W562" s="64">
        <f t="shared" si="18"/>
        <v>8015500</v>
      </c>
      <c r="X562" s="64">
        <f t="shared" si="19"/>
        <v>0</v>
      </c>
    </row>
    <row r="563" spans="1:24" hidden="1">
      <c r="A563">
        <v>1005</v>
      </c>
      <c r="B563" t="s">
        <v>689</v>
      </c>
      <c r="C563" t="s">
        <v>684</v>
      </c>
      <c r="D563" t="s">
        <v>685</v>
      </c>
      <c r="E563" t="s">
        <v>29</v>
      </c>
      <c r="F563" t="s">
        <v>747</v>
      </c>
      <c r="G563" t="s">
        <v>3694</v>
      </c>
      <c r="H563" s="1">
        <v>44089</v>
      </c>
      <c r="I563" t="s">
        <v>7</v>
      </c>
      <c r="J563">
        <v>34</v>
      </c>
      <c r="K563">
        <v>6.9569999999999999</v>
      </c>
      <c r="L563">
        <v>0</v>
      </c>
      <c r="M563">
        <v>0</v>
      </c>
      <c r="N563">
        <v>1</v>
      </c>
      <c r="O563">
        <v>1</v>
      </c>
      <c r="P563">
        <v>0</v>
      </c>
      <c r="Q563">
        <v>2000000</v>
      </c>
      <c r="R563">
        <v>4</v>
      </c>
      <c r="S563">
        <v>1017</v>
      </c>
      <c r="T563" s="1">
        <v>0</v>
      </c>
      <c r="U563">
        <v>1</v>
      </c>
      <c r="W563" s="64">
        <f t="shared" si="18"/>
        <v>0</v>
      </c>
      <c r="X563" s="64">
        <f t="shared" si="19"/>
        <v>13914000</v>
      </c>
    </row>
    <row r="564" spans="1:24" hidden="1">
      <c r="A564">
        <v>1017</v>
      </c>
      <c r="B564" t="s">
        <v>689</v>
      </c>
      <c r="C564" t="s">
        <v>684</v>
      </c>
      <c r="D564" t="s">
        <v>685</v>
      </c>
      <c r="E564" t="s">
        <v>29</v>
      </c>
      <c r="F564" t="s">
        <v>747</v>
      </c>
      <c r="G564" t="s">
        <v>687</v>
      </c>
      <c r="H564" s="1">
        <v>44089</v>
      </c>
      <c r="I564" t="s">
        <v>8</v>
      </c>
      <c r="J564">
        <v>34</v>
      </c>
      <c r="K564">
        <v>6.9569999999999999</v>
      </c>
      <c r="N564">
        <v>1</v>
      </c>
      <c r="O564">
        <v>0</v>
      </c>
      <c r="P564">
        <v>2000000</v>
      </c>
      <c r="Q564">
        <v>0</v>
      </c>
      <c r="R564">
        <v>4</v>
      </c>
      <c r="S564">
        <v>1005</v>
      </c>
      <c r="T564" s="1">
        <v>0</v>
      </c>
      <c r="U564">
        <v>1</v>
      </c>
      <c r="W564" s="64">
        <f t="shared" si="18"/>
        <v>13914000</v>
      </c>
      <c r="X564" s="64">
        <f t="shared" si="19"/>
        <v>0</v>
      </c>
    </row>
    <row r="565" spans="1:24">
      <c r="A565">
        <v>1014</v>
      </c>
      <c r="B565" t="s">
        <v>690</v>
      </c>
      <c r="C565" t="s">
        <v>684</v>
      </c>
      <c r="D565" t="s">
        <v>685</v>
      </c>
      <c r="E565" t="s">
        <v>29</v>
      </c>
      <c r="F565" t="s">
        <v>748</v>
      </c>
      <c r="G565" t="s">
        <v>905</v>
      </c>
      <c r="H565" s="1">
        <v>44090</v>
      </c>
      <c r="I565" t="s">
        <v>8</v>
      </c>
      <c r="J565">
        <v>34</v>
      </c>
      <c r="K565">
        <v>6.85</v>
      </c>
      <c r="L565">
        <v>0</v>
      </c>
      <c r="M565">
        <v>0</v>
      </c>
      <c r="N565">
        <v>1</v>
      </c>
      <c r="O565">
        <v>1</v>
      </c>
      <c r="P565">
        <v>145000</v>
      </c>
      <c r="Q565">
        <v>0</v>
      </c>
      <c r="R565">
        <v>4</v>
      </c>
      <c r="S565">
        <v>3006</v>
      </c>
      <c r="T565" s="1">
        <v>0</v>
      </c>
      <c r="U565">
        <v>1</v>
      </c>
      <c r="W565" s="64">
        <f t="shared" si="18"/>
        <v>993250</v>
      </c>
      <c r="X565" s="64">
        <f t="shared" si="19"/>
        <v>0</v>
      </c>
    </row>
    <row r="566" spans="1:24" hidden="1">
      <c r="A566">
        <v>3006</v>
      </c>
      <c r="B566" t="s">
        <v>690</v>
      </c>
      <c r="C566" t="s">
        <v>684</v>
      </c>
      <c r="D566" t="s">
        <v>685</v>
      </c>
      <c r="E566" t="s">
        <v>29</v>
      </c>
      <c r="F566" t="s">
        <v>753</v>
      </c>
      <c r="G566" t="s">
        <v>4378</v>
      </c>
      <c r="H566" s="1">
        <v>44090</v>
      </c>
      <c r="I566" t="s">
        <v>7</v>
      </c>
      <c r="J566">
        <v>34</v>
      </c>
      <c r="K566">
        <v>6.85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145000</v>
      </c>
      <c r="R566">
        <v>4</v>
      </c>
      <c r="S566">
        <v>1014</v>
      </c>
      <c r="T566" s="1">
        <v>0</v>
      </c>
      <c r="U566">
        <v>1</v>
      </c>
      <c r="W566" s="64">
        <f t="shared" si="18"/>
        <v>0</v>
      </c>
      <c r="X566" s="64">
        <f t="shared" si="19"/>
        <v>993250</v>
      </c>
    </row>
    <row r="567" spans="1:24" hidden="1">
      <c r="A567">
        <v>1018</v>
      </c>
      <c r="B567" t="s">
        <v>694</v>
      </c>
      <c r="C567" t="s">
        <v>684</v>
      </c>
      <c r="D567" t="s">
        <v>685</v>
      </c>
      <c r="E567" t="s">
        <v>29</v>
      </c>
      <c r="F567" t="s">
        <v>4153</v>
      </c>
      <c r="G567" t="s">
        <v>812</v>
      </c>
      <c r="H567" s="1">
        <v>44091</v>
      </c>
      <c r="I567" t="s">
        <v>7</v>
      </c>
      <c r="J567">
        <v>34</v>
      </c>
      <c r="K567">
        <v>6.9630000000000001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676581.17</v>
      </c>
      <c r="R567">
        <v>4</v>
      </c>
      <c r="S567">
        <v>27004</v>
      </c>
      <c r="T567" s="1">
        <v>0</v>
      </c>
      <c r="U567">
        <v>8</v>
      </c>
      <c r="W567" s="64">
        <f t="shared" si="18"/>
        <v>0</v>
      </c>
      <c r="X567" s="64">
        <f t="shared" si="19"/>
        <v>4711034.68671</v>
      </c>
    </row>
    <row r="568" spans="1:24" hidden="1">
      <c r="A568">
        <v>27004</v>
      </c>
      <c r="B568" t="s">
        <v>689</v>
      </c>
      <c r="C568" t="s">
        <v>684</v>
      </c>
      <c r="D568" t="s">
        <v>685</v>
      </c>
      <c r="E568" t="s">
        <v>29</v>
      </c>
      <c r="F568" t="s">
        <v>753</v>
      </c>
      <c r="G568" t="s">
        <v>1019</v>
      </c>
      <c r="H568" s="1">
        <v>44091</v>
      </c>
      <c r="I568" t="s">
        <v>8</v>
      </c>
      <c r="J568">
        <v>34</v>
      </c>
      <c r="K568">
        <v>6.9630000000000001</v>
      </c>
      <c r="L568">
        <v>0</v>
      </c>
      <c r="M568">
        <v>0</v>
      </c>
      <c r="N568">
        <v>1</v>
      </c>
      <c r="O568">
        <v>0</v>
      </c>
      <c r="P568">
        <v>676581.17</v>
      </c>
      <c r="Q568">
        <v>0</v>
      </c>
      <c r="R568">
        <v>4</v>
      </c>
      <c r="S568">
        <v>1003</v>
      </c>
      <c r="T568" s="1">
        <v>0</v>
      </c>
      <c r="U568">
        <v>1</v>
      </c>
      <c r="W568" s="64">
        <f t="shared" si="18"/>
        <v>4711034.68671</v>
      </c>
      <c r="X568" s="64">
        <f t="shared" si="19"/>
        <v>0</v>
      </c>
    </row>
    <row r="569" spans="1:24">
      <c r="A569">
        <v>1014</v>
      </c>
      <c r="B569" t="s">
        <v>693</v>
      </c>
      <c r="C569" t="s">
        <v>684</v>
      </c>
      <c r="D569" t="s">
        <v>685</v>
      </c>
      <c r="E569" t="s">
        <v>29</v>
      </c>
      <c r="F569" t="s">
        <v>748</v>
      </c>
      <c r="G569" t="s">
        <v>910</v>
      </c>
      <c r="H569" s="1">
        <v>44102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1</v>
      </c>
      <c r="P569">
        <v>0</v>
      </c>
      <c r="Q569">
        <v>15000</v>
      </c>
      <c r="R569">
        <v>4</v>
      </c>
      <c r="S569">
        <v>3028</v>
      </c>
      <c r="T569" s="1">
        <v>0</v>
      </c>
      <c r="U569">
        <v>1</v>
      </c>
      <c r="W569" s="64">
        <f t="shared" si="18"/>
        <v>0</v>
      </c>
      <c r="X569" s="64">
        <f t="shared" si="19"/>
        <v>104550</v>
      </c>
    </row>
    <row r="570" spans="1:24">
      <c r="A570">
        <v>3028</v>
      </c>
      <c r="B570" t="s">
        <v>693</v>
      </c>
      <c r="C570" t="s">
        <v>684</v>
      </c>
      <c r="D570" t="s">
        <v>685</v>
      </c>
      <c r="E570" t="s">
        <v>29</v>
      </c>
      <c r="F570" t="s">
        <v>754</v>
      </c>
      <c r="G570" t="s">
        <v>4450</v>
      </c>
      <c r="H570" s="1">
        <v>44102</v>
      </c>
      <c r="I570" t="s">
        <v>8</v>
      </c>
      <c r="J570">
        <v>34</v>
      </c>
      <c r="K570">
        <v>6.97</v>
      </c>
      <c r="N570">
        <v>1</v>
      </c>
      <c r="O570">
        <v>0</v>
      </c>
      <c r="P570">
        <v>15000</v>
      </c>
      <c r="Q570">
        <v>0</v>
      </c>
      <c r="R570">
        <v>4</v>
      </c>
      <c r="S570">
        <v>1014</v>
      </c>
      <c r="T570" s="1">
        <v>0</v>
      </c>
      <c r="U570">
        <v>1</v>
      </c>
      <c r="W570" s="64">
        <f t="shared" si="18"/>
        <v>104550</v>
      </c>
      <c r="X570" s="64">
        <f t="shared" si="19"/>
        <v>0</v>
      </c>
    </row>
    <row r="571" spans="1:24">
      <c r="A571">
        <v>1001</v>
      </c>
      <c r="B571" t="s">
        <v>690</v>
      </c>
      <c r="C571" t="s">
        <v>684</v>
      </c>
      <c r="D571" t="s">
        <v>685</v>
      </c>
      <c r="E571" t="s">
        <v>29</v>
      </c>
      <c r="F571" t="s">
        <v>686</v>
      </c>
      <c r="G571" t="s">
        <v>3625</v>
      </c>
      <c r="H571" s="1">
        <v>44104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50000</v>
      </c>
      <c r="R571">
        <v>4</v>
      </c>
      <c r="S571">
        <v>3005</v>
      </c>
      <c r="T571" s="1">
        <v>0</v>
      </c>
      <c r="U571">
        <v>1</v>
      </c>
      <c r="W571" s="64">
        <f t="shared" si="18"/>
        <v>0</v>
      </c>
      <c r="X571" s="64">
        <f t="shared" si="19"/>
        <v>348500</v>
      </c>
    </row>
    <row r="572" spans="1:24">
      <c r="A572">
        <v>1001</v>
      </c>
      <c r="B572" t="s">
        <v>692</v>
      </c>
      <c r="C572" t="s">
        <v>684</v>
      </c>
      <c r="D572" t="s">
        <v>685</v>
      </c>
      <c r="E572" t="s">
        <v>29</v>
      </c>
      <c r="F572" t="s">
        <v>686</v>
      </c>
      <c r="G572" t="s">
        <v>3631</v>
      </c>
      <c r="H572" s="1">
        <v>44104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50000</v>
      </c>
      <c r="R572">
        <v>4</v>
      </c>
      <c r="S572">
        <v>3052</v>
      </c>
      <c r="T572" s="1">
        <v>0</v>
      </c>
      <c r="U572">
        <v>1</v>
      </c>
      <c r="W572" s="64">
        <f t="shared" si="18"/>
        <v>0</v>
      </c>
      <c r="X572" s="64">
        <f t="shared" si="19"/>
        <v>348500</v>
      </c>
    </row>
    <row r="573" spans="1:24" hidden="1">
      <c r="A573">
        <v>1009</v>
      </c>
      <c r="B573" t="s">
        <v>689</v>
      </c>
      <c r="C573" t="s">
        <v>684</v>
      </c>
      <c r="D573" t="s">
        <v>685</v>
      </c>
      <c r="E573" t="s">
        <v>29</v>
      </c>
      <c r="F573" t="s">
        <v>686</v>
      </c>
      <c r="G573" t="s">
        <v>3978</v>
      </c>
      <c r="H573" s="1">
        <v>44104</v>
      </c>
      <c r="I573" t="s">
        <v>7</v>
      </c>
      <c r="J573">
        <v>34</v>
      </c>
      <c r="K573">
        <v>6.9610000000000003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500000</v>
      </c>
      <c r="R573">
        <v>4</v>
      </c>
      <c r="S573">
        <v>27003</v>
      </c>
      <c r="T573" s="1">
        <v>0</v>
      </c>
      <c r="U573">
        <v>1</v>
      </c>
      <c r="W573" s="64">
        <f t="shared" si="18"/>
        <v>0</v>
      </c>
      <c r="X573" s="64">
        <f t="shared" si="19"/>
        <v>3480500</v>
      </c>
    </row>
    <row r="574" spans="1:24" hidden="1">
      <c r="A574">
        <v>3005</v>
      </c>
      <c r="B574" t="s">
        <v>690</v>
      </c>
      <c r="C574" t="s">
        <v>684</v>
      </c>
      <c r="D574" t="s">
        <v>685</v>
      </c>
      <c r="E574" t="s">
        <v>29</v>
      </c>
      <c r="F574" t="s">
        <v>753</v>
      </c>
      <c r="G574" t="s">
        <v>731</v>
      </c>
      <c r="H574" s="1">
        <v>44104</v>
      </c>
      <c r="I574" t="s">
        <v>8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50000</v>
      </c>
      <c r="Q574">
        <v>0</v>
      </c>
      <c r="R574">
        <v>4</v>
      </c>
      <c r="S574">
        <v>1001</v>
      </c>
      <c r="T574" s="1">
        <v>0</v>
      </c>
      <c r="U574">
        <v>1</v>
      </c>
      <c r="W574" s="64">
        <f t="shared" si="18"/>
        <v>348500</v>
      </c>
      <c r="X574" s="64">
        <f t="shared" si="19"/>
        <v>0</v>
      </c>
    </row>
    <row r="575" spans="1:24" hidden="1">
      <c r="A575">
        <v>3052</v>
      </c>
      <c r="B575" t="s">
        <v>692</v>
      </c>
      <c r="C575" t="s">
        <v>684</v>
      </c>
      <c r="D575" t="s">
        <v>685</v>
      </c>
      <c r="E575" t="s">
        <v>29</v>
      </c>
      <c r="F575" t="s">
        <v>753</v>
      </c>
      <c r="G575" t="s">
        <v>1007</v>
      </c>
      <c r="H575" s="1">
        <v>44104</v>
      </c>
      <c r="I575" t="s">
        <v>8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50000</v>
      </c>
      <c r="Q575">
        <v>0</v>
      </c>
      <c r="R575">
        <v>4</v>
      </c>
      <c r="S575">
        <v>1001</v>
      </c>
      <c r="T575" s="1">
        <v>0</v>
      </c>
      <c r="U575">
        <v>1</v>
      </c>
      <c r="W575" s="64">
        <f t="shared" si="18"/>
        <v>348500</v>
      </c>
      <c r="X575" s="64">
        <f t="shared" si="19"/>
        <v>0</v>
      </c>
    </row>
    <row r="576" spans="1:24" hidden="1">
      <c r="A576">
        <v>27003</v>
      </c>
      <c r="B576" t="s">
        <v>689</v>
      </c>
      <c r="C576" t="s">
        <v>684</v>
      </c>
      <c r="D576" t="s">
        <v>685</v>
      </c>
      <c r="E576" t="s">
        <v>29</v>
      </c>
      <c r="F576" t="s">
        <v>754</v>
      </c>
      <c r="G576" t="s">
        <v>3611</v>
      </c>
      <c r="H576" s="1">
        <v>44104</v>
      </c>
      <c r="I576" t="s">
        <v>8</v>
      </c>
      <c r="J576">
        <v>34</v>
      </c>
      <c r="K576">
        <v>6.9610000000000003</v>
      </c>
      <c r="L576">
        <v>0</v>
      </c>
      <c r="M576">
        <v>0</v>
      </c>
      <c r="N576">
        <v>1</v>
      </c>
      <c r="O576">
        <v>0</v>
      </c>
      <c r="P576">
        <v>500000</v>
      </c>
      <c r="Q576">
        <v>0</v>
      </c>
      <c r="R576">
        <v>4</v>
      </c>
      <c r="S576">
        <v>1009</v>
      </c>
      <c r="T576" s="1">
        <v>0</v>
      </c>
      <c r="U576">
        <v>1</v>
      </c>
      <c r="W576" s="64">
        <f t="shared" si="18"/>
        <v>3480500</v>
      </c>
      <c r="X576" s="64">
        <f t="shared" si="19"/>
        <v>0</v>
      </c>
    </row>
    <row r="577" spans="1:24" hidden="1">
      <c r="A577">
        <v>1009</v>
      </c>
      <c r="B577" t="s">
        <v>690</v>
      </c>
      <c r="C577" t="s">
        <v>684</v>
      </c>
      <c r="D577" t="s">
        <v>685</v>
      </c>
      <c r="E577" t="s">
        <v>29</v>
      </c>
      <c r="F577" t="s">
        <v>686</v>
      </c>
      <c r="G577" t="s">
        <v>4084</v>
      </c>
      <c r="H577" s="1">
        <v>44105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55000</v>
      </c>
      <c r="R577">
        <v>4</v>
      </c>
      <c r="S577">
        <v>3005</v>
      </c>
      <c r="T577" s="1">
        <v>0</v>
      </c>
      <c r="U577">
        <v>1</v>
      </c>
      <c r="W577" s="64">
        <f t="shared" si="18"/>
        <v>0</v>
      </c>
      <c r="X577" s="64">
        <f t="shared" si="19"/>
        <v>383350</v>
      </c>
    </row>
    <row r="578" spans="1:24" hidden="1">
      <c r="A578">
        <v>3005</v>
      </c>
      <c r="B578" t="s">
        <v>690</v>
      </c>
      <c r="C578" t="s">
        <v>684</v>
      </c>
      <c r="D578" t="s">
        <v>685</v>
      </c>
      <c r="E578" t="s">
        <v>29</v>
      </c>
      <c r="F578" t="s">
        <v>753</v>
      </c>
      <c r="G578" t="s">
        <v>1009</v>
      </c>
      <c r="H578" s="1">
        <v>44105</v>
      </c>
      <c r="I578" t="s">
        <v>8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55000</v>
      </c>
      <c r="Q578">
        <v>0</v>
      </c>
      <c r="R578">
        <v>4</v>
      </c>
      <c r="S578">
        <v>1009</v>
      </c>
      <c r="T578" s="1">
        <v>0</v>
      </c>
      <c r="U578">
        <v>1</v>
      </c>
      <c r="W578" s="64">
        <f t="shared" si="18"/>
        <v>383350</v>
      </c>
      <c r="X578" s="64">
        <f t="shared" si="19"/>
        <v>0</v>
      </c>
    </row>
    <row r="579" spans="1:24">
      <c r="A579">
        <v>1014</v>
      </c>
      <c r="B579" t="s">
        <v>694</v>
      </c>
      <c r="C579" t="s">
        <v>684</v>
      </c>
      <c r="D579" t="s">
        <v>685</v>
      </c>
      <c r="E579" t="s">
        <v>29</v>
      </c>
      <c r="F579" t="s">
        <v>748</v>
      </c>
      <c r="G579" t="s">
        <v>926</v>
      </c>
      <c r="H579" s="1">
        <v>44110</v>
      </c>
      <c r="I579" t="s">
        <v>8</v>
      </c>
      <c r="J579">
        <v>34</v>
      </c>
      <c r="K579">
        <v>6.93</v>
      </c>
      <c r="L579">
        <v>0</v>
      </c>
      <c r="M579">
        <v>0</v>
      </c>
      <c r="N579">
        <v>1</v>
      </c>
      <c r="O579">
        <v>1</v>
      </c>
      <c r="P579">
        <v>100000</v>
      </c>
      <c r="Q579">
        <v>0</v>
      </c>
      <c r="R579">
        <v>4</v>
      </c>
      <c r="S579">
        <v>3004</v>
      </c>
      <c r="T579" s="1">
        <v>0</v>
      </c>
      <c r="U579">
        <v>1</v>
      </c>
      <c r="W579" s="64">
        <f t="shared" si="18"/>
        <v>693000</v>
      </c>
      <c r="X579" s="64">
        <f t="shared" si="19"/>
        <v>0</v>
      </c>
    </row>
    <row r="580" spans="1:24" hidden="1">
      <c r="A580">
        <v>3004</v>
      </c>
      <c r="B580" t="s">
        <v>694</v>
      </c>
      <c r="C580" t="s">
        <v>684</v>
      </c>
      <c r="D580" t="s">
        <v>685</v>
      </c>
      <c r="E580" t="s">
        <v>29</v>
      </c>
      <c r="F580" t="s">
        <v>686</v>
      </c>
      <c r="G580" t="s">
        <v>1044</v>
      </c>
      <c r="H580" s="1">
        <v>44110</v>
      </c>
      <c r="I580" t="s">
        <v>7</v>
      </c>
      <c r="J580">
        <v>34</v>
      </c>
      <c r="K580">
        <v>6.93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100000</v>
      </c>
      <c r="R580">
        <v>4</v>
      </c>
      <c r="S580">
        <v>1014</v>
      </c>
      <c r="T580" s="1">
        <v>0</v>
      </c>
      <c r="U580">
        <v>1</v>
      </c>
      <c r="W580" s="64">
        <f t="shared" si="18"/>
        <v>0</v>
      </c>
      <c r="X580" s="64">
        <f t="shared" si="19"/>
        <v>693000</v>
      </c>
    </row>
    <row r="581" spans="1:24" hidden="1">
      <c r="A581">
        <v>1003</v>
      </c>
      <c r="B581" t="s">
        <v>689</v>
      </c>
      <c r="C581" t="s">
        <v>684</v>
      </c>
      <c r="D581" t="s">
        <v>685</v>
      </c>
      <c r="E581" t="s">
        <v>29</v>
      </c>
      <c r="F581" t="s">
        <v>728</v>
      </c>
      <c r="G581" t="s">
        <v>687</v>
      </c>
      <c r="H581" s="1">
        <v>44111</v>
      </c>
      <c r="I581" t="s">
        <v>7</v>
      </c>
      <c r="J581">
        <v>34</v>
      </c>
      <c r="K581">
        <v>6.9630000000000001</v>
      </c>
      <c r="M581">
        <v>0</v>
      </c>
      <c r="N581">
        <v>1</v>
      </c>
      <c r="O581">
        <v>0</v>
      </c>
      <c r="P581">
        <v>0</v>
      </c>
      <c r="Q581">
        <v>1305450.9099999999</v>
      </c>
      <c r="R581">
        <v>4</v>
      </c>
      <c r="S581">
        <v>27004</v>
      </c>
      <c r="T581" s="1">
        <v>0</v>
      </c>
      <c r="U581">
        <v>1</v>
      </c>
      <c r="W581" s="64">
        <f t="shared" si="18"/>
        <v>0</v>
      </c>
      <c r="X581" s="64">
        <f t="shared" si="19"/>
        <v>9089854.6863299999</v>
      </c>
    </row>
    <row r="582" spans="1:24" hidden="1">
      <c r="A582">
        <v>27004</v>
      </c>
      <c r="B582" t="s">
        <v>689</v>
      </c>
      <c r="C582" t="s">
        <v>684</v>
      </c>
      <c r="D582" t="s">
        <v>685</v>
      </c>
      <c r="E582" t="s">
        <v>29</v>
      </c>
      <c r="F582" t="s">
        <v>753</v>
      </c>
      <c r="G582" t="s">
        <v>1019</v>
      </c>
      <c r="H582" s="1">
        <v>44111</v>
      </c>
      <c r="I582" t="s">
        <v>8</v>
      </c>
      <c r="J582">
        <v>34</v>
      </c>
      <c r="K582">
        <v>6.9630000000000001</v>
      </c>
      <c r="L582">
        <v>0</v>
      </c>
      <c r="M582">
        <v>0</v>
      </c>
      <c r="N582">
        <v>1</v>
      </c>
      <c r="O582">
        <v>0</v>
      </c>
      <c r="P582">
        <v>1305450.9099999999</v>
      </c>
      <c r="Q582">
        <v>0</v>
      </c>
      <c r="R582">
        <v>4</v>
      </c>
      <c r="S582">
        <v>1003</v>
      </c>
      <c r="T582" s="1">
        <v>0</v>
      </c>
      <c r="U582">
        <v>1</v>
      </c>
      <c r="W582" s="64">
        <f t="shared" si="18"/>
        <v>9089854.6863299999</v>
      </c>
      <c r="X582" s="64">
        <f t="shared" si="19"/>
        <v>0</v>
      </c>
    </row>
    <row r="583" spans="1:24" hidden="1">
      <c r="A583">
        <v>1005</v>
      </c>
      <c r="B583" t="s">
        <v>689</v>
      </c>
      <c r="C583" t="s">
        <v>684</v>
      </c>
      <c r="D583" t="s">
        <v>685</v>
      </c>
      <c r="E583" t="s">
        <v>29</v>
      </c>
      <c r="F583" t="s">
        <v>747</v>
      </c>
      <c r="G583" t="s">
        <v>3695</v>
      </c>
      <c r="H583" s="1">
        <v>44112</v>
      </c>
      <c r="I583" t="s">
        <v>8</v>
      </c>
      <c r="J583">
        <v>34</v>
      </c>
      <c r="K583">
        <v>6.85</v>
      </c>
      <c r="L583">
        <v>0</v>
      </c>
      <c r="M583">
        <v>0</v>
      </c>
      <c r="N583">
        <v>1</v>
      </c>
      <c r="O583">
        <v>1</v>
      </c>
      <c r="P583">
        <v>0</v>
      </c>
      <c r="Q583">
        <v>50000</v>
      </c>
      <c r="R583">
        <v>4</v>
      </c>
      <c r="S583">
        <v>27013</v>
      </c>
      <c r="T583" s="1">
        <v>0</v>
      </c>
      <c r="U583">
        <v>1</v>
      </c>
      <c r="W583" s="64">
        <f t="shared" si="18"/>
        <v>0</v>
      </c>
      <c r="X583" s="64">
        <f t="shared" si="19"/>
        <v>342500</v>
      </c>
    </row>
    <row r="584" spans="1:24" hidden="1">
      <c r="A584">
        <v>27013</v>
      </c>
      <c r="B584" t="s">
        <v>689</v>
      </c>
      <c r="C584" t="s">
        <v>684</v>
      </c>
      <c r="D584" t="s">
        <v>685</v>
      </c>
      <c r="E584" t="s">
        <v>29</v>
      </c>
      <c r="F584" t="s">
        <v>686</v>
      </c>
      <c r="G584" t="s">
        <v>4554</v>
      </c>
      <c r="H584" s="1">
        <v>44112</v>
      </c>
      <c r="I584" t="s">
        <v>7</v>
      </c>
      <c r="J584">
        <v>34</v>
      </c>
      <c r="K584">
        <v>6.85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50000</v>
      </c>
      <c r="R584">
        <v>4</v>
      </c>
      <c r="S584">
        <v>1005</v>
      </c>
      <c r="T584" s="1">
        <v>0</v>
      </c>
      <c r="U584">
        <v>1</v>
      </c>
      <c r="W584" s="64">
        <f t="shared" si="18"/>
        <v>0</v>
      </c>
      <c r="X584" s="64">
        <f t="shared" si="19"/>
        <v>342500</v>
      </c>
    </row>
    <row r="585" spans="1:24" hidden="1">
      <c r="A585">
        <v>1005</v>
      </c>
      <c r="B585" t="s">
        <v>689</v>
      </c>
      <c r="C585" t="s">
        <v>684</v>
      </c>
      <c r="D585" t="s">
        <v>685</v>
      </c>
      <c r="E585" t="s">
        <v>29</v>
      </c>
      <c r="F585" t="s">
        <v>747</v>
      </c>
      <c r="G585" t="s">
        <v>3588</v>
      </c>
      <c r="H585" s="1">
        <v>44113</v>
      </c>
      <c r="I585" t="s">
        <v>8</v>
      </c>
      <c r="J585">
        <v>34</v>
      </c>
      <c r="K585">
        <v>6.95</v>
      </c>
      <c r="L585">
        <v>0</v>
      </c>
      <c r="M585">
        <v>0</v>
      </c>
      <c r="N585">
        <v>1</v>
      </c>
      <c r="O585">
        <v>1</v>
      </c>
      <c r="P585">
        <v>35000</v>
      </c>
      <c r="Q585">
        <v>0</v>
      </c>
      <c r="R585">
        <v>4</v>
      </c>
      <c r="S585">
        <v>27013</v>
      </c>
      <c r="T585" s="1">
        <v>0</v>
      </c>
      <c r="U585">
        <v>1</v>
      </c>
      <c r="W585" s="64">
        <f t="shared" si="18"/>
        <v>243250</v>
      </c>
      <c r="X585" s="64">
        <f t="shared" si="19"/>
        <v>0</v>
      </c>
    </row>
    <row r="586" spans="1:24" hidden="1">
      <c r="A586">
        <v>27013</v>
      </c>
      <c r="B586" t="s">
        <v>689</v>
      </c>
      <c r="C586" t="s">
        <v>684</v>
      </c>
      <c r="D586" t="s">
        <v>685</v>
      </c>
      <c r="E586" t="s">
        <v>29</v>
      </c>
      <c r="F586" t="s">
        <v>686</v>
      </c>
      <c r="G586" t="s">
        <v>4554</v>
      </c>
      <c r="H586" s="1">
        <v>44113</v>
      </c>
      <c r="I586" t="s">
        <v>7</v>
      </c>
      <c r="J586">
        <v>34</v>
      </c>
      <c r="K586">
        <v>6.95</v>
      </c>
      <c r="L586">
        <v>0</v>
      </c>
      <c r="M586">
        <v>0</v>
      </c>
      <c r="N586">
        <v>1</v>
      </c>
      <c r="O586">
        <v>0</v>
      </c>
      <c r="P586">
        <v>0</v>
      </c>
      <c r="Q586">
        <v>35000</v>
      </c>
      <c r="R586">
        <v>4</v>
      </c>
      <c r="S586">
        <v>1005</v>
      </c>
      <c r="T586" s="1">
        <v>0</v>
      </c>
      <c r="U586">
        <v>1</v>
      </c>
      <c r="W586" s="64">
        <f t="shared" si="18"/>
        <v>0</v>
      </c>
      <c r="X586" s="64">
        <f t="shared" si="19"/>
        <v>243250</v>
      </c>
    </row>
    <row r="587" spans="1:24" hidden="1">
      <c r="A587">
        <v>1005</v>
      </c>
      <c r="B587" t="s">
        <v>689</v>
      </c>
      <c r="C587" t="s">
        <v>684</v>
      </c>
      <c r="D587" t="s">
        <v>685</v>
      </c>
      <c r="E587" t="s">
        <v>29</v>
      </c>
      <c r="F587" t="s">
        <v>747</v>
      </c>
      <c r="G587" t="s">
        <v>3696</v>
      </c>
      <c r="H587" s="1">
        <v>44116</v>
      </c>
      <c r="I587" t="s">
        <v>8</v>
      </c>
      <c r="J587">
        <v>34</v>
      </c>
      <c r="K587">
        <v>6.9</v>
      </c>
      <c r="L587">
        <v>0</v>
      </c>
      <c r="M587">
        <v>0</v>
      </c>
      <c r="N587">
        <v>1</v>
      </c>
      <c r="O587">
        <v>1</v>
      </c>
      <c r="P587">
        <v>6000</v>
      </c>
      <c r="Q587">
        <v>0</v>
      </c>
      <c r="R587">
        <v>4</v>
      </c>
      <c r="S587">
        <v>27013</v>
      </c>
      <c r="T587" s="1">
        <v>0</v>
      </c>
      <c r="U587">
        <v>1</v>
      </c>
      <c r="W587" s="64">
        <f t="shared" si="18"/>
        <v>41400</v>
      </c>
      <c r="X587" s="64">
        <f t="shared" si="19"/>
        <v>0</v>
      </c>
    </row>
    <row r="588" spans="1:24">
      <c r="A588">
        <v>1034</v>
      </c>
      <c r="B588" t="s">
        <v>689</v>
      </c>
      <c r="C588" t="s">
        <v>684</v>
      </c>
      <c r="D588" t="s">
        <v>685</v>
      </c>
      <c r="E588" t="s">
        <v>29</v>
      </c>
      <c r="F588" t="s">
        <v>686</v>
      </c>
      <c r="G588" t="s">
        <v>4294</v>
      </c>
      <c r="H588" s="1">
        <v>44116</v>
      </c>
      <c r="I588" t="s">
        <v>7</v>
      </c>
      <c r="J588">
        <v>34</v>
      </c>
      <c r="K588">
        <v>6.86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482648.9</v>
      </c>
      <c r="R588">
        <v>4</v>
      </c>
      <c r="S588">
        <v>3010</v>
      </c>
      <c r="T588" s="1">
        <v>0</v>
      </c>
      <c r="U588">
        <v>1</v>
      </c>
      <c r="W588" s="64">
        <f t="shared" si="18"/>
        <v>0</v>
      </c>
      <c r="X588" s="64">
        <f t="shared" si="19"/>
        <v>3310971.4540000004</v>
      </c>
    </row>
    <row r="589" spans="1:24">
      <c r="A589">
        <v>1034</v>
      </c>
      <c r="B589" t="s">
        <v>689</v>
      </c>
      <c r="C589" t="s">
        <v>684</v>
      </c>
      <c r="D589" t="s">
        <v>685</v>
      </c>
      <c r="E589" t="s">
        <v>29</v>
      </c>
      <c r="F589" t="s">
        <v>686</v>
      </c>
      <c r="G589" t="s">
        <v>4295</v>
      </c>
      <c r="H589" s="1">
        <v>44116</v>
      </c>
      <c r="I589" t="s">
        <v>8</v>
      </c>
      <c r="J589">
        <v>34</v>
      </c>
      <c r="K589">
        <v>6.86</v>
      </c>
      <c r="L589">
        <v>0</v>
      </c>
      <c r="M589">
        <v>0</v>
      </c>
      <c r="N589">
        <v>1</v>
      </c>
      <c r="O589">
        <v>0</v>
      </c>
      <c r="P589">
        <v>482648.9</v>
      </c>
      <c r="Q589">
        <v>0</v>
      </c>
      <c r="R589">
        <v>4</v>
      </c>
      <c r="S589">
        <v>3010</v>
      </c>
      <c r="T589" s="1">
        <v>0</v>
      </c>
      <c r="U589">
        <v>1</v>
      </c>
      <c r="W589" s="64">
        <f t="shared" si="18"/>
        <v>3310971.4540000004</v>
      </c>
      <c r="X589" s="64">
        <f t="shared" si="19"/>
        <v>0</v>
      </c>
    </row>
    <row r="590" spans="1:24" hidden="1">
      <c r="A590">
        <v>3010</v>
      </c>
      <c r="B590" t="s">
        <v>690</v>
      </c>
      <c r="C590" t="s">
        <v>684</v>
      </c>
      <c r="D590" t="s">
        <v>685</v>
      </c>
      <c r="E590" t="s">
        <v>29</v>
      </c>
      <c r="F590" t="s">
        <v>754</v>
      </c>
      <c r="G590" t="s">
        <v>3604</v>
      </c>
      <c r="H590" s="1">
        <v>44116</v>
      </c>
      <c r="I590" t="s">
        <v>7</v>
      </c>
      <c r="J590">
        <v>34</v>
      </c>
      <c r="K590">
        <v>6.86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482648.9</v>
      </c>
      <c r="R590">
        <v>4</v>
      </c>
      <c r="S590">
        <v>1034</v>
      </c>
      <c r="T590" s="1">
        <v>0</v>
      </c>
      <c r="U590">
        <v>1</v>
      </c>
      <c r="W590" s="64">
        <f t="shared" si="18"/>
        <v>0</v>
      </c>
      <c r="X590" s="64">
        <f t="shared" si="19"/>
        <v>3310971.4540000004</v>
      </c>
    </row>
    <row r="591" spans="1:24" hidden="1">
      <c r="A591">
        <v>3010</v>
      </c>
      <c r="B591" t="s">
        <v>690</v>
      </c>
      <c r="C591" t="s">
        <v>684</v>
      </c>
      <c r="D591" t="s">
        <v>685</v>
      </c>
      <c r="E591" t="s">
        <v>29</v>
      </c>
      <c r="F591" t="s">
        <v>754</v>
      </c>
      <c r="G591" t="s">
        <v>3602</v>
      </c>
      <c r="H591" s="1">
        <v>44116</v>
      </c>
      <c r="I591" t="s">
        <v>8</v>
      </c>
      <c r="J591">
        <v>34</v>
      </c>
      <c r="K591">
        <v>6.86</v>
      </c>
      <c r="L591">
        <v>0</v>
      </c>
      <c r="M591">
        <v>0</v>
      </c>
      <c r="N591">
        <v>1</v>
      </c>
      <c r="O591">
        <v>0</v>
      </c>
      <c r="P591">
        <v>482648.9</v>
      </c>
      <c r="Q591">
        <v>0</v>
      </c>
      <c r="R591">
        <v>4</v>
      </c>
      <c r="S591">
        <v>1034</v>
      </c>
      <c r="T591" s="1">
        <v>0</v>
      </c>
      <c r="U591">
        <v>1</v>
      </c>
      <c r="W591" s="64">
        <f t="shared" si="18"/>
        <v>3310971.4540000004</v>
      </c>
      <c r="X591" s="64">
        <f t="shared" si="19"/>
        <v>0</v>
      </c>
    </row>
    <row r="592" spans="1:24" hidden="1">
      <c r="A592">
        <v>27013</v>
      </c>
      <c r="B592" t="s">
        <v>689</v>
      </c>
      <c r="C592" t="s">
        <v>684</v>
      </c>
      <c r="D592" t="s">
        <v>685</v>
      </c>
      <c r="E592" t="s">
        <v>29</v>
      </c>
      <c r="F592" t="s">
        <v>686</v>
      </c>
      <c r="G592" t="s">
        <v>4554</v>
      </c>
      <c r="H592" s="1">
        <v>44116</v>
      </c>
      <c r="I592" t="s">
        <v>7</v>
      </c>
      <c r="J592">
        <v>34</v>
      </c>
      <c r="K592">
        <v>6.9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6000</v>
      </c>
      <c r="R592">
        <v>4</v>
      </c>
      <c r="S592">
        <v>1005</v>
      </c>
      <c r="T592" s="1">
        <v>0</v>
      </c>
      <c r="U592">
        <v>1</v>
      </c>
      <c r="W592" s="64">
        <f t="shared" si="18"/>
        <v>0</v>
      </c>
      <c r="X592" s="64">
        <f t="shared" si="19"/>
        <v>41400</v>
      </c>
    </row>
    <row r="593" spans="1:24" hidden="1">
      <c r="A593">
        <v>1009</v>
      </c>
      <c r="B593" t="s">
        <v>690</v>
      </c>
      <c r="C593" t="s">
        <v>684</v>
      </c>
      <c r="D593" t="s">
        <v>685</v>
      </c>
      <c r="E593" t="s">
        <v>29</v>
      </c>
      <c r="F593" t="s">
        <v>686</v>
      </c>
      <c r="G593" t="s">
        <v>4085</v>
      </c>
      <c r="H593" s="1">
        <v>44117</v>
      </c>
      <c r="I593" t="s">
        <v>7</v>
      </c>
      <c r="J593">
        <v>34</v>
      </c>
      <c r="K593">
        <v>6.97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40000</v>
      </c>
      <c r="R593">
        <v>4</v>
      </c>
      <c r="S593">
        <v>3005</v>
      </c>
      <c r="T593" s="1">
        <v>0</v>
      </c>
      <c r="U593">
        <v>1</v>
      </c>
      <c r="W593" s="64">
        <f t="shared" si="18"/>
        <v>0</v>
      </c>
      <c r="X593" s="64">
        <f t="shared" si="19"/>
        <v>278800</v>
      </c>
    </row>
    <row r="594" spans="1:24" hidden="1">
      <c r="A594">
        <v>1009</v>
      </c>
      <c r="B594" t="s">
        <v>690</v>
      </c>
      <c r="C594" t="s">
        <v>684</v>
      </c>
      <c r="D594" t="s">
        <v>685</v>
      </c>
      <c r="E594" t="s">
        <v>29</v>
      </c>
      <c r="F594" t="s">
        <v>686</v>
      </c>
      <c r="G594" t="s">
        <v>4086</v>
      </c>
      <c r="H594" s="1">
        <v>44117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10000</v>
      </c>
      <c r="R594">
        <v>4</v>
      </c>
      <c r="S594">
        <v>3005</v>
      </c>
      <c r="T594" s="1">
        <v>0</v>
      </c>
      <c r="U594">
        <v>1</v>
      </c>
      <c r="W594" s="64">
        <f t="shared" si="18"/>
        <v>0</v>
      </c>
      <c r="X594" s="64">
        <f t="shared" si="19"/>
        <v>69700</v>
      </c>
    </row>
    <row r="595" spans="1:24" hidden="1">
      <c r="A595">
        <v>1009</v>
      </c>
      <c r="B595" t="s">
        <v>690</v>
      </c>
      <c r="C595" t="s">
        <v>684</v>
      </c>
      <c r="D595" t="s">
        <v>685</v>
      </c>
      <c r="E595" t="s">
        <v>29</v>
      </c>
      <c r="F595" t="s">
        <v>686</v>
      </c>
      <c r="G595" t="s">
        <v>4087</v>
      </c>
      <c r="H595" s="1">
        <v>44117</v>
      </c>
      <c r="I595" t="s">
        <v>7</v>
      </c>
      <c r="J595">
        <v>34</v>
      </c>
      <c r="K595">
        <v>6.97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35000</v>
      </c>
      <c r="R595">
        <v>4</v>
      </c>
      <c r="S595">
        <v>3005</v>
      </c>
      <c r="T595" s="1">
        <v>0</v>
      </c>
      <c r="U595">
        <v>1</v>
      </c>
      <c r="W595" s="64">
        <f t="shared" si="18"/>
        <v>0</v>
      </c>
      <c r="X595" s="64">
        <f t="shared" si="19"/>
        <v>243950</v>
      </c>
    </row>
    <row r="596" spans="1:24" hidden="1">
      <c r="A596">
        <v>3005</v>
      </c>
      <c r="B596" t="s">
        <v>690</v>
      </c>
      <c r="C596" t="s">
        <v>684</v>
      </c>
      <c r="D596" t="s">
        <v>685</v>
      </c>
      <c r="E596" t="s">
        <v>29</v>
      </c>
      <c r="F596" t="s">
        <v>753</v>
      </c>
      <c r="G596" t="s">
        <v>1011</v>
      </c>
      <c r="H596" s="1">
        <v>44117</v>
      </c>
      <c r="I596" t="s">
        <v>8</v>
      </c>
      <c r="J596">
        <v>34</v>
      </c>
      <c r="K596">
        <v>6.97</v>
      </c>
      <c r="L596">
        <v>0</v>
      </c>
      <c r="M596">
        <v>0</v>
      </c>
      <c r="N596">
        <v>1</v>
      </c>
      <c r="O596">
        <v>0</v>
      </c>
      <c r="P596">
        <v>85000</v>
      </c>
      <c r="Q596">
        <v>0</v>
      </c>
      <c r="R596">
        <v>4</v>
      </c>
      <c r="S596">
        <v>1009</v>
      </c>
      <c r="T596" s="1">
        <v>0</v>
      </c>
      <c r="U596">
        <v>1</v>
      </c>
      <c r="W596" s="64">
        <f t="shared" si="18"/>
        <v>592450</v>
      </c>
      <c r="X596" s="64">
        <f t="shared" si="19"/>
        <v>0</v>
      </c>
    </row>
    <row r="597" spans="1:24">
      <c r="A597">
        <v>1001</v>
      </c>
      <c r="B597" t="s">
        <v>692</v>
      </c>
      <c r="C597" t="s">
        <v>684</v>
      </c>
      <c r="D597" t="s">
        <v>685</v>
      </c>
      <c r="E597" t="s">
        <v>29</v>
      </c>
      <c r="F597" t="s">
        <v>686</v>
      </c>
      <c r="G597" t="s">
        <v>996</v>
      </c>
      <c r="H597" s="1">
        <v>44119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30000</v>
      </c>
      <c r="R597">
        <v>4</v>
      </c>
      <c r="S597">
        <v>3052</v>
      </c>
      <c r="T597" s="1">
        <v>0</v>
      </c>
      <c r="U597">
        <v>1</v>
      </c>
      <c r="W597" s="64">
        <f t="shared" si="18"/>
        <v>0</v>
      </c>
      <c r="X597" s="64">
        <f t="shared" si="19"/>
        <v>209100</v>
      </c>
    </row>
    <row r="598" spans="1:24">
      <c r="A598">
        <v>1014</v>
      </c>
      <c r="B598" t="s">
        <v>693</v>
      </c>
      <c r="C598" t="s">
        <v>684</v>
      </c>
      <c r="D598" t="s">
        <v>685</v>
      </c>
      <c r="E598" t="s">
        <v>29</v>
      </c>
      <c r="F598" t="s">
        <v>729</v>
      </c>
      <c r="G598" t="s">
        <v>909</v>
      </c>
      <c r="H598" s="1">
        <v>44119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1</v>
      </c>
      <c r="P598">
        <v>0</v>
      </c>
      <c r="Q598">
        <v>143472.01999999999</v>
      </c>
      <c r="R598">
        <v>4</v>
      </c>
      <c r="S598">
        <v>3034</v>
      </c>
      <c r="T598" s="1">
        <v>0</v>
      </c>
      <c r="U598">
        <v>1</v>
      </c>
      <c r="W598" s="64">
        <f t="shared" si="18"/>
        <v>0</v>
      </c>
      <c r="X598" s="64">
        <f t="shared" si="19"/>
        <v>999999.97939999984</v>
      </c>
    </row>
    <row r="599" spans="1:24">
      <c r="A599">
        <v>3034</v>
      </c>
      <c r="B599" t="s">
        <v>693</v>
      </c>
      <c r="C599" t="s">
        <v>684</v>
      </c>
      <c r="D599" t="s">
        <v>685</v>
      </c>
      <c r="E599" t="s">
        <v>29</v>
      </c>
      <c r="F599" t="s">
        <v>4379</v>
      </c>
      <c r="G599" t="s">
        <v>983</v>
      </c>
      <c r="H599" s="1">
        <v>44119</v>
      </c>
      <c r="I599" t="s">
        <v>8</v>
      </c>
      <c r="J599">
        <v>34</v>
      </c>
      <c r="K599">
        <v>6.97</v>
      </c>
      <c r="N599">
        <v>1</v>
      </c>
      <c r="O599">
        <v>0</v>
      </c>
      <c r="P599">
        <v>143472.01999999999</v>
      </c>
      <c r="Q599">
        <v>0</v>
      </c>
      <c r="R599">
        <v>4</v>
      </c>
      <c r="S599">
        <v>1014</v>
      </c>
      <c r="T599" s="1">
        <v>0</v>
      </c>
      <c r="U599">
        <v>1</v>
      </c>
      <c r="W599" s="64">
        <f t="shared" si="18"/>
        <v>999999.97939999984</v>
      </c>
      <c r="X599" s="64">
        <f t="shared" si="19"/>
        <v>0</v>
      </c>
    </row>
    <row r="600" spans="1:24" hidden="1">
      <c r="A600">
        <v>3052</v>
      </c>
      <c r="B600" t="s">
        <v>692</v>
      </c>
      <c r="C600" t="s">
        <v>684</v>
      </c>
      <c r="D600" t="s">
        <v>685</v>
      </c>
      <c r="E600" t="s">
        <v>29</v>
      </c>
      <c r="F600" t="s">
        <v>753</v>
      </c>
      <c r="G600" t="s">
        <v>3600</v>
      </c>
      <c r="H600" s="1">
        <v>44119</v>
      </c>
      <c r="I600" t="s">
        <v>8</v>
      </c>
      <c r="J600">
        <v>34</v>
      </c>
      <c r="K600">
        <v>6.97</v>
      </c>
      <c r="L600">
        <v>0</v>
      </c>
      <c r="M600">
        <v>0</v>
      </c>
      <c r="N600">
        <v>1</v>
      </c>
      <c r="O600">
        <v>0</v>
      </c>
      <c r="P600">
        <v>30000</v>
      </c>
      <c r="Q600">
        <v>0</v>
      </c>
      <c r="R600">
        <v>4</v>
      </c>
      <c r="S600">
        <v>1001</v>
      </c>
      <c r="T600" s="1">
        <v>0</v>
      </c>
      <c r="U600">
        <v>1</v>
      </c>
      <c r="W600" s="64">
        <f t="shared" si="18"/>
        <v>209100</v>
      </c>
      <c r="X600" s="64">
        <f t="shared" si="19"/>
        <v>0</v>
      </c>
    </row>
    <row r="601" spans="1:24" hidden="1">
      <c r="A601">
        <v>1003</v>
      </c>
      <c r="B601" t="s">
        <v>689</v>
      </c>
      <c r="C601" t="s">
        <v>684</v>
      </c>
      <c r="D601" t="s">
        <v>685</v>
      </c>
      <c r="E601" t="s">
        <v>29</v>
      </c>
      <c r="F601" t="s">
        <v>728</v>
      </c>
      <c r="G601" t="s">
        <v>687</v>
      </c>
      <c r="H601" s="1">
        <v>44124</v>
      </c>
      <c r="I601" t="s">
        <v>7</v>
      </c>
      <c r="J601">
        <v>34</v>
      </c>
      <c r="K601">
        <v>6.9610000000000003</v>
      </c>
      <c r="M601">
        <v>0</v>
      </c>
      <c r="N601">
        <v>1</v>
      </c>
      <c r="O601">
        <v>0</v>
      </c>
      <c r="P601">
        <v>0</v>
      </c>
      <c r="Q601">
        <v>860000</v>
      </c>
      <c r="R601">
        <v>4</v>
      </c>
      <c r="S601">
        <v>27003</v>
      </c>
      <c r="T601" s="1">
        <v>0</v>
      </c>
      <c r="U601">
        <v>1</v>
      </c>
      <c r="W601" s="64">
        <f t="shared" si="18"/>
        <v>0</v>
      </c>
      <c r="X601" s="64">
        <f t="shared" si="19"/>
        <v>5986460</v>
      </c>
    </row>
    <row r="602" spans="1:24" hidden="1">
      <c r="A602">
        <v>1005</v>
      </c>
      <c r="B602" t="s">
        <v>689</v>
      </c>
      <c r="C602" t="s">
        <v>684</v>
      </c>
      <c r="D602" t="s">
        <v>685</v>
      </c>
      <c r="E602" t="s">
        <v>29</v>
      </c>
      <c r="F602" t="s">
        <v>747</v>
      </c>
      <c r="G602" t="s">
        <v>3697</v>
      </c>
      <c r="H602" s="1">
        <v>44124</v>
      </c>
      <c r="I602" t="s">
        <v>7</v>
      </c>
      <c r="J602">
        <v>34</v>
      </c>
      <c r="K602">
        <v>6.97</v>
      </c>
      <c r="L602">
        <v>0</v>
      </c>
      <c r="M602">
        <v>0</v>
      </c>
      <c r="N602">
        <v>1</v>
      </c>
      <c r="O602">
        <v>1</v>
      </c>
      <c r="P602">
        <v>0</v>
      </c>
      <c r="Q602">
        <v>665.76</v>
      </c>
      <c r="R602">
        <v>4</v>
      </c>
      <c r="S602">
        <v>27003</v>
      </c>
      <c r="T602" s="1">
        <v>0</v>
      </c>
      <c r="U602">
        <v>1</v>
      </c>
      <c r="W602" s="64">
        <f t="shared" si="18"/>
        <v>0</v>
      </c>
      <c r="X602" s="64">
        <f t="shared" si="19"/>
        <v>4640.3472000000002</v>
      </c>
    </row>
    <row r="603" spans="1:24" hidden="1">
      <c r="A603">
        <v>1005</v>
      </c>
      <c r="B603" t="s">
        <v>689</v>
      </c>
      <c r="C603" t="s">
        <v>684</v>
      </c>
      <c r="D603" t="s">
        <v>685</v>
      </c>
      <c r="E603" t="s">
        <v>29</v>
      </c>
      <c r="F603" t="s">
        <v>747</v>
      </c>
      <c r="G603" t="s">
        <v>3698</v>
      </c>
      <c r="H603" s="1">
        <v>44124</v>
      </c>
      <c r="I603" t="s">
        <v>8</v>
      </c>
      <c r="J603">
        <v>34</v>
      </c>
      <c r="K603">
        <v>6.85</v>
      </c>
      <c r="L603">
        <v>0</v>
      </c>
      <c r="M603">
        <v>0</v>
      </c>
      <c r="N603">
        <v>1</v>
      </c>
      <c r="O603">
        <v>1</v>
      </c>
      <c r="P603">
        <v>665.76</v>
      </c>
      <c r="Q603">
        <v>0</v>
      </c>
      <c r="R603">
        <v>4</v>
      </c>
      <c r="S603">
        <v>27003</v>
      </c>
      <c r="T603" s="1">
        <v>0</v>
      </c>
      <c r="U603">
        <v>1</v>
      </c>
      <c r="W603" s="64">
        <f t="shared" si="18"/>
        <v>4560.4560000000001</v>
      </c>
      <c r="X603" s="64">
        <f t="shared" si="19"/>
        <v>0</v>
      </c>
    </row>
    <row r="604" spans="1:24" hidden="1">
      <c r="A604">
        <v>1005</v>
      </c>
      <c r="B604" t="s">
        <v>689</v>
      </c>
      <c r="C604" t="s">
        <v>684</v>
      </c>
      <c r="D604" t="s">
        <v>685</v>
      </c>
      <c r="E604" t="s">
        <v>29</v>
      </c>
      <c r="F604" t="s">
        <v>747</v>
      </c>
      <c r="G604" t="s">
        <v>3699</v>
      </c>
      <c r="H604" s="1">
        <v>44124</v>
      </c>
      <c r="I604" t="s">
        <v>8</v>
      </c>
      <c r="J604">
        <v>34</v>
      </c>
      <c r="K604">
        <v>6.9</v>
      </c>
      <c r="L604">
        <v>0</v>
      </c>
      <c r="M604">
        <v>0</v>
      </c>
      <c r="N604">
        <v>1</v>
      </c>
      <c r="O604">
        <v>1</v>
      </c>
      <c r="P604">
        <v>4200</v>
      </c>
      <c r="Q604">
        <v>0</v>
      </c>
      <c r="R604">
        <v>4</v>
      </c>
      <c r="S604">
        <v>27013</v>
      </c>
      <c r="T604" s="1">
        <v>0</v>
      </c>
      <c r="U604">
        <v>1</v>
      </c>
      <c r="W604" s="64">
        <f t="shared" si="18"/>
        <v>28980</v>
      </c>
      <c r="X604" s="64">
        <f t="shared" si="19"/>
        <v>0</v>
      </c>
    </row>
    <row r="605" spans="1:24" hidden="1">
      <c r="A605">
        <v>27003</v>
      </c>
      <c r="B605" t="s">
        <v>689</v>
      </c>
      <c r="C605" t="s">
        <v>684</v>
      </c>
      <c r="D605" t="s">
        <v>685</v>
      </c>
      <c r="E605" t="s">
        <v>29</v>
      </c>
      <c r="F605" t="s">
        <v>753</v>
      </c>
      <c r="G605" t="s">
        <v>3580</v>
      </c>
      <c r="H605" s="1">
        <v>44124</v>
      </c>
      <c r="I605" t="s">
        <v>8</v>
      </c>
      <c r="J605">
        <v>34</v>
      </c>
      <c r="K605">
        <v>6.9610000000000003</v>
      </c>
      <c r="L605">
        <v>0</v>
      </c>
      <c r="M605">
        <v>0</v>
      </c>
      <c r="N605">
        <v>1</v>
      </c>
      <c r="O605">
        <v>0</v>
      </c>
      <c r="P605">
        <v>860000</v>
      </c>
      <c r="Q605">
        <v>0</v>
      </c>
      <c r="R605">
        <v>4</v>
      </c>
      <c r="S605">
        <v>1003</v>
      </c>
      <c r="T605" s="1">
        <v>0</v>
      </c>
      <c r="U605">
        <v>1</v>
      </c>
      <c r="W605" s="64">
        <f t="shared" si="18"/>
        <v>5986460</v>
      </c>
      <c r="X605" s="64">
        <f t="shared" si="19"/>
        <v>0</v>
      </c>
    </row>
    <row r="606" spans="1:24" hidden="1">
      <c r="A606">
        <v>27003</v>
      </c>
      <c r="B606" t="s">
        <v>689</v>
      </c>
      <c r="C606" t="s">
        <v>684</v>
      </c>
      <c r="D606" t="s">
        <v>685</v>
      </c>
      <c r="E606" t="s">
        <v>29</v>
      </c>
      <c r="F606" t="s">
        <v>753</v>
      </c>
      <c r="G606" t="s">
        <v>3576</v>
      </c>
      <c r="H606" s="1">
        <v>44124</v>
      </c>
      <c r="I606" t="s">
        <v>8</v>
      </c>
      <c r="J606">
        <v>34</v>
      </c>
      <c r="K606">
        <v>6.97</v>
      </c>
      <c r="L606">
        <v>0</v>
      </c>
      <c r="M606">
        <v>0</v>
      </c>
      <c r="N606">
        <v>1</v>
      </c>
      <c r="O606">
        <v>0</v>
      </c>
      <c r="P606">
        <v>665.76</v>
      </c>
      <c r="Q606">
        <v>0</v>
      </c>
      <c r="R606">
        <v>4</v>
      </c>
      <c r="S606">
        <v>1005</v>
      </c>
      <c r="T606" s="1">
        <v>0</v>
      </c>
      <c r="U606">
        <v>1</v>
      </c>
      <c r="W606" s="64">
        <f t="shared" si="18"/>
        <v>4640.3472000000002</v>
      </c>
      <c r="X606" s="64">
        <f t="shared" si="19"/>
        <v>0</v>
      </c>
    </row>
    <row r="607" spans="1:24" hidden="1">
      <c r="A607">
        <v>27003</v>
      </c>
      <c r="B607" t="s">
        <v>689</v>
      </c>
      <c r="C607" t="s">
        <v>684</v>
      </c>
      <c r="D607" t="s">
        <v>685</v>
      </c>
      <c r="E607" t="s">
        <v>29</v>
      </c>
      <c r="F607" t="s">
        <v>754</v>
      </c>
      <c r="G607" t="s">
        <v>3575</v>
      </c>
      <c r="H607" s="1">
        <v>44124</v>
      </c>
      <c r="I607" t="s">
        <v>7</v>
      </c>
      <c r="J607">
        <v>34</v>
      </c>
      <c r="K607">
        <v>6.85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665.76</v>
      </c>
      <c r="R607">
        <v>4</v>
      </c>
      <c r="S607">
        <v>1005</v>
      </c>
      <c r="T607" s="1">
        <v>0</v>
      </c>
      <c r="U607">
        <v>1</v>
      </c>
      <c r="W607" s="64">
        <f t="shared" si="18"/>
        <v>0</v>
      </c>
      <c r="X607" s="64">
        <f t="shared" si="19"/>
        <v>4560.4560000000001</v>
      </c>
    </row>
    <row r="608" spans="1:24" hidden="1">
      <c r="A608">
        <v>27013</v>
      </c>
      <c r="B608" t="s">
        <v>689</v>
      </c>
      <c r="C608" t="s">
        <v>684</v>
      </c>
      <c r="D608" t="s">
        <v>685</v>
      </c>
      <c r="E608" t="s">
        <v>29</v>
      </c>
      <c r="F608" t="s">
        <v>686</v>
      </c>
      <c r="G608" t="s">
        <v>4554</v>
      </c>
      <c r="H608" s="1">
        <v>44124</v>
      </c>
      <c r="I608" t="s">
        <v>7</v>
      </c>
      <c r="J608">
        <v>34</v>
      </c>
      <c r="K608">
        <v>6.9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4200</v>
      </c>
      <c r="R608">
        <v>4</v>
      </c>
      <c r="S608">
        <v>1005</v>
      </c>
      <c r="T608" s="1">
        <v>0</v>
      </c>
      <c r="U608">
        <v>1</v>
      </c>
      <c r="W608" s="64">
        <f t="shared" si="18"/>
        <v>0</v>
      </c>
      <c r="X608" s="64">
        <f t="shared" si="19"/>
        <v>28980</v>
      </c>
    </row>
    <row r="609" spans="1:24" hidden="1">
      <c r="A609">
        <v>1003</v>
      </c>
      <c r="B609" t="s">
        <v>689</v>
      </c>
      <c r="C609" t="s">
        <v>684</v>
      </c>
      <c r="D609" t="s">
        <v>685</v>
      </c>
      <c r="E609" t="s">
        <v>29</v>
      </c>
      <c r="F609" t="s">
        <v>728</v>
      </c>
      <c r="G609" t="s">
        <v>687</v>
      </c>
      <c r="H609" s="1">
        <v>44125</v>
      </c>
      <c r="I609" t="s">
        <v>7</v>
      </c>
      <c r="J609">
        <v>34</v>
      </c>
      <c r="K609">
        <v>6.9610000000000003</v>
      </c>
      <c r="M609">
        <v>0</v>
      </c>
      <c r="N609">
        <v>1</v>
      </c>
      <c r="O609">
        <v>0</v>
      </c>
      <c r="P609">
        <v>0</v>
      </c>
      <c r="Q609">
        <v>600000</v>
      </c>
      <c r="R609">
        <v>4</v>
      </c>
      <c r="S609">
        <v>27003</v>
      </c>
      <c r="T609" s="1">
        <v>0</v>
      </c>
      <c r="U609">
        <v>1</v>
      </c>
      <c r="W609" s="64">
        <f t="shared" si="18"/>
        <v>0</v>
      </c>
      <c r="X609" s="64">
        <f t="shared" si="19"/>
        <v>4176600</v>
      </c>
    </row>
    <row r="610" spans="1:24">
      <c r="A610">
        <v>1014</v>
      </c>
      <c r="B610" t="s">
        <v>693</v>
      </c>
      <c r="C610" t="s">
        <v>684</v>
      </c>
      <c r="D610" t="s">
        <v>685</v>
      </c>
      <c r="E610" t="s">
        <v>29</v>
      </c>
      <c r="F610" t="s">
        <v>686</v>
      </c>
      <c r="G610" t="s">
        <v>936</v>
      </c>
      <c r="H610" s="1">
        <v>44125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1</v>
      </c>
      <c r="P610">
        <v>0</v>
      </c>
      <c r="Q610">
        <v>27259.68</v>
      </c>
      <c r="R610">
        <v>4</v>
      </c>
      <c r="S610">
        <v>3034</v>
      </c>
      <c r="T610" s="1">
        <v>0</v>
      </c>
      <c r="U610">
        <v>1</v>
      </c>
      <c r="W610" s="64">
        <f t="shared" si="18"/>
        <v>0</v>
      </c>
      <c r="X610" s="64">
        <f t="shared" si="19"/>
        <v>189999.96959999998</v>
      </c>
    </row>
    <row r="611" spans="1:24">
      <c r="A611">
        <v>3034</v>
      </c>
      <c r="B611" t="s">
        <v>693</v>
      </c>
      <c r="C611" t="s">
        <v>684</v>
      </c>
      <c r="D611" t="s">
        <v>685</v>
      </c>
      <c r="E611" t="s">
        <v>29</v>
      </c>
      <c r="F611" t="s">
        <v>4379</v>
      </c>
      <c r="G611" t="s">
        <v>4474</v>
      </c>
      <c r="H611" s="1">
        <v>44125</v>
      </c>
      <c r="I611" t="s">
        <v>8</v>
      </c>
      <c r="J611">
        <v>34</v>
      </c>
      <c r="K611">
        <v>6.97</v>
      </c>
      <c r="N611">
        <v>1</v>
      </c>
      <c r="O611">
        <v>0</v>
      </c>
      <c r="P611">
        <v>27259.68</v>
      </c>
      <c r="Q611">
        <v>0</v>
      </c>
      <c r="R611">
        <v>4</v>
      </c>
      <c r="S611">
        <v>1014</v>
      </c>
      <c r="T611" s="1">
        <v>0</v>
      </c>
      <c r="U611">
        <v>1</v>
      </c>
      <c r="W611" s="64">
        <f t="shared" si="18"/>
        <v>189999.96959999998</v>
      </c>
      <c r="X611" s="64">
        <f t="shared" si="19"/>
        <v>0</v>
      </c>
    </row>
    <row r="612" spans="1:24" hidden="1">
      <c r="A612">
        <v>27003</v>
      </c>
      <c r="B612" t="s">
        <v>689</v>
      </c>
      <c r="C612" t="s">
        <v>684</v>
      </c>
      <c r="D612" t="s">
        <v>685</v>
      </c>
      <c r="E612" t="s">
        <v>29</v>
      </c>
      <c r="F612" t="s">
        <v>753</v>
      </c>
      <c r="G612" t="s">
        <v>3611</v>
      </c>
      <c r="H612" s="1">
        <v>44125</v>
      </c>
      <c r="I612" t="s">
        <v>8</v>
      </c>
      <c r="J612">
        <v>34</v>
      </c>
      <c r="K612">
        <v>6.9610000000000003</v>
      </c>
      <c r="L612">
        <v>0</v>
      </c>
      <c r="M612">
        <v>0</v>
      </c>
      <c r="N612">
        <v>1</v>
      </c>
      <c r="O612">
        <v>0</v>
      </c>
      <c r="P612">
        <v>600000</v>
      </c>
      <c r="Q612">
        <v>0</v>
      </c>
      <c r="R612">
        <v>4</v>
      </c>
      <c r="S612">
        <v>1003</v>
      </c>
      <c r="T612" s="1">
        <v>0</v>
      </c>
      <c r="U612">
        <v>1</v>
      </c>
      <c r="W612" s="64">
        <f t="shared" si="18"/>
        <v>4176600</v>
      </c>
      <c r="X612" s="64">
        <f t="shared" si="19"/>
        <v>0</v>
      </c>
    </row>
    <row r="613" spans="1:24" hidden="1">
      <c r="A613">
        <v>1003</v>
      </c>
      <c r="B613" t="s">
        <v>689</v>
      </c>
      <c r="C613" t="s">
        <v>684</v>
      </c>
      <c r="D613" t="s">
        <v>685</v>
      </c>
      <c r="E613" t="s">
        <v>29</v>
      </c>
      <c r="F613" t="s">
        <v>728</v>
      </c>
      <c r="G613" t="s">
        <v>687</v>
      </c>
      <c r="H613" s="1">
        <v>44126</v>
      </c>
      <c r="I613" t="s">
        <v>7</v>
      </c>
      <c r="J613">
        <v>34</v>
      </c>
      <c r="K613">
        <v>6.9630000000000001</v>
      </c>
      <c r="M613">
        <v>0</v>
      </c>
      <c r="N613">
        <v>1</v>
      </c>
      <c r="O613">
        <v>0</v>
      </c>
      <c r="P613">
        <v>0</v>
      </c>
      <c r="Q613">
        <v>173015.38</v>
      </c>
      <c r="R613">
        <v>4</v>
      </c>
      <c r="S613">
        <v>27004</v>
      </c>
      <c r="T613" s="1">
        <v>0</v>
      </c>
      <c r="U613">
        <v>1</v>
      </c>
      <c r="W613" s="64">
        <f t="shared" si="18"/>
        <v>0</v>
      </c>
      <c r="X613" s="64">
        <f t="shared" si="19"/>
        <v>1204706.09094</v>
      </c>
    </row>
    <row r="614" spans="1:24" hidden="1">
      <c r="A614">
        <v>1009</v>
      </c>
      <c r="B614" t="s">
        <v>684</v>
      </c>
      <c r="C614" t="s">
        <v>684</v>
      </c>
      <c r="D614" t="s">
        <v>685</v>
      </c>
      <c r="E614" t="s">
        <v>29</v>
      </c>
      <c r="F614" t="s">
        <v>686</v>
      </c>
      <c r="G614" t="s">
        <v>3952</v>
      </c>
      <c r="H614" s="1">
        <v>44126</v>
      </c>
      <c r="I614" t="s">
        <v>7</v>
      </c>
      <c r="J614">
        <v>34</v>
      </c>
      <c r="K614">
        <v>6.97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7000</v>
      </c>
      <c r="R614">
        <v>4</v>
      </c>
      <c r="S614">
        <v>3024</v>
      </c>
      <c r="T614" s="1">
        <v>0</v>
      </c>
      <c r="U614">
        <v>1</v>
      </c>
      <c r="W614" s="64">
        <f t="shared" si="18"/>
        <v>0</v>
      </c>
      <c r="X614" s="64">
        <f t="shared" si="19"/>
        <v>48790</v>
      </c>
    </row>
    <row r="615" spans="1:24" hidden="1">
      <c r="A615">
        <v>1009</v>
      </c>
      <c r="B615" t="s">
        <v>684</v>
      </c>
      <c r="C615" t="s">
        <v>684</v>
      </c>
      <c r="D615" t="s">
        <v>685</v>
      </c>
      <c r="E615" t="s">
        <v>29</v>
      </c>
      <c r="F615" t="s">
        <v>686</v>
      </c>
      <c r="G615" t="s">
        <v>3953</v>
      </c>
      <c r="H615" s="1">
        <v>44126</v>
      </c>
      <c r="I615" t="s">
        <v>7</v>
      </c>
      <c r="J615">
        <v>34</v>
      </c>
      <c r="K615">
        <v>6.97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6000</v>
      </c>
      <c r="R615">
        <v>4</v>
      </c>
      <c r="S615">
        <v>3024</v>
      </c>
      <c r="T615" s="1">
        <v>0</v>
      </c>
      <c r="U615">
        <v>1</v>
      </c>
      <c r="W615" s="64">
        <f t="shared" si="18"/>
        <v>0</v>
      </c>
      <c r="X615" s="64">
        <f t="shared" si="19"/>
        <v>41820</v>
      </c>
    </row>
    <row r="616" spans="1:24" hidden="1">
      <c r="A616">
        <v>1009</v>
      </c>
      <c r="B616" t="s">
        <v>684</v>
      </c>
      <c r="C616" t="s">
        <v>684</v>
      </c>
      <c r="D616" t="s">
        <v>685</v>
      </c>
      <c r="E616" t="s">
        <v>29</v>
      </c>
      <c r="F616" t="s">
        <v>686</v>
      </c>
      <c r="G616" t="s">
        <v>3954</v>
      </c>
      <c r="H616" s="1">
        <v>44126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9000</v>
      </c>
      <c r="R616">
        <v>4</v>
      </c>
      <c r="S616">
        <v>3024</v>
      </c>
      <c r="T616" s="1">
        <v>0</v>
      </c>
      <c r="U616">
        <v>1</v>
      </c>
      <c r="W616" s="64">
        <f t="shared" si="18"/>
        <v>0</v>
      </c>
      <c r="X616" s="64">
        <f t="shared" si="19"/>
        <v>62730</v>
      </c>
    </row>
    <row r="617" spans="1:24" hidden="1">
      <c r="A617">
        <v>1009</v>
      </c>
      <c r="B617" t="s">
        <v>684</v>
      </c>
      <c r="C617" t="s">
        <v>684</v>
      </c>
      <c r="D617" t="s">
        <v>685</v>
      </c>
      <c r="E617" t="s">
        <v>29</v>
      </c>
      <c r="F617" t="s">
        <v>686</v>
      </c>
      <c r="G617" t="s">
        <v>3955</v>
      </c>
      <c r="H617" s="1">
        <v>44126</v>
      </c>
      <c r="I617" t="s">
        <v>7</v>
      </c>
      <c r="J617">
        <v>34</v>
      </c>
      <c r="K617">
        <v>6.97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8000</v>
      </c>
      <c r="R617">
        <v>4</v>
      </c>
      <c r="S617">
        <v>3024</v>
      </c>
      <c r="T617" s="1">
        <v>0</v>
      </c>
      <c r="U617">
        <v>1</v>
      </c>
      <c r="W617" s="64">
        <f t="shared" si="18"/>
        <v>0</v>
      </c>
      <c r="X617" s="64">
        <f t="shared" si="19"/>
        <v>55760</v>
      </c>
    </row>
    <row r="618" spans="1:24" hidden="1">
      <c r="A618">
        <v>1009</v>
      </c>
      <c r="B618" t="s">
        <v>689</v>
      </c>
      <c r="C618" t="s">
        <v>684</v>
      </c>
      <c r="D618" t="s">
        <v>685</v>
      </c>
      <c r="E618" t="s">
        <v>29</v>
      </c>
      <c r="F618" t="s">
        <v>686</v>
      </c>
      <c r="G618" t="s">
        <v>3979</v>
      </c>
      <c r="H618" s="1">
        <v>44126</v>
      </c>
      <c r="I618" t="s">
        <v>8</v>
      </c>
      <c r="J618">
        <v>34</v>
      </c>
      <c r="K618">
        <v>6.95</v>
      </c>
      <c r="L618">
        <v>0</v>
      </c>
      <c r="M618">
        <v>0</v>
      </c>
      <c r="N618">
        <v>1</v>
      </c>
      <c r="O618">
        <v>0</v>
      </c>
      <c r="P618">
        <v>200000</v>
      </c>
      <c r="Q618">
        <v>0</v>
      </c>
      <c r="R618">
        <v>4</v>
      </c>
      <c r="S618">
        <v>27009</v>
      </c>
      <c r="T618" s="1">
        <v>0</v>
      </c>
      <c r="U618">
        <v>1</v>
      </c>
      <c r="W618" s="64">
        <f t="shared" si="18"/>
        <v>1390000</v>
      </c>
      <c r="X618" s="64">
        <f t="shared" si="19"/>
        <v>0</v>
      </c>
    </row>
    <row r="619" spans="1:24" hidden="1">
      <c r="A619">
        <v>3024</v>
      </c>
      <c r="B619" t="s">
        <v>684</v>
      </c>
      <c r="C619" t="s">
        <v>684</v>
      </c>
      <c r="D619" t="s">
        <v>685</v>
      </c>
      <c r="E619" t="s">
        <v>29</v>
      </c>
      <c r="F619" t="s">
        <v>753</v>
      </c>
      <c r="G619" t="s">
        <v>4431</v>
      </c>
      <c r="H619" s="1">
        <v>44126</v>
      </c>
      <c r="I619" t="s">
        <v>8</v>
      </c>
      <c r="J619">
        <v>34</v>
      </c>
      <c r="K619">
        <v>6.97</v>
      </c>
      <c r="N619">
        <v>1</v>
      </c>
      <c r="O619">
        <v>0</v>
      </c>
      <c r="P619">
        <v>7000</v>
      </c>
      <c r="Q619">
        <v>0</v>
      </c>
      <c r="R619">
        <v>4</v>
      </c>
      <c r="S619">
        <v>1009</v>
      </c>
      <c r="T619" s="1">
        <v>0</v>
      </c>
      <c r="U619">
        <v>1</v>
      </c>
      <c r="W619" s="64">
        <f t="shared" si="18"/>
        <v>48790</v>
      </c>
      <c r="X619" s="64">
        <f t="shared" si="19"/>
        <v>0</v>
      </c>
    </row>
    <row r="620" spans="1:24" hidden="1">
      <c r="A620">
        <v>3024</v>
      </c>
      <c r="B620" t="s">
        <v>684</v>
      </c>
      <c r="C620" t="s">
        <v>684</v>
      </c>
      <c r="D620" t="s">
        <v>685</v>
      </c>
      <c r="E620" t="s">
        <v>29</v>
      </c>
      <c r="F620" t="s">
        <v>753</v>
      </c>
      <c r="G620" t="s">
        <v>4432</v>
      </c>
      <c r="H620" s="1">
        <v>44126</v>
      </c>
      <c r="I620" t="s">
        <v>8</v>
      </c>
      <c r="J620">
        <v>34</v>
      </c>
      <c r="K620">
        <v>6.97</v>
      </c>
      <c r="N620">
        <v>1</v>
      </c>
      <c r="O620">
        <v>0</v>
      </c>
      <c r="P620">
        <v>6000</v>
      </c>
      <c r="Q620">
        <v>0</v>
      </c>
      <c r="R620">
        <v>4</v>
      </c>
      <c r="S620">
        <v>1009</v>
      </c>
      <c r="T620" s="1">
        <v>0</v>
      </c>
      <c r="U620">
        <v>1</v>
      </c>
      <c r="W620" s="64">
        <f t="shared" si="18"/>
        <v>41820</v>
      </c>
      <c r="X620" s="64">
        <f t="shared" si="19"/>
        <v>0</v>
      </c>
    </row>
    <row r="621" spans="1:24" hidden="1">
      <c r="A621">
        <v>3024</v>
      </c>
      <c r="B621" t="s">
        <v>684</v>
      </c>
      <c r="C621" t="s">
        <v>684</v>
      </c>
      <c r="D621" t="s">
        <v>685</v>
      </c>
      <c r="E621" t="s">
        <v>29</v>
      </c>
      <c r="F621" t="s">
        <v>753</v>
      </c>
      <c r="G621" t="s">
        <v>4433</v>
      </c>
      <c r="H621" s="1">
        <v>44126</v>
      </c>
      <c r="I621" t="s">
        <v>8</v>
      </c>
      <c r="J621">
        <v>34</v>
      </c>
      <c r="K621">
        <v>6.97</v>
      </c>
      <c r="N621">
        <v>1</v>
      </c>
      <c r="O621">
        <v>0</v>
      </c>
      <c r="P621">
        <v>9000</v>
      </c>
      <c r="Q621">
        <v>0</v>
      </c>
      <c r="R621">
        <v>4</v>
      </c>
      <c r="S621">
        <v>1009</v>
      </c>
      <c r="T621" s="1">
        <v>0</v>
      </c>
      <c r="U621">
        <v>1</v>
      </c>
      <c r="W621" s="64">
        <f t="shared" si="18"/>
        <v>62730</v>
      </c>
      <c r="X621" s="64">
        <f t="shared" si="19"/>
        <v>0</v>
      </c>
    </row>
    <row r="622" spans="1:24" hidden="1">
      <c r="A622">
        <v>3024</v>
      </c>
      <c r="B622" t="s">
        <v>684</v>
      </c>
      <c r="C622" t="s">
        <v>684</v>
      </c>
      <c r="D622" t="s">
        <v>685</v>
      </c>
      <c r="E622" t="s">
        <v>29</v>
      </c>
      <c r="F622" t="s">
        <v>753</v>
      </c>
      <c r="G622" t="s">
        <v>4434</v>
      </c>
      <c r="H622" s="1">
        <v>44126</v>
      </c>
      <c r="I622" t="s">
        <v>8</v>
      </c>
      <c r="J622">
        <v>34</v>
      </c>
      <c r="K622">
        <v>6.97</v>
      </c>
      <c r="N622">
        <v>1</v>
      </c>
      <c r="O622">
        <v>0</v>
      </c>
      <c r="P622">
        <v>8000</v>
      </c>
      <c r="Q622">
        <v>0</v>
      </c>
      <c r="R622">
        <v>4</v>
      </c>
      <c r="S622">
        <v>1009</v>
      </c>
      <c r="T622" s="1">
        <v>0</v>
      </c>
      <c r="U622">
        <v>1</v>
      </c>
      <c r="W622" s="64">
        <f t="shared" si="18"/>
        <v>55760</v>
      </c>
      <c r="X622" s="64">
        <f t="shared" si="19"/>
        <v>0</v>
      </c>
    </row>
    <row r="623" spans="1:24" hidden="1">
      <c r="A623">
        <v>27004</v>
      </c>
      <c r="B623" t="s">
        <v>689</v>
      </c>
      <c r="C623" t="s">
        <v>684</v>
      </c>
      <c r="D623" t="s">
        <v>685</v>
      </c>
      <c r="E623" t="s">
        <v>29</v>
      </c>
      <c r="F623" t="s">
        <v>753</v>
      </c>
      <c r="G623" t="s">
        <v>1048</v>
      </c>
      <c r="H623" s="1">
        <v>44126</v>
      </c>
      <c r="I623" t="s">
        <v>8</v>
      </c>
      <c r="J623">
        <v>34</v>
      </c>
      <c r="K623">
        <v>6.9630000000000001</v>
      </c>
      <c r="L623">
        <v>0</v>
      </c>
      <c r="M623">
        <v>0</v>
      </c>
      <c r="N623">
        <v>1</v>
      </c>
      <c r="O623">
        <v>0</v>
      </c>
      <c r="P623">
        <v>173015.38</v>
      </c>
      <c r="Q623">
        <v>0</v>
      </c>
      <c r="R623">
        <v>4</v>
      </c>
      <c r="S623">
        <v>1003</v>
      </c>
      <c r="T623" s="1">
        <v>0</v>
      </c>
      <c r="U623">
        <v>1</v>
      </c>
      <c r="W623" s="64">
        <f t="shared" ref="W623:W686" si="20">+K623*P623</f>
        <v>1204706.09094</v>
      </c>
      <c r="X623" s="64">
        <f t="shared" ref="X623:X686" si="21">K623*Q623</f>
        <v>0</v>
      </c>
    </row>
    <row r="624" spans="1:24" hidden="1">
      <c r="A624">
        <v>27009</v>
      </c>
      <c r="B624" t="s">
        <v>689</v>
      </c>
      <c r="C624" t="s">
        <v>684</v>
      </c>
      <c r="D624" t="s">
        <v>685</v>
      </c>
      <c r="E624" t="s">
        <v>29</v>
      </c>
      <c r="F624" t="s">
        <v>753</v>
      </c>
      <c r="G624" t="s">
        <v>4529</v>
      </c>
      <c r="H624" s="1">
        <v>44126</v>
      </c>
      <c r="I624" t="s">
        <v>7</v>
      </c>
      <c r="J624">
        <v>34</v>
      </c>
      <c r="K624">
        <v>6.95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200000</v>
      </c>
      <c r="R624">
        <v>4</v>
      </c>
      <c r="S624">
        <v>1009</v>
      </c>
      <c r="T624" s="1">
        <v>0</v>
      </c>
      <c r="U624">
        <v>1</v>
      </c>
      <c r="W624" s="64">
        <f t="shared" si="20"/>
        <v>0</v>
      </c>
      <c r="X624" s="64">
        <f t="shared" si="21"/>
        <v>1390000</v>
      </c>
    </row>
    <row r="625" spans="1:24">
      <c r="A625">
        <v>1014</v>
      </c>
      <c r="B625" t="s">
        <v>693</v>
      </c>
      <c r="C625" t="s">
        <v>684</v>
      </c>
      <c r="D625" t="s">
        <v>685</v>
      </c>
      <c r="E625" t="s">
        <v>29</v>
      </c>
      <c r="F625" t="s">
        <v>756</v>
      </c>
      <c r="G625" t="s">
        <v>933</v>
      </c>
      <c r="H625" s="1">
        <v>44131</v>
      </c>
      <c r="I625" t="s">
        <v>7</v>
      </c>
      <c r="J625">
        <v>34</v>
      </c>
      <c r="K625">
        <v>6.97</v>
      </c>
      <c r="L625">
        <v>0</v>
      </c>
      <c r="M625">
        <v>0</v>
      </c>
      <c r="N625">
        <v>1</v>
      </c>
      <c r="O625">
        <v>1</v>
      </c>
      <c r="P625">
        <v>0</v>
      </c>
      <c r="Q625">
        <v>50000</v>
      </c>
      <c r="R625">
        <v>4</v>
      </c>
      <c r="S625">
        <v>3007</v>
      </c>
      <c r="T625" s="1">
        <v>0</v>
      </c>
      <c r="U625">
        <v>1</v>
      </c>
      <c r="W625" s="64">
        <f t="shared" si="20"/>
        <v>0</v>
      </c>
      <c r="X625" s="64">
        <f t="shared" si="21"/>
        <v>348500</v>
      </c>
    </row>
    <row r="626" spans="1:24" hidden="1">
      <c r="A626">
        <v>1018</v>
      </c>
      <c r="B626" t="s">
        <v>693</v>
      </c>
      <c r="C626" t="s">
        <v>684</v>
      </c>
      <c r="D626" t="s">
        <v>685</v>
      </c>
      <c r="E626" t="s">
        <v>29</v>
      </c>
      <c r="F626" t="s">
        <v>756</v>
      </c>
      <c r="G626" t="s">
        <v>862</v>
      </c>
      <c r="H626" s="1">
        <v>44131</v>
      </c>
      <c r="I626" t="s">
        <v>7</v>
      </c>
      <c r="J626">
        <v>34</v>
      </c>
      <c r="K626">
        <v>6.97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50000</v>
      </c>
      <c r="R626">
        <v>4</v>
      </c>
      <c r="S626">
        <v>3007</v>
      </c>
      <c r="T626" s="1">
        <v>0</v>
      </c>
      <c r="U626">
        <v>1</v>
      </c>
      <c r="W626" s="64">
        <f t="shared" si="20"/>
        <v>0</v>
      </c>
      <c r="X626" s="64">
        <f t="shared" si="21"/>
        <v>348500</v>
      </c>
    </row>
    <row r="627" spans="1:24" hidden="1">
      <c r="A627">
        <v>3007</v>
      </c>
      <c r="B627" t="s">
        <v>693</v>
      </c>
      <c r="C627" t="s">
        <v>684</v>
      </c>
      <c r="D627" t="s">
        <v>685</v>
      </c>
      <c r="E627" t="s">
        <v>29</v>
      </c>
      <c r="F627" t="s">
        <v>685</v>
      </c>
      <c r="G627" t="s">
        <v>4388</v>
      </c>
      <c r="H627" s="1">
        <v>44131</v>
      </c>
      <c r="I627" t="s">
        <v>8</v>
      </c>
      <c r="J627">
        <v>34</v>
      </c>
      <c r="K627">
        <v>6.97</v>
      </c>
      <c r="N627">
        <v>1</v>
      </c>
      <c r="O627">
        <v>0</v>
      </c>
      <c r="P627">
        <v>50000</v>
      </c>
      <c r="Q627">
        <v>0</v>
      </c>
      <c r="R627">
        <v>4</v>
      </c>
      <c r="S627">
        <v>1014</v>
      </c>
      <c r="T627" s="1">
        <v>0</v>
      </c>
      <c r="U627">
        <v>1</v>
      </c>
      <c r="W627" s="64">
        <f t="shared" si="20"/>
        <v>348500</v>
      </c>
      <c r="X627" s="64">
        <f t="shared" si="21"/>
        <v>0</v>
      </c>
    </row>
    <row r="628" spans="1:24" hidden="1">
      <c r="A628">
        <v>3007</v>
      </c>
      <c r="B628" t="s">
        <v>693</v>
      </c>
      <c r="C628" t="s">
        <v>684</v>
      </c>
      <c r="D628" t="s">
        <v>685</v>
      </c>
      <c r="E628" t="s">
        <v>29</v>
      </c>
      <c r="F628" t="s">
        <v>685</v>
      </c>
      <c r="G628" t="s">
        <v>4389</v>
      </c>
      <c r="H628" s="1">
        <v>44131</v>
      </c>
      <c r="I628" t="s">
        <v>8</v>
      </c>
      <c r="J628">
        <v>34</v>
      </c>
      <c r="K628">
        <v>6.97</v>
      </c>
      <c r="N628">
        <v>1</v>
      </c>
      <c r="O628">
        <v>0</v>
      </c>
      <c r="P628">
        <v>50000</v>
      </c>
      <c r="Q628">
        <v>0</v>
      </c>
      <c r="R628">
        <v>4</v>
      </c>
      <c r="S628">
        <v>1018</v>
      </c>
      <c r="T628" s="1">
        <v>0</v>
      </c>
      <c r="U628">
        <v>1</v>
      </c>
      <c r="W628" s="64">
        <f t="shared" si="20"/>
        <v>348500</v>
      </c>
      <c r="X628" s="64">
        <f t="shared" si="21"/>
        <v>0</v>
      </c>
    </row>
    <row r="629" spans="1:24" hidden="1">
      <c r="A629">
        <v>1003</v>
      </c>
      <c r="B629" t="s">
        <v>689</v>
      </c>
      <c r="C629" t="s">
        <v>684</v>
      </c>
      <c r="D629" t="s">
        <v>685</v>
      </c>
      <c r="E629" t="s">
        <v>29</v>
      </c>
      <c r="F629" t="s">
        <v>728</v>
      </c>
      <c r="G629" t="s">
        <v>687</v>
      </c>
      <c r="H629" s="1">
        <v>44132</v>
      </c>
      <c r="I629" t="s">
        <v>7</v>
      </c>
      <c r="J629">
        <v>34</v>
      </c>
      <c r="K629">
        <v>6.9630000000000001</v>
      </c>
      <c r="M629">
        <v>0</v>
      </c>
      <c r="N629">
        <v>1</v>
      </c>
      <c r="O629">
        <v>0</v>
      </c>
      <c r="P629">
        <v>0</v>
      </c>
      <c r="Q629">
        <v>7480.04</v>
      </c>
      <c r="R629">
        <v>4</v>
      </c>
      <c r="S629">
        <v>27004</v>
      </c>
      <c r="T629" s="1">
        <v>0</v>
      </c>
      <c r="U629">
        <v>1</v>
      </c>
      <c r="W629" s="64">
        <f t="shared" si="20"/>
        <v>0</v>
      </c>
      <c r="X629" s="64">
        <f t="shared" si="21"/>
        <v>52083.518519999998</v>
      </c>
    </row>
    <row r="630" spans="1:24">
      <c r="A630">
        <v>1014</v>
      </c>
      <c r="B630" t="s">
        <v>693</v>
      </c>
      <c r="C630" t="s">
        <v>684</v>
      </c>
      <c r="D630" t="s">
        <v>685</v>
      </c>
      <c r="E630" t="s">
        <v>29</v>
      </c>
      <c r="F630" t="s">
        <v>748</v>
      </c>
      <c r="G630" t="s">
        <v>915</v>
      </c>
      <c r="H630" s="1">
        <v>44132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1</v>
      </c>
      <c r="P630">
        <v>0</v>
      </c>
      <c r="Q630">
        <v>10000</v>
      </c>
      <c r="R630">
        <v>4</v>
      </c>
      <c r="S630">
        <v>3028</v>
      </c>
      <c r="T630" s="1">
        <v>0</v>
      </c>
      <c r="U630">
        <v>1</v>
      </c>
      <c r="W630" s="64">
        <f t="shared" si="20"/>
        <v>0</v>
      </c>
      <c r="X630" s="64">
        <f t="shared" si="21"/>
        <v>69700</v>
      </c>
    </row>
    <row r="631" spans="1:24">
      <c r="A631">
        <v>3028</v>
      </c>
      <c r="B631" t="s">
        <v>693</v>
      </c>
      <c r="C631" t="s">
        <v>684</v>
      </c>
      <c r="D631" t="s">
        <v>685</v>
      </c>
      <c r="E631" t="s">
        <v>29</v>
      </c>
      <c r="F631" t="s">
        <v>753</v>
      </c>
      <c r="G631" t="s">
        <v>4444</v>
      </c>
      <c r="H631" s="1">
        <v>44132</v>
      </c>
      <c r="I631" t="s">
        <v>8</v>
      </c>
      <c r="J631">
        <v>34</v>
      </c>
      <c r="K631">
        <v>6.97</v>
      </c>
      <c r="N631">
        <v>1</v>
      </c>
      <c r="O631">
        <v>0</v>
      </c>
      <c r="P631">
        <v>10000</v>
      </c>
      <c r="Q631">
        <v>0</v>
      </c>
      <c r="R631">
        <v>4</v>
      </c>
      <c r="S631">
        <v>1014</v>
      </c>
      <c r="T631" s="1">
        <v>0</v>
      </c>
      <c r="U631">
        <v>1</v>
      </c>
      <c r="W631" s="64">
        <f t="shared" si="20"/>
        <v>69700</v>
      </c>
      <c r="X631" s="64">
        <f t="shared" si="21"/>
        <v>0</v>
      </c>
    </row>
    <row r="632" spans="1:24" hidden="1">
      <c r="A632">
        <v>27004</v>
      </c>
      <c r="B632" t="s">
        <v>689</v>
      </c>
      <c r="C632" t="s">
        <v>684</v>
      </c>
      <c r="D632" t="s">
        <v>685</v>
      </c>
      <c r="E632" t="s">
        <v>29</v>
      </c>
      <c r="F632" t="s">
        <v>753</v>
      </c>
      <c r="G632" t="s">
        <v>734</v>
      </c>
      <c r="H632" s="1">
        <v>44132</v>
      </c>
      <c r="I632" t="s">
        <v>8</v>
      </c>
      <c r="J632">
        <v>34</v>
      </c>
      <c r="K632">
        <v>6.9630000000000001</v>
      </c>
      <c r="L632">
        <v>0</v>
      </c>
      <c r="M632">
        <v>0</v>
      </c>
      <c r="N632">
        <v>1</v>
      </c>
      <c r="O632">
        <v>0</v>
      </c>
      <c r="P632">
        <v>7480.04</v>
      </c>
      <c r="Q632">
        <v>0</v>
      </c>
      <c r="R632">
        <v>4</v>
      </c>
      <c r="S632">
        <v>1003</v>
      </c>
      <c r="T632" s="1">
        <v>0</v>
      </c>
      <c r="U632">
        <v>1</v>
      </c>
      <c r="W632" s="64">
        <f t="shared" si="20"/>
        <v>52083.518519999998</v>
      </c>
      <c r="X632" s="64">
        <f t="shared" si="21"/>
        <v>0</v>
      </c>
    </row>
    <row r="633" spans="1:24">
      <c r="A633">
        <v>1014</v>
      </c>
      <c r="B633" t="s">
        <v>693</v>
      </c>
      <c r="C633" t="s">
        <v>684</v>
      </c>
      <c r="D633" t="s">
        <v>685</v>
      </c>
      <c r="E633" t="s">
        <v>29</v>
      </c>
      <c r="F633" t="s">
        <v>748</v>
      </c>
      <c r="G633" t="s">
        <v>918</v>
      </c>
      <c r="H633" s="1">
        <v>44133</v>
      </c>
      <c r="I633" t="s">
        <v>7</v>
      </c>
      <c r="J633">
        <v>34</v>
      </c>
      <c r="K633">
        <v>6.97</v>
      </c>
      <c r="L633">
        <v>0</v>
      </c>
      <c r="M633">
        <v>0</v>
      </c>
      <c r="N633">
        <v>1</v>
      </c>
      <c r="O633">
        <v>1</v>
      </c>
      <c r="P633">
        <v>0</v>
      </c>
      <c r="Q633">
        <v>100430.42</v>
      </c>
      <c r="R633">
        <v>4</v>
      </c>
      <c r="S633">
        <v>3034</v>
      </c>
      <c r="T633" s="1">
        <v>0</v>
      </c>
      <c r="U633">
        <v>1</v>
      </c>
      <c r="W633" s="64">
        <f t="shared" si="20"/>
        <v>0</v>
      </c>
      <c r="X633" s="64">
        <f t="shared" si="21"/>
        <v>700000.02740000002</v>
      </c>
    </row>
    <row r="634" spans="1:24">
      <c r="A634">
        <v>3034</v>
      </c>
      <c r="B634" t="s">
        <v>693</v>
      </c>
      <c r="C634" t="s">
        <v>684</v>
      </c>
      <c r="D634" t="s">
        <v>685</v>
      </c>
      <c r="E634" t="s">
        <v>29</v>
      </c>
      <c r="F634" t="s">
        <v>4379</v>
      </c>
      <c r="G634" t="s">
        <v>4475</v>
      </c>
      <c r="H634" s="1">
        <v>44133</v>
      </c>
      <c r="I634" t="s">
        <v>8</v>
      </c>
      <c r="J634">
        <v>34</v>
      </c>
      <c r="K634">
        <v>6.97</v>
      </c>
      <c r="N634">
        <v>1</v>
      </c>
      <c r="O634">
        <v>0</v>
      </c>
      <c r="P634">
        <v>100430.42</v>
      </c>
      <c r="Q634">
        <v>0</v>
      </c>
      <c r="R634">
        <v>4</v>
      </c>
      <c r="S634">
        <v>1014</v>
      </c>
      <c r="T634" s="1">
        <v>0</v>
      </c>
      <c r="U634">
        <v>1</v>
      </c>
      <c r="W634" s="64">
        <f t="shared" si="20"/>
        <v>700000.02740000002</v>
      </c>
      <c r="X634" s="64">
        <f t="shared" si="21"/>
        <v>0</v>
      </c>
    </row>
    <row r="635" spans="1:24" hidden="1">
      <c r="A635">
        <v>1017</v>
      </c>
      <c r="B635" t="s">
        <v>690</v>
      </c>
      <c r="C635" t="s">
        <v>684</v>
      </c>
      <c r="D635" t="s">
        <v>685</v>
      </c>
      <c r="E635" t="s">
        <v>29</v>
      </c>
      <c r="F635" t="s">
        <v>756</v>
      </c>
      <c r="G635" t="s">
        <v>4143</v>
      </c>
      <c r="H635" s="1">
        <v>44134</v>
      </c>
      <c r="I635" t="s">
        <v>7</v>
      </c>
      <c r="J635">
        <v>34</v>
      </c>
      <c r="K635">
        <v>6.968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100000</v>
      </c>
      <c r="R635">
        <v>4</v>
      </c>
      <c r="S635">
        <v>3005</v>
      </c>
      <c r="T635" s="1">
        <v>0</v>
      </c>
      <c r="U635">
        <v>1</v>
      </c>
      <c r="W635" s="64">
        <f t="shared" si="20"/>
        <v>0</v>
      </c>
      <c r="X635" s="64">
        <f t="shared" si="21"/>
        <v>696800</v>
      </c>
    </row>
    <row r="636" spans="1:24" hidden="1">
      <c r="A636">
        <v>1018</v>
      </c>
      <c r="B636" t="s">
        <v>694</v>
      </c>
      <c r="C636" t="s">
        <v>684</v>
      </c>
      <c r="D636" t="s">
        <v>685</v>
      </c>
      <c r="E636" t="s">
        <v>29</v>
      </c>
      <c r="F636" t="s">
        <v>747</v>
      </c>
      <c r="G636" t="s">
        <v>826</v>
      </c>
      <c r="H636" s="1">
        <v>44134</v>
      </c>
      <c r="I636" t="s">
        <v>8</v>
      </c>
      <c r="J636">
        <v>34</v>
      </c>
      <c r="K636">
        <v>6.9569999999999999</v>
      </c>
      <c r="L636">
        <v>0</v>
      </c>
      <c r="M636">
        <v>0</v>
      </c>
      <c r="N636">
        <v>1</v>
      </c>
      <c r="O636">
        <v>0</v>
      </c>
      <c r="P636">
        <v>3500000</v>
      </c>
      <c r="Q636">
        <v>0</v>
      </c>
      <c r="R636">
        <v>4</v>
      </c>
      <c r="S636">
        <v>1035</v>
      </c>
      <c r="T636" s="1">
        <v>0</v>
      </c>
      <c r="U636">
        <v>2</v>
      </c>
      <c r="W636" s="64">
        <f t="shared" si="20"/>
        <v>24349500</v>
      </c>
      <c r="X636" s="64">
        <f t="shared" si="21"/>
        <v>0</v>
      </c>
    </row>
    <row r="637" spans="1:24" hidden="1">
      <c r="A637">
        <v>1033</v>
      </c>
      <c r="B637" t="s">
        <v>689</v>
      </c>
      <c r="C637" t="s">
        <v>684</v>
      </c>
      <c r="D637" t="s">
        <v>685</v>
      </c>
      <c r="E637" t="s">
        <v>29</v>
      </c>
      <c r="F637" t="s">
        <v>747</v>
      </c>
      <c r="G637" t="s">
        <v>4193</v>
      </c>
      <c r="H637" s="1">
        <v>44134</v>
      </c>
      <c r="I637" t="s">
        <v>8</v>
      </c>
      <c r="J637">
        <v>34</v>
      </c>
      <c r="K637">
        <v>6.9580000000000002</v>
      </c>
      <c r="L637">
        <v>0</v>
      </c>
      <c r="M637">
        <v>0</v>
      </c>
      <c r="N637">
        <v>1</v>
      </c>
      <c r="O637">
        <v>0</v>
      </c>
      <c r="P637">
        <v>3000000</v>
      </c>
      <c r="Q637">
        <v>0</v>
      </c>
      <c r="R637">
        <v>4</v>
      </c>
      <c r="S637">
        <v>1035</v>
      </c>
      <c r="T637" s="1">
        <v>0</v>
      </c>
      <c r="U637">
        <v>1</v>
      </c>
      <c r="W637" s="64">
        <f t="shared" si="20"/>
        <v>20874000</v>
      </c>
      <c r="X637" s="64">
        <f t="shared" si="21"/>
        <v>0</v>
      </c>
    </row>
    <row r="638" spans="1:24" hidden="1">
      <c r="A638">
        <v>1035</v>
      </c>
      <c r="B638" t="s">
        <v>689</v>
      </c>
      <c r="C638" t="s">
        <v>684</v>
      </c>
      <c r="D638" t="s">
        <v>685</v>
      </c>
      <c r="E638" t="s">
        <v>29</v>
      </c>
      <c r="F638" t="s">
        <v>747</v>
      </c>
      <c r="G638" t="s">
        <v>848</v>
      </c>
      <c r="H638" s="1">
        <v>44134</v>
      </c>
      <c r="I638" t="s">
        <v>7</v>
      </c>
      <c r="J638">
        <v>34</v>
      </c>
      <c r="K638">
        <v>6.9580000000000002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3000000</v>
      </c>
      <c r="R638">
        <v>4</v>
      </c>
      <c r="S638">
        <v>1033</v>
      </c>
      <c r="T638" s="1">
        <v>0</v>
      </c>
      <c r="U638">
        <v>1</v>
      </c>
      <c r="W638" s="64">
        <f t="shared" si="20"/>
        <v>0</v>
      </c>
      <c r="X638" s="64">
        <f t="shared" si="21"/>
        <v>20874000</v>
      </c>
    </row>
    <row r="639" spans="1:24" hidden="1">
      <c r="A639">
        <v>1035</v>
      </c>
      <c r="B639" t="s">
        <v>694</v>
      </c>
      <c r="C639" t="s">
        <v>684</v>
      </c>
      <c r="D639" t="s">
        <v>685</v>
      </c>
      <c r="E639" t="s">
        <v>29</v>
      </c>
      <c r="F639" t="s">
        <v>747</v>
      </c>
      <c r="G639" t="s">
        <v>805</v>
      </c>
      <c r="H639" s="1">
        <v>44134</v>
      </c>
      <c r="I639" t="s">
        <v>7</v>
      </c>
      <c r="J639">
        <v>34</v>
      </c>
      <c r="K639">
        <v>6.9569999999999999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3500000</v>
      </c>
      <c r="R639">
        <v>4</v>
      </c>
      <c r="S639">
        <v>1018</v>
      </c>
      <c r="T639" s="1">
        <v>0</v>
      </c>
      <c r="U639">
        <v>1</v>
      </c>
      <c r="W639" s="64">
        <f t="shared" si="20"/>
        <v>0</v>
      </c>
      <c r="X639" s="64">
        <f t="shared" si="21"/>
        <v>24349500</v>
      </c>
    </row>
    <row r="640" spans="1:24" hidden="1">
      <c r="A640">
        <v>3005</v>
      </c>
      <c r="B640" t="s">
        <v>690</v>
      </c>
      <c r="C640" t="s">
        <v>684</v>
      </c>
      <c r="D640" t="s">
        <v>685</v>
      </c>
      <c r="E640" t="s">
        <v>29</v>
      </c>
      <c r="F640" t="s">
        <v>754</v>
      </c>
      <c r="G640" t="s">
        <v>1009</v>
      </c>
      <c r="H640" s="1">
        <v>44134</v>
      </c>
      <c r="I640" t="s">
        <v>8</v>
      </c>
      <c r="J640">
        <v>34</v>
      </c>
      <c r="K640">
        <v>6.968</v>
      </c>
      <c r="L640">
        <v>0</v>
      </c>
      <c r="M640">
        <v>0</v>
      </c>
      <c r="N640">
        <v>1</v>
      </c>
      <c r="O640">
        <v>0</v>
      </c>
      <c r="P640">
        <v>100000</v>
      </c>
      <c r="Q640">
        <v>0</v>
      </c>
      <c r="R640">
        <v>4</v>
      </c>
      <c r="S640">
        <v>1017</v>
      </c>
      <c r="T640" s="1">
        <v>0</v>
      </c>
      <c r="U640">
        <v>1</v>
      </c>
      <c r="W640" s="64">
        <f t="shared" si="20"/>
        <v>696800</v>
      </c>
      <c r="X640" s="64">
        <f t="shared" si="21"/>
        <v>0</v>
      </c>
    </row>
    <row r="641" spans="1:24">
      <c r="A641">
        <v>1001</v>
      </c>
      <c r="B641" t="s">
        <v>692</v>
      </c>
      <c r="C641" t="s">
        <v>684</v>
      </c>
      <c r="D641" t="s">
        <v>685</v>
      </c>
      <c r="E641" t="s">
        <v>29</v>
      </c>
      <c r="F641" t="s">
        <v>686</v>
      </c>
      <c r="G641" t="s">
        <v>1002</v>
      </c>
      <c r="H641" s="1">
        <v>44135</v>
      </c>
      <c r="I641" t="s">
        <v>8</v>
      </c>
      <c r="J641">
        <v>34</v>
      </c>
      <c r="K641">
        <v>6.85</v>
      </c>
      <c r="L641">
        <v>0</v>
      </c>
      <c r="M641">
        <v>0</v>
      </c>
      <c r="N641">
        <v>1</v>
      </c>
      <c r="O641">
        <v>0</v>
      </c>
      <c r="P641">
        <v>50000</v>
      </c>
      <c r="Q641">
        <v>0</v>
      </c>
      <c r="R641">
        <v>4</v>
      </c>
      <c r="S641">
        <v>3052</v>
      </c>
      <c r="T641" s="1">
        <v>0</v>
      </c>
      <c r="U641">
        <v>1</v>
      </c>
      <c r="W641" s="64">
        <f t="shared" si="20"/>
        <v>342500</v>
      </c>
      <c r="X641" s="64">
        <f t="shared" si="21"/>
        <v>0</v>
      </c>
    </row>
    <row r="642" spans="1:24" hidden="1">
      <c r="A642">
        <v>3052</v>
      </c>
      <c r="B642" t="s">
        <v>692</v>
      </c>
      <c r="C642" t="s">
        <v>684</v>
      </c>
      <c r="D642" t="s">
        <v>685</v>
      </c>
      <c r="E642" t="s">
        <v>29</v>
      </c>
      <c r="F642" t="s">
        <v>753</v>
      </c>
      <c r="G642" t="s">
        <v>1047</v>
      </c>
      <c r="H642" s="1">
        <v>44135</v>
      </c>
      <c r="I642" t="s">
        <v>7</v>
      </c>
      <c r="J642">
        <v>34</v>
      </c>
      <c r="K642">
        <v>6.85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50000</v>
      </c>
      <c r="R642">
        <v>4</v>
      </c>
      <c r="S642">
        <v>1001</v>
      </c>
      <c r="T642" s="1">
        <v>0</v>
      </c>
      <c r="U642">
        <v>1</v>
      </c>
      <c r="W642" s="64">
        <f t="shared" si="20"/>
        <v>0</v>
      </c>
      <c r="X642" s="64">
        <f t="shared" si="21"/>
        <v>342500</v>
      </c>
    </row>
    <row r="643" spans="1:24" hidden="1">
      <c r="A643">
        <v>1018</v>
      </c>
      <c r="B643" t="s">
        <v>694</v>
      </c>
      <c r="C643" t="s">
        <v>684</v>
      </c>
      <c r="D643" t="s">
        <v>685</v>
      </c>
      <c r="E643" t="s">
        <v>29</v>
      </c>
      <c r="F643" t="s">
        <v>747</v>
      </c>
      <c r="G643" t="s">
        <v>800</v>
      </c>
      <c r="H643" s="1">
        <v>44140</v>
      </c>
      <c r="I643" t="s">
        <v>8</v>
      </c>
      <c r="J643">
        <v>34</v>
      </c>
      <c r="K643">
        <v>6.9589999999999996</v>
      </c>
      <c r="L643">
        <v>0</v>
      </c>
      <c r="M643">
        <v>0</v>
      </c>
      <c r="N643">
        <v>1</v>
      </c>
      <c r="O643">
        <v>0</v>
      </c>
      <c r="P643">
        <v>1000000</v>
      </c>
      <c r="Q643">
        <v>0</v>
      </c>
      <c r="R643">
        <v>4</v>
      </c>
      <c r="S643">
        <v>1035</v>
      </c>
      <c r="T643" s="1">
        <v>0</v>
      </c>
      <c r="U643">
        <v>1</v>
      </c>
      <c r="W643" s="64">
        <f t="shared" si="20"/>
        <v>6959000</v>
      </c>
      <c r="X643" s="64">
        <f t="shared" si="21"/>
        <v>0</v>
      </c>
    </row>
    <row r="644" spans="1:24" hidden="1">
      <c r="A644">
        <v>1018</v>
      </c>
      <c r="B644" t="s">
        <v>694</v>
      </c>
      <c r="C644" t="s">
        <v>684</v>
      </c>
      <c r="D644" t="s">
        <v>685</v>
      </c>
      <c r="E644" t="s">
        <v>29</v>
      </c>
      <c r="F644" t="s">
        <v>747</v>
      </c>
      <c r="G644" t="s">
        <v>801</v>
      </c>
      <c r="H644" s="1">
        <v>44140</v>
      </c>
      <c r="I644" t="s">
        <v>8</v>
      </c>
      <c r="J644">
        <v>34</v>
      </c>
      <c r="K644">
        <v>6.9584999999999999</v>
      </c>
      <c r="L644">
        <v>0</v>
      </c>
      <c r="M644">
        <v>0</v>
      </c>
      <c r="N644">
        <v>1</v>
      </c>
      <c r="O644">
        <v>0</v>
      </c>
      <c r="P644">
        <v>2500000</v>
      </c>
      <c r="Q644">
        <v>0</v>
      </c>
      <c r="R644">
        <v>4</v>
      </c>
      <c r="S644">
        <v>1035</v>
      </c>
      <c r="T644" s="1">
        <v>0</v>
      </c>
      <c r="U644">
        <v>1</v>
      </c>
      <c r="W644" s="64">
        <f t="shared" si="20"/>
        <v>17396250</v>
      </c>
      <c r="X644" s="64">
        <f t="shared" si="21"/>
        <v>0</v>
      </c>
    </row>
    <row r="645" spans="1:24">
      <c r="A645">
        <v>1034</v>
      </c>
      <c r="B645" t="s">
        <v>689</v>
      </c>
      <c r="C645" t="s">
        <v>684</v>
      </c>
      <c r="D645" t="s">
        <v>685</v>
      </c>
      <c r="E645" t="s">
        <v>29</v>
      </c>
      <c r="F645" t="s">
        <v>686</v>
      </c>
      <c r="G645" t="s">
        <v>4296</v>
      </c>
      <c r="H645" s="1">
        <v>44140</v>
      </c>
      <c r="I645" t="s">
        <v>8</v>
      </c>
      <c r="J645">
        <v>34</v>
      </c>
      <c r="K645">
        <v>6.9589999999999996</v>
      </c>
      <c r="L645">
        <v>0</v>
      </c>
      <c r="M645">
        <v>0</v>
      </c>
      <c r="N645">
        <v>1</v>
      </c>
      <c r="O645">
        <v>0</v>
      </c>
      <c r="P645">
        <v>2000000</v>
      </c>
      <c r="Q645">
        <v>0</v>
      </c>
      <c r="R645">
        <v>4</v>
      </c>
      <c r="S645">
        <v>1035</v>
      </c>
      <c r="T645" s="1">
        <v>0</v>
      </c>
      <c r="U645">
        <v>1</v>
      </c>
      <c r="W645" s="64">
        <f t="shared" si="20"/>
        <v>13918000</v>
      </c>
      <c r="X645" s="64">
        <f t="shared" si="21"/>
        <v>0</v>
      </c>
    </row>
    <row r="646" spans="1:24" hidden="1">
      <c r="A646">
        <v>1035</v>
      </c>
      <c r="B646" t="s">
        <v>689</v>
      </c>
      <c r="C646" t="s">
        <v>684</v>
      </c>
      <c r="D646" t="s">
        <v>685</v>
      </c>
      <c r="E646" t="s">
        <v>29</v>
      </c>
      <c r="F646" t="s">
        <v>747</v>
      </c>
      <c r="G646" t="s">
        <v>867</v>
      </c>
      <c r="H646" s="1">
        <v>44140</v>
      </c>
      <c r="I646" t="s">
        <v>7</v>
      </c>
      <c r="J646">
        <v>34</v>
      </c>
      <c r="K646">
        <v>6.9589999999999996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2000000</v>
      </c>
      <c r="R646">
        <v>4</v>
      </c>
      <c r="S646">
        <v>1034</v>
      </c>
      <c r="T646" s="1">
        <v>0</v>
      </c>
      <c r="U646">
        <v>1</v>
      </c>
      <c r="W646" s="64">
        <f t="shared" si="20"/>
        <v>0</v>
      </c>
      <c r="X646" s="64">
        <f t="shared" si="21"/>
        <v>13918000</v>
      </c>
    </row>
    <row r="647" spans="1:24" hidden="1">
      <c r="A647">
        <v>1035</v>
      </c>
      <c r="B647" t="s">
        <v>694</v>
      </c>
      <c r="C647" t="s">
        <v>684</v>
      </c>
      <c r="D647" t="s">
        <v>685</v>
      </c>
      <c r="E647" t="s">
        <v>29</v>
      </c>
      <c r="F647" t="s">
        <v>747</v>
      </c>
      <c r="G647" t="s">
        <v>868</v>
      </c>
      <c r="H647" s="1">
        <v>44140</v>
      </c>
      <c r="I647" t="s">
        <v>7</v>
      </c>
      <c r="J647">
        <v>34</v>
      </c>
      <c r="K647">
        <v>6.9584999999999999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2500000</v>
      </c>
      <c r="R647">
        <v>4</v>
      </c>
      <c r="S647">
        <v>1018</v>
      </c>
      <c r="T647" s="1">
        <v>0</v>
      </c>
      <c r="U647">
        <v>1</v>
      </c>
      <c r="W647" s="64">
        <f t="shared" si="20"/>
        <v>0</v>
      </c>
      <c r="X647" s="64">
        <f t="shared" si="21"/>
        <v>17396250</v>
      </c>
    </row>
    <row r="648" spans="1:24" hidden="1">
      <c r="A648">
        <v>1035</v>
      </c>
      <c r="B648" t="s">
        <v>694</v>
      </c>
      <c r="C648" t="s">
        <v>684</v>
      </c>
      <c r="D648" t="s">
        <v>685</v>
      </c>
      <c r="E648" t="s">
        <v>29</v>
      </c>
      <c r="F648" t="s">
        <v>747</v>
      </c>
      <c r="G648" t="s">
        <v>869</v>
      </c>
      <c r="H648" s="1">
        <v>44140</v>
      </c>
      <c r="I648" t="s">
        <v>7</v>
      </c>
      <c r="J648">
        <v>34</v>
      </c>
      <c r="K648">
        <v>6.9589999999999996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1000000</v>
      </c>
      <c r="R648">
        <v>4</v>
      </c>
      <c r="S648">
        <v>1018</v>
      </c>
      <c r="T648" s="1">
        <v>0</v>
      </c>
      <c r="U648">
        <v>1</v>
      </c>
      <c r="W648" s="64">
        <f t="shared" si="20"/>
        <v>0</v>
      </c>
      <c r="X648" s="64">
        <f t="shared" si="21"/>
        <v>6959000</v>
      </c>
    </row>
    <row r="649" spans="1:24" hidden="1">
      <c r="A649">
        <v>1005</v>
      </c>
      <c r="B649" t="s">
        <v>689</v>
      </c>
      <c r="C649" t="s">
        <v>684</v>
      </c>
      <c r="D649" t="s">
        <v>685</v>
      </c>
      <c r="E649" t="s">
        <v>29</v>
      </c>
      <c r="F649" t="s">
        <v>747</v>
      </c>
      <c r="G649" t="s">
        <v>3700</v>
      </c>
      <c r="H649" s="1">
        <v>44144</v>
      </c>
      <c r="I649" t="s">
        <v>8</v>
      </c>
      <c r="J649">
        <v>34</v>
      </c>
      <c r="K649">
        <v>6.86</v>
      </c>
      <c r="L649">
        <v>0</v>
      </c>
      <c r="M649">
        <v>0</v>
      </c>
      <c r="N649">
        <v>1</v>
      </c>
      <c r="O649">
        <v>1</v>
      </c>
      <c r="P649">
        <v>7000</v>
      </c>
      <c r="Q649">
        <v>0</v>
      </c>
      <c r="R649">
        <v>4</v>
      </c>
      <c r="S649">
        <v>27013</v>
      </c>
      <c r="T649" s="1">
        <v>0</v>
      </c>
      <c r="U649">
        <v>2</v>
      </c>
      <c r="W649" s="64">
        <f t="shared" si="20"/>
        <v>48020</v>
      </c>
      <c r="X649" s="64">
        <f t="shared" si="21"/>
        <v>0</v>
      </c>
    </row>
    <row r="650" spans="1:24" hidden="1">
      <c r="A650">
        <v>1005</v>
      </c>
      <c r="B650" t="s">
        <v>689</v>
      </c>
      <c r="C650" t="s">
        <v>684</v>
      </c>
      <c r="D650" t="s">
        <v>685</v>
      </c>
      <c r="E650" t="s">
        <v>29</v>
      </c>
      <c r="F650" t="s">
        <v>747</v>
      </c>
      <c r="G650" t="s">
        <v>3701</v>
      </c>
      <c r="H650" s="1">
        <v>44144</v>
      </c>
      <c r="I650" t="s">
        <v>8</v>
      </c>
      <c r="J650">
        <v>34</v>
      </c>
      <c r="K650">
        <v>6.9560000000000004</v>
      </c>
      <c r="L650">
        <v>0</v>
      </c>
      <c r="M650">
        <v>0</v>
      </c>
      <c r="N650">
        <v>1</v>
      </c>
      <c r="O650">
        <v>1</v>
      </c>
      <c r="P650">
        <v>700000</v>
      </c>
      <c r="Q650">
        <v>0</v>
      </c>
      <c r="R650">
        <v>4</v>
      </c>
      <c r="S650">
        <v>27013</v>
      </c>
      <c r="T650" s="1">
        <v>0</v>
      </c>
      <c r="U650">
        <v>1</v>
      </c>
      <c r="W650" s="64">
        <f t="shared" si="20"/>
        <v>4869200</v>
      </c>
      <c r="X650" s="64">
        <f t="shared" si="21"/>
        <v>0</v>
      </c>
    </row>
    <row r="651" spans="1:24" hidden="1">
      <c r="A651">
        <v>27013</v>
      </c>
      <c r="B651" t="s">
        <v>689</v>
      </c>
      <c r="C651" t="s">
        <v>684</v>
      </c>
      <c r="D651" t="s">
        <v>685</v>
      </c>
      <c r="E651" t="s">
        <v>29</v>
      </c>
      <c r="F651" t="s">
        <v>686</v>
      </c>
      <c r="G651" t="s">
        <v>4554</v>
      </c>
      <c r="H651" s="1">
        <v>44144</v>
      </c>
      <c r="I651" t="s">
        <v>7</v>
      </c>
      <c r="J651">
        <v>34</v>
      </c>
      <c r="K651">
        <v>6.86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7000</v>
      </c>
      <c r="R651">
        <v>4</v>
      </c>
      <c r="S651">
        <v>1005</v>
      </c>
      <c r="T651" s="1">
        <v>0</v>
      </c>
      <c r="U651">
        <v>1</v>
      </c>
      <c r="W651" s="64">
        <f t="shared" si="20"/>
        <v>0</v>
      </c>
      <c r="X651" s="64">
        <f t="shared" si="21"/>
        <v>48020</v>
      </c>
    </row>
    <row r="652" spans="1:24" hidden="1">
      <c r="A652">
        <v>27013</v>
      </c>
      <c r="B652" t="s">
        <v>689</v>
      </c>
      <c r="C652" t="s">
        <v>684</v>
      </c>
      <c r="D652" t="s">
        <v>685</v>
      </c>
      <c r="E652" t="s">
        <v>29</v>
      </c>
      <c r="F652" t="s">
        <v>686</v>
      </c>
      <c r="G652" t="s">
        <v>4555</v>
      </c>
      <c r="H652" s="1">
        <v>44144</v>
      </c>
      <c r="I652" t="s">
        <v>7</v>
      </c>
      <c r="J652">
        <v>34</v>
      </c>
      <c r="K652">
        <v>6.9560000000000004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700000</v>
      </c>
      <c r="R652">
        <v>4</v>
      </c>
      <c r="S652">
        <v>1005</v>
      </c>
      <c r="T652" s="1">
        <v>0</v>
      </c>
      <c r="U652">
        <v>1</v>
      </c>
      <c r="W652" s="64">
        <f t="shared" si="20"/>
        <v>0</v>
      </c>
      <c r="X652" s="64">
        <f t="shared" si="21"/>
        <v>4869200</v>
      </c>
    </row>
    <row r="653" spans="1:24" hidden="1">
      <c r="A653">
        <v>1033</v>
      </c>
      <c r="B653" t="s">
        <v>689</v>
      </c>
      <c r="C653" t="s">
        <v>684</v>
      </c>
      <c r="D653" t="s">
        <v>685</v>
      </c>
      <c r="E653" t="s">
        <v>29</v>
      </c>
      <c r="F653" t="s">
        <v>747</v>
      </c>
      <c r="G653" t="s">
        <v>4194</v>
      </c>
      <c r="H653" s="1">
        <v>44145</v>
      </c>
      <c r="I653" t="s">
        <v>8</v>
      </c>
      <c r="J653">
        <v>34</v>
      </c>
      <c r="K653">
        <v>6.85</v>
      </c>
      <c r="L653">
        <v>0</v>
      </c>
      <c r="M653">
        <v>0</v>
      </c>
      <c r="N653">
        <v>1</v>
      </c>
      <c r="O653">
        <v>0</v>
      </c>
      <c r="P653">
        <v>4.38</v>
      </c>
      <c r="Q653">
        <v>0</v>
      </c>
      <c r="R653">
        <v>4</v>
      </c>
      <c r="S653">
        <v>74003</v>
      </c>
      <c r="T653" s="1">
        <v>0</v>
      </c>
      <c r="U653">
        <v>1</v>
      </c>
      <c r="W653" s="64">
        <f t="shared" si="20"/>
        <v>30.002999999999997</v>
      </c>
      <c r="X653" s="64">
        <f t="shared" si="21"/>
        <v>0</v>
      </c>
    </row>
    <row r="654" spans="1:24" hidden="1">
      <c r="A654">
        <v>74003</v>
      </c>
      <c r="B654" t="s">
        <v>690</v>
      </c>
      <c r="C654" t="s">
        <v>684</v>
      </c>
      <c r="D654" t="s">
        <v>685</v>
      </c>
      <c r="E654" t="s">
        <v>29</v>
      </c>
      <c r="F654" t="s">
        <v>686</v>
      </c>
      <c r="G654" t="s">
        <v>4577</v>
      </c>
      <c r="H654" s="1">
        <v>44145</v>
      </c>
      <c r="I654" t="s">
        <v>7</v>
      </c>
      <c r="J654">
        <v>34</v>
      </c>
      <c r="K654">
        <v>6.85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4.38</v>
      </c>
      <c r="R654">
        <v>4</v>
      </c>
      <c r="S654">
        <v>1033</v>
      </c>
      <c r="T654" s="1">
        <v>0</v>
      </c>
      <c r="U654">
        <v>1</v>
      </c>
      <c r="W654" s="64">
        <f t="shared" si="20"/>
        <v>0</v>
      </c>
      <c r="X654" s="64">
        <f t="shared" si="21"/>
        <v>30.002999999999997</v>
      </c>
    </row>
    <row r="655" spans="1:24" hidden="1">
      <c r="A655">
        <v>1003</v>
      </c>
      <c r="B655" t="s">
        <v>689</v>
      </c>
      <c r="C655" t="s">
        <v>684</v>
      </c>
      <c r="D655" t="s">
        <v>685</v>
      </c>
      <c r="E655" t="s">
        <v>29</v>
      </c>
      <c r="F655" t="s">
        <v>728</v>
      </c>
      <c r="G655" t="s">
        <v>687</v>
      </c>
      <c r="H655" s="1">
        <v>44146</v>
      </c>
      <c r="I655" t="s">
        <v>7</v>
      </c>
      <c r="J655">
        <v>34</v>
      </c>
      <c r="K655">
        <v>6.9630000000000001</v>
      </c>
      <c r="M655">
        <v>0</v>
      </c>
      <c r="N655">
        <v>1</v>
      </c>
      <c r="O655">
        <v>0</v>
      </c>
      <c r="P655">
        <v>0</v>
      </c>
      <c r="Q655">
        <v>95833.33</v>
      </c>
      <c r="R655">
        <v>4</v>
      </c>
      <c r="S655">
        <v>27004</v>
      </c>
      <c r="T655" s="1">
        <v>0</v>
      </c>
      <c r="U655">
        <v>1</v>
      </c>
      <c r="W655" s="64">
        <f t="shared" si="20"/>
        <v>0</v>
      </c>
      <c r="X655" s="64">
        <f t="shared" si="21"/>
        <v>667287.47678999999</v>
      </c>
    </row>
    <row r="656" spans="1:24" hidden="1">
      <c r="A656">
        <v>1005</v>
      </c>
      <c r="B656" t="s">
        <v>689</v>
      </c>
      <c r="C656" t="s">
        <v>684</v>
      </c>
      <c r="D656" t="s">
        <v>685</v>
      </c>
      <c r="E656" t="s">
        <v>29</v>
      </c>
      <c r="F656" t="s">
        <v>747</v>
      </c>
      <c r="G656" t="s">
        <v>3702</v>
      </c>
      <c r="H656" s="1">
        <v>44146</v>
      </c>
      <c r="I656" t="s">
        <v>8</v>
      </c>
      <c r="J656">
        <v>34</v>
      </c>
      <c r="K656">
        <v>6.9560000000000004</v>
      </c>
      <c r="L656">
        <v>0</v>
      </c>
      <c r="M656">
        <v>0</v>
      </c>
      <c r="N656">
        <v>1</v>
      </c>
      <c r="O656">
        <v>1</v>
      </c>
      <c r="P656">
        <v>300000</v>
      </c>
      <c r="Q656">
        <v>0</v>
      </c>
      <c r="R656">
        <v>4</v>
      </c>
      <c r="S656">
        <v>27013</v>
      </c>
      <c r="T656" s="1">
        <v>0</v>
      </c>
      <c r="U656">
        <v>1</v>
      </c>
      <c r="W656" s="64">
        <f t="shared" si="20"/>
        <v>2086800.0000000002</v>
      </c>
      <c r="X656" s="64">
        <f t="shared" si="21"/>
        <v>0</v>
      </c>
    </row>
    <row r="657" spans="1:24">
      <c r="A657">
        <v>1034</v>
      </c>
      <c r="B657" t="s">
        <v>689</v>
      </c>
      <c r="C657" t="s">
        <v>684</v>
      </c>
      <c r="D657" t="s">
        <v>685</v>
      </c>
      <c r="E657" t="s">
        <v>29</v>
      </c>
      <c r="F657" t="s">
        <v>686</v>
      </c>
      <c r="G657" t="s">
        <v>4297</v>
      </c>
      <c r="H657" s="1">
        <v>44146</v>
      </c>
      <c r="I657" t="s">
        <v>7</v>
      </c>
      <c r="J657">
        <v>34</v>
      </c>
      <c r="K657">
        <v>6.86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483474.61</v>
      </c>
      <c r="R657">
        <v>4</v>
      </c>
      <c r="S657">
        <v>3010</v>
      </c>
      <c r="T657" s="1">
        <v>0</v>
      </c>
      <c r="U657">
        <v>1</v>
      </c>
      <c r="W657" s="64">
        <f t="shared" si="20"/>
        <v>0</v>
      </c>
      <c r="X657" s="64">
        <f t="shared" si="21"/>
        <v>3316635.8245999999</v>
      </c>
    </row>
    <row r="658" spans="1:24">
      <c r="A658">
        <v>1034</v>
      </c>
      <c r="B658" t="s">
        <v>689</v>
      </c>
      <c r="C658" t="s">
        <v>684</v>
      </c>
      <c r="D658" t="s">
        <v>685</v>
      </c>
      <c r="E658" t="s">
        <v>29</v>
      </c>
      <c r="F658" t="s">
        <v>686</v>
      </c>
      <c r="G658" t="s">
        <v>4298</v>
      </c>
      <c r="H658" s="1">
        <v>44146</v>
      </c>
      <c r="I658" t="s">
        <v>8</v>
      </c>
      <c r="J658">
        <v>34</v>
      </c>
      <c r="K658">
        <v>6.86</v>
      </c>
      <c r="L658">
        <v>0</v>
      </c>
      <c r="M658">
        <v>0</v>
      </c>
      <c r="N658">
        <v>1</v>
      </c>
      <c r="O658">
        <v>0</v>
      </c>
      <c r="P658">
        <v>483474.61</v>
      </c>
      <c r="Q658">
        <v>0</v>
      </c>
      <c r="R658">
        <v>4</v>
      </c>
      <c r="S658">
        <v>3010</v>
      </c>
      <c r="T658" s="1">
        <v>0</v>
      </c>
      <c r="U658">
        <v>1</v>
      </c>
      <c r="W658" s="64">
        <f t="shared" si="20"/>
        <v>3316635.8245999999</v>
      </c>
      <c r="X658" s="64">
        <f t="shared" si="21"/>
        <v>0</v>
      </c>
    </row>
    <row r="659" spans="1:24" hidden="1">
      <c r="A659">
        <v>3010</v>
      </c>
      <c r="B659" t="s">
        <v>690</v>
      </c>
      <c r="C659" t="s">
        <v>684</v>
      </c>
      <c r="D659" t="s">
        <v>685</v>
      </c>
      <c r="E659" t="s">
        <v>29</v>
      </c>
      <c r="F659" t="s">
        <v>754</v>
      </c>
      <c r="G659" t="s">
        <v>3606</v>
      </c>
      <c r="H659" s="1">
        <v>44146</v>
      </c>
      <c r="I659" t="s">
        <v>7</v>
      </c>
      <c r="J659">
        <v>34</v>
      </c>
      <c r="K659">
        <v>6.86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483474.61</v>
      </c>
      <c r="R659">
        <v>4</v>
      </c>
      <c r="S659">
        <v>1034</v>
      </c>
      <c r="T659" s="1">
        <v>0</v>
      </c>
      <c r="U659">
        <v>1</v>
      </c>
      <c r="W659" s="64">
        <f t="shared" si="20"/>
        <v>0</v>
      </c>
      <c r="X659" s="64">
        <f t="shared" si="21"/>
        <v>3316635.8245999999</v>
      </c>
    </row>
    <row r="660" spans="1:24" hidden="1">
      <c r="A660">
        <v>3010</v>
      </c>
      <c r="B660" t="s">
        <v>690</v>
      </c>
      <c r="C660" t="s">
        <v>684</v>
      </c>
      <c r="D660" t="s">
        <v>685</v>
      </c>
      <c r="E660" t="s">
        <v>29</v>
      </c>
      <c r="F660" t="s">
        <v>754</v>
      </c>
      <c r="G660" t="s">
        <v>3603</v>
      </c>
      <c r="H660" s="1">
        <v>44146</v>
      </c>
      <c r="I660" t="s">
        <v>8</v>
      </c>
      <c r="J660">
        <v>34</v>
      </c>
      <c r="K660">
        <v>6.86</v>
      </c>
      <c r="L660">
        <v>0</v>
      </c>
      <c r="M660">
        <v>0</v>
      </c>
      <c r="N660">
        <v>1</v>
      </c>
      <c r="O660">
        <v>0</v>
      </c>
      <c r="P660">
        <v>483474.61</v>
      </c>
      <c r="Q660">
        <v>0</v>
      </c>
      <c r="R660">
        <v>4</v>
      </c>
      <c r="S660">
        <v>1034</v>
      </c>
      <c r="T660" s="1">
        <v>0</v>
      </c>
      <c r="U660">
        <v>1</v>
      </c>
      <c r="W660" s="64">
        <f t="shared" si="20"/>
        <v>3316635.8245999999</v>
      </c>
      <c r="X660" s="64">
        <f t="shared" si="21"/>
        <v>0</v>
      </c>
    </row>
    <row r="661" spans="1:24" hidden="1">
      <c r="A661">
        <v>27004</v>
      </c>
      <c r="B661" t="s">
        <v>689</v>
      </c>
      <c r="C661" t="s">
        <v>684</v>
      </c>
      <c r="D661" t="s">
        <v>685</v>
      </c>
      <c r="E661" t="s">
        <v>29</v>
      </c>
      <c r="F661" t="s">
        <v>753</v>
      </c>
      <c r="G661" t="s">
        <v>1024</v>
      </c>
      <c r="H661" s="1">
        <v>44146</v>
      </c>
      <c r="I661" t="s">
        <v>8</v>
      </c>
      <c r="J661">
        <v>34</v>
      </c>
      <c r="K661">
        <v>6.9630000000000001</v>
      </c>
      <c r="L661">
        <v>0</v>
      </c>
      <c r="M661">
        <v>0</v>
      </c>
      <c r="N661">
        <v>1</v>
      </c>
      <c r="O661">
        <v>0</v>
      </c>
      <c r="P661">
        <v>95833.33</v>
      </c>
      <c r="Q661">
        <v>0</v>
      </c>
      <c r="R661">
        <v>4</v>
      </c>
      <c r="S661">
        <v>1003</v>
      </c>
      <c r="T661" s="1">
        <v>0</v>
      </c>
      <c r="U661">
        <v>1</v>
      </c>
      <c r="W661" s="64">
        <f t="shared" si="20"/>
        <v>667287.47678999999</v>
      </c>
      <c r="X661" s="64">
        <f t="shared" si="21"/>
        <v>0</v>
      </c>
    </row>
    <row r="662" spans="1:24" hidden="1">
      <c r="A662">
        <v>27013</v>
      </c>
      <c r="B662" t="s">
        <v>689</v>
      </c>
      <c r="C662" t="s">
        <v>684</v>
      </c>
      <c r="D662" t="s">
        <v>685</v>
      </c>
      <c r="E662" t="s">
        <v>29</v>
      </c>
      <c r="F662" t="s">
        <v>686</v>
      </c>
      <c r="G662" t="s">
        <v>4554</v>
      </c>
      <c r="H662" s="1">
        <v>44146</v>
      </c>
      <c r="I662" t="s">
        <v>7</v>
      </c>
      <c r="J662">
        <v>34</v>
      </c>
      <c r="K662">
        <v>6.9560000000000004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300000</v>
      </c>
      <c r="R662">
        <v>4</v>
      </c>
      <c r="S662">
        <v>1005</v>
      </c>
      <c r="T662" s="1">
        <v>0</v>
      </c>
      <c r="U662">
        <v>1</v>
      </c>
      <c r="W662" s="64">
        <f t="shared" si="20"/>
        <v>0</v>
      </c>
      <c r="X662" s="64">
        <f t="shared" si="21"/>
        <v>2086800.0000000002</v>
      </c>
    </row>
    <row r="663" spans="1:24" hidden="1">
      <c r="A663">
        <v>1033</v>
      </c>
      <c r="B663" t="s">
        <v>689</v>
      </c>
      <c r="C663" t="s">
        <v>684</v>
      </c>
      <c r="D663" t="s">
        <v>685</v>
      </c>
      <c r="E663" t="s">
        <v>29</v>
      </c>
      <c r="F663" t="s">
        <v>686</v>
      </c>
      <c r="G663" t="s">
        <v>4181</v>
      </c>
      <c r="H663" s="1">
        <v>44148</v>
      </c>
      <c r="I663" t="s">
        <v>8</v>
      </c>
      <c r="J663">
        <v>34</v>
      </c>
      <c r="K663">
        <v>6.9550000000000001</v>
      </c>
      <c r="L663">
        <v>0</v>
      </c>
      <c r="M663">
        <v>0</v>
      </c>
      <c r="N663">
        <v>1</v>
      </c>
      <c r="O663">
        <v>0</v>
      </c>
      <c r="P663">
        <v>600000</v>
      </c>
      <c r="Q663">
        <v>0</v>
      </c>
      <c r="R663">
        <v>4</v>
      </c>
      <c r="S663">
        <v>27009</v>
      </c>
      <c r="T663" s="1">
        <v>0</v>
      </c>
      <c r="U663">
        <v>1</v>
      </c>
      <c r="W663" s="64">
        <f t="shared" si="20"/>
        <v>4173000</v>
      </c>
      <c r="X663" s="64">
        <f t="shared" si="21"/>
        <v>0</v>
      </c>
    </row>
    <row r="664" spans="1:24" hidden="1">
      <c r="A664">
        <v>27009</v>
      </c>
      <c r="B664" t="s">
        <v>689</v>
      </c>
      <c r="C664" t="s">
        <v>684</v>
      </c>
      <c r="D664" t="s">
        <v>685</v>
      </c>
      <c r="E664" t="s">
        <v>29</v>
      </c>
      <c r="F664" t="s">
        <v>753</v>
      </c>
      <c r="G664" t="s">
        <v>4530</v>
      </c>
      <c r="H664" s="1">
        <v>44148</v>
      </c>
      <c r="I664" t="s">
        <v>7</v>
      </c>
      <c r="J664">
        <v>34</v>
      </c>
      <c r="K664">
        <v>6.9550000000000001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600000</v>
      </c>
      <c r="R664">
        <v>4</v>
      </c>
      <c r="S664">
        <v>1033</v>
      </c>
      <c r="T664" s="1">
        <v>0</v>
      </c>
      <c r="U664">
        <v>1</v>
      </c>
      <c r="W664" s="64">
        <f t="shared" si="20"/>
        <v>0</v>
      </c>
      <c r="X664" s="64">
        <f t="shared" si="21"/>
        <v>4173000</v>
      </c>
    </row>
    <row r="665" spans="1:24" hidden="1">
      <c r="A665">
        <v>1005</v>
      </c>
      <c r="B665" t="s">
        <v>689</v>
      </c>
      <c r="C665" t="s">
        <v>684</v>
      </c>
      <c r="D665" t="s">
        <v>685</v>
      </c>
      <c r="E665" t="s">
        <v>29</v>
      </c>
      <c r="F665" t="s">
        <v>747</v>
      </c>
      <c r="G665" t="s">
        <v>3703</v>
      </c>
      <c r="H665" s="1">
        <v>44151</v>
      </c>
      <c r="I665" t="s">
        <v>8</v>
      </c>
      <c r="J665">
        <v>34</v>
      </c>
      <c r="K665">
        <v>6.9560000000000004</v>
      </c>
      <c r="L665">
        <v>0</v>
      </c>
      <c r="M665">
        <v>0</v>
      </c>
      <c r="N665">
        <v>1</v>
      </c>
      <c r="O665">
        <v>1</v>
      </c>
      <c r="P665">
        <v>100000</v>
      </c>
      <c r="Q665">
        <v>0</v>
      </c>
      <c r="R665">
        <v>4</v>
      </c>
      <c r="S665">
        <v>27013</v>
      </c>
      <c r="T665" s="1">
        <v>0</v>
      </c>
      <c r="U665">
        <v>1</v>
      </c>
      <c r="W665" s="64">
        <f t="shared" si="20"/>
        <v>695600</v>
      </c>
      <c r="X665" s="64">
        <f t="shared" si="21"/>
        <v>0</v>
      </c>
    </row>
    <row r="666" spans="1:24" hidden="1">
      <c r="A666">
        <v>1009</v>
      </c>
      <c r="B666" t="s">
        <v>689</v>
      </c>
      <c r="C666" t="s">
        <v>684</v>
      </c>
      <c r="D666" t="s">
        <v>685</v>
      </c>
      <c r="E666" t="s">
        <v>29</v>
      </c>
      <c r="F666" t="s">
        <v>686</v>
      </c>
      <c r="G666" t="s">
        <v>3980</v>
      </c>
      <c r="H666" s="1">
        <v>44151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305882.34999999998</v>
      </c>
      <c r="R666">
        <v>4</v>
      </c>
      <c r="S666">
        <v>27003</v>
      </c>
      <c r="T666" s="1">
        <v>0</v>
      </c>
      <c r="U666">
        <v>1</v>
      </c>
      <c r="W666" s="64">
        <f t="shared" si="20"/>
        <v>0</v>
      </c>
      <c r="X666" s="64">
        <f t="shared" si="21"/>
        <v>2131999.9794999999</v>
      </c>
    </row>
    <row r="667" spans="1:24" hidden="1">
      <c r="A667">
        <v>1009</v>
      </c>
      <c r="B667" t="s">
        <v>689</v>
      </c>
      <c r="C667" t="s">
        <v>684</v>
      </c>
      <c r="D667" t="s">
        <v>685</v>
      </c>
      <c r="E667" t="s">
        <v>29</v>
      </c>
      <c r="F667" t="s">
        <v>686</v>
      </c>
      <c r="G667" t="s">
        <v>3981</v>
      </c>
      <c r="H667" s="1">
        <v>44151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3156.38</v>
      </c>
      <c r="R667">
        <v>4</v>
      </c>
      <c r="S667">
        <v>27009</v>
      </c>
      <c r="T667" s="1">
        <v>0</v>
      </c>
      <c r="U667">
        <v>1</v>
      </c>
      <c r="W667" s="64">
        <f t="shared" si="20"/>
        <v>0</v>
      </c>
      <c r="X667" s="64">
        <f t="shared" si="21"/>
        <v>21999.9686</v>
      </c>
    </row>
    <row r="668" spans="1:24" hidden="1">
      <c r="A668">
        <v>27003</v>
      </c>
      <c r="B668" t="s">
        <v>689</v>
      </c>
      <c r="C668" t="s">
        <v>684</v>
      </c>
      <c r="D668" t="s">
        <v>685</v>
      </c>
      <c r="E668" t="s">
        <v>29</v>
      </c>
      <c r="F668" t="s">
        <v>754</v>
      </c>
      <c r="G668" t="s">
        <v>4510</v>
      </c>
      <c r="H668" s="1">
        <v>44151</v>
      </c>
      <c r="I668" t="s">
        <v>8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305882.34999999998</v>
      </c>
      <c r="Q668">
        <v>0</v>
      </c>
      <c r="R668">
        <v>4</v>
      </c>
      <c r="S668">
        <v>1009</v>
      </c>
      <c r="T668" s="1">
        <v>0</v>
      </c>
      <c r="U668">
        <v>1</v>
      </c>
      <c r="W668" s="64">
        <f t="shared" si="20"/>
        <v>2131999.9794999999</v>
      </c>
      <c r="X668" s="64">
        <f t="shared" si="21"/>
        <v>0</v>
      </c>
    </row>
    <row r="669" spans="1:24" hidden="1">
      <c r="A669">
        <v>27009</v>
      </c>
      <c r="B669" t="s">
        <v>689</v>
      </c>
      <c r="C669" t="s">
        <v>684</v>
      </c>
      <c r="D669" t="s">
        <v>685</v>
      </c>
      <c r="E669" t="s">
        <v>29</v>
      </c>
      <c r="F669" t="s">
        <v>753</v>
      </c>
      <c r="G669" t="s">
        <v>4531</v>
      </c>
      <c r="H669" s="1">
        <v>44151</v>
      </c>
      <c r="I669" t="s">
        <v>8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3156.38</v>
      </c>
      <c r="Q669">
        <v>0</v>
      </c>
      <c r="R669">
        <v>4</v>
      </c>
      <c r="S669">
        <v>1009</v>
      </c>
      <c r="T669" s="1">
        <v>0</v>
      </c>
      <c r="U669">
        <v>1</v>
      </c>
      <c r="W669" s="64">
        <f t="shared" si="20"/>
        <v>21999.9686</v>
      </c>
      <c r="X669" s="64">
        <f t="shared" si="21"/>
        <v>0</v>
      </c>
    </row>
    <row r="670" spans="1:24" hidden="1">
      <c r="A670">
        <v>27013</v>
      </c>
      <c r="B670" t="s">
        <v>689</v>
      </c>
      <c r="C670" t="s">
        <v>684</v>
      </c>
      <c r="D670" t="s">
        <v>685</v>
      </c>
      <c r="E670" t="s">
        <v>29</v>
      </c>
      <c r="F670" t="s">
        <v>686</v>
      </c>
      <c r="G670" t="s">
        <v>4554</v>
      </c>
      <c r="H670" s="1">
        <v>44151</v>
      </c>
      <c r="I670" t="s">
        <v>7</v>
      </c>
      <c r="J670">
        <v>34</v>
      </c>
      <c r="K670">
        <v>6.9560000000000004</v>
      </c>
      <c r="L670">
        <v>0</v>
      </c>
      <c r="M670">
        <v>0</v>
      </c>
      <c r="N670">
        <v>1</v>
      </c>
      <c r="O670">
        <v>0</v>
      </c>
      <c r="P670">
        <v>0</v>
      </c>
      <c r="Q670">
        <v>100000</v>
      </c>
      <c r="R670">
        <v>4</v>
      </c>
      <c r="S670">
        <v>1005</v>
      </c>
      <c r="T670" s="1">
        <v>0</v>
      </c>
      <c r="U670">
        <v>1</v>
      </c>
      <c r="W670" s="64">
        <f t="shared" si="20"/>
        <v>0</v>
      </c>
      <c r="X670" s="64">
        <f t="shared" si="21"/>
        <v>695600</v>
      </c>
    </row>
    <row r="671" spans="1:24" hidden="1">
      <c r="A671">
        <v>1005</v>
      </c>
      <c r="B671" t="s">
        <v>689</v>
      </c>
      <c r="C671" t="s">
        <v>684</v>
      </c>
      <c r="D671" t="s">
        <v>685</v>
      </c>
      <c r="E671" t="s">
        <v>29</v>
      </c>
      <c r="F671" t="s">
        <v>747</v>
      </c>
      <c r="G671" t="s">
        <v>3704</v>
      </c>
      <c r="H671" s="1">
        <v>44152</v>
      </c>
      <c r="I671" t="s">
        <v>8</v>
      </c>
      <c r="J671">
        <v>34</v>
      </c>
      <c r="K671">
        <v>6.9560000000000004</v>
      </c>
      <c r="L671">
        <v>0</v>
      </c>
      <c r="M671">
        <v>0</v>
      </c>
      <c r="N671">
        <v>1</v>
      </c>
      <c r="O671">
        <v>1</v>
      </c>
      <c r="P671">
        <v>150000</v>
      </c>
      <c r="Q671">
        <v>0</v>
      </c>
      <c r="R671">
        <v>4</v>
      </c>
      <c r="S671">
        <v>27013</v>
      </c>
      <c r="T671" s="1">
        <v>0</v>
      </c>
      <c r="U671">
        <v>2</v>
      </c>
      <c r="W671" s="64">
        <f t="shared" si="20"/>
        <v>1043400.0000000001</v>
      </c>
      <c r="X671" s="64">
        <f t="shared" si="21"/>
        <v>0</v>
      </c>
    </row>
    <row r="672" spans="1:24" hidden="1">
      <c r="A672">
        <v>27013</v>
      </c>
      <c r="B672" t="s">
        <v>689</v>
      </c>
      <c r="C672" t="s">
        <v>684</v>
      </c>
      <c r="D672" t="s">
        <v>685</v>
      </c>
      <c r="E672" t="s">
        <v>29</v>
      </c>
      <c r="F672" t="s">
        <v>686</v>
      </c>
      <c r="G672" t="s">
        <v>4554</v>
      </c>
      <c r="H672" s="1">
        <v>44152</v>
      </c>
      <c r="I672" t="s">
        <v>7</v>
      </c>
      <c r="J672">
        <v>34</v>
      </c>
      <c r="K672">
        <v>6.9560000000000004</v>
      </c>
      <c r="L672">
        <v>0</v>
      </c>
      <c r="M672">
        <v>0</v>
      </c>
      <c r="N672">
        <v>1</v>
      </c>
      <c r="O672">
        <v>0</v>
      </c>
      <c r="P672">
        <v>0</v>
      </c>
      <c r="Q672">
        <v>100000</v>
      </c>
      <c r="R672">
        <v>4</v>
      </c>
      <c r="S672">
        <v>1005</v>
      </c>
      <c r="T672" s="1">
        <v>0</v>
      </c>
      <c r="U672">
        <v>1</v>
      </c>
      <c r="W672" s="64">
        <f t="shared" si="20"/>
        <v>0</v>
      </c>
      <c r="X672" s="64">
        <f t="shared" si="21"/>
        <v>695600</v>
      </c>
    </row>
    <row r="673" spans="1:24" hidden="1">
      <c r="A673">
        <v>27013</v>
      </c>
      <c r="B673" t="s">
        <v>689</v>
      </c>
      <c r="C673" t="s">
        <v>684</v>
      </c>
      <c r="D673" t="s">
        <v>685</v>
      </c>
      <c r="E673" t="s">
        <v>29</v>
      </c>
      <c r="F673" t="s">
        <v>686</v>
      </c>
      <c r="G673" t="s">
        <v>4555</v>
      </c>
      <c r="H673" s="1">
        <v>44152</v>
      </c>
      <c r="I673" t="s">
        <v>7</v>
      </c>
      <c r="J673">
        <v>34</v>
      </c>
      <c r="K673">
        <v>6.9560000000000004</v>
      </c>
      <c r="L673">
        <v>0</v>
      </c>
      <c r="M673">
        <v>0</v>
      </c>
      <c r="N673">
        <v>1</v>
      </c>
      <c r="O673">
        <v>0</v>
      </c>
      <c r="P673">
        <v>0</v>
      </c>
      <c r="Q673">
        <v>50000</v>
      </c>
      <c r="R673">
        <v>4</v>
      </c>
      <c r="S673">
        <v>1005</v>
      </c>
      <c r="T673" s="1">
        <v>0</v>
      </c>
      <c r="U673">
        <v>1</v>
      </c>
      <c r="W673" s="64">
        <f t="shared" si="20"/>
        <v>0</v>
      </c>
      <c r="X673" s="64">
        <f t="shared" si="21"/>
        <v>347800</v>
      </c>
    </row>
    <row r="674" spans="1:24" hidden="1">
      <c r="A674">
        <v>1005</v>
      </c>
      <c r="B674" t="s">
        <v>689</v>
      </c>
      <c r="C674" t="s">
        <v>684</v>
      </c>
      <c r="D674" t="s">
        <v>685</v>
      </c>
      <c r="E674" t="s">
        <v>29</v>
      </c>
      <c r="F674" t="s">
        <v>747</v>
      </c>
      <c r="G674" t="s">
        <v>3705</v>
      </c>
      <c r="H674" s="1">
        <v>44153</v>
      </c>
      <c r="I674" t="s">
        <v>8</v>
      </c>
      <c r="J674">
        <v>34</v>
      </c>
      <c r="K674">
        <v>6.9560000000000004</v>
      </c>
      <c r="L674">
        <v>0</v>
      </c>
      <c r="M674">
        <v>0</v>
      </c>
      <c r="N674">
        <v>1</v>
      </c>
      <c r="O674">
        <v>1</v>
      </c>
      <c r="P674">
        <v>20000</v>
      </c>
      <c r="Q674">
        <v>0</v>
      </c>
      <c r="R674">
        <v>4</v>
      </c>
      <c r="S674">
        <v>27013</v>
      </c>
      <c r="T674" s="1">
        <v>0</v>
      </c>
      <c r="U674">
        <v>1</v>
      </c>
      <c r="W674" s="64">
        <f t="shared" si="20"/>
        <v>139120</v>
      </c>
      <c r="X674" s="64">
        <f t="shared" si="21"/>
        <v>0</v>
      </c>
    </row>
    <row r="675" spans="1:24" hidden="1">
      <c r="A675">
        <v>27013</v>
      </c>
      <c r="B675" t="s">
        <v>689</v>
      </c>
      <c r="C675" t="s">
        <v>684</v>
      </c>
      <c r="D675" t="s">
        <v>685</v>
      </c>
      <c r="E675" t="s">
        <v>29</v>
      </c>
      <c r="F675" t="s">
        <v>686</v>
      </c>
      <c r="G675" t="s">
        <v>4555</v>
      </c>
      <c r="H675" s="1">
        <v>44153</v>
      </c>
      <c r="I675" t="s">
        <v>7</v>
      </c>
      <c r="J675">
        <v>34</v>
      </c>
      <c r="K675">
        <v>6.9560000000000004</v>
      </c>
      <c r="L675">
        <v>0</v>
      </c>
      <c r="M675">
        <v>0</v>
      </c>
      <c r="N675">
        <v>1</v>
      </c>
      <c r="O675">
        <v>0</v>
      </c>
      <c r="P675">
        <v>0</v>
      </c>
      <c r="Q675">
        <v>20000</v>
      </c>
      <c r="R675">
        <v>4</v>
      </c>
      <c r="S675">
        <v>1005</v>
      </c>
      <c r="T675" s="1">
        <v>0</v>
      </c>
      <c r="U675">
        <v>1</v>
      </c>
      <c r="W675" s="64">
        <f t="shared" si="20"/>
        <v>0</v>
      </c>
      <c r="X675" s="64">
        <f t="shared" si="21"/>
        <v>139120</v>
      </c>
    </row>
    <row r="676" spans="1:24">
      <c r="A676">
        <v>1016</v>
      </c>
      <c r="B676" t="s">
        <v>694</v>
      </c>
      <c r="C676" t="s">
        <v>684</v>
      </c>
      <c r="D676" t="s">
        <v>685</v>
      </c>
      <c r="E676" t="s">
        <v>29</v>
      </c>
      <c r="F676" t="s">
        <v>747</v>
      </c>
      <c r="G676" t="s">
        <v>1037</v>
      </c>
      <c r="H676" s="1">
        <v>44160</v>
      </c>
      <c r="I676" t="s">
        <v>8</v>
      </c>
      <c r="J676">
        <v>34</v>
      </c>
      <c r="K676">
        <v>6.9596</v>
      </c>
      <c r="L676">
        <v>0</v>
      </c>
      <c r="M676">
        <v>0</v>
      </c>
      <c r="N676">
        <v>1</v>
      </c>
      <c r="O676">
        <v>0</v>
      </c>
      <c r="P676">
        <v>5000000</v>
      </c>
      <c r="Q676">
        <v>0</v>
      </c>
      <c r="R676">
        <v>4</v>
      </c>
      <c r="S676">
        <v>1035</v>
      </c>
      <c r="T676" s="1">
        <v>0</v>
      </c>
      <c r="U676">
        <v>1</v>
      </c>
      <c r="W676" s="64">
        <f t="shared" si="20"/>
        <v>34798000</v>
      </c>
      <c r="X676" s="64">
        <f t="shared" si="21"/>
        <v>0</v>
      </c>
    </row>
    <row r="677" spans="1:24" hidden="1">
      <c r="A677">
        <v>1035</v>
      </c>
      <c r="B677" t="s">
        <v>694</v>
      </c>
      <c r="C677" t="s">
        <v>684</v>
      </c>
      <c r="D677" t="s">
        <v>685</v>
      </c>
      <c r="E677" t="s">
        <v>29</v>
      </c>
      <c r="F677" t="s">
        <v>747</v>
      </c>
      <c r="G677" t="s">
        <v>717</v>
      </c>
      <c r="H677" s="1">
        <v>44160</v>
      </c>
      <c r="I677" t="s">
        <v>7</v>
      </c>
      <c r="J677">
        <v>34</v>
      </c>
      <c r="K677">
        <v>6.9596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1016</v>
      </c>
      <c r="T677" s="1">
        <v>0</v>
      </c>
      <c r="U677">
        <v>1</v>
      </c>
      <c r="W677" s="64">
        <f t="shared" si="20"/>
        <v>0</v>
      </c>
      <c r="X677" s="64">
        <f t="shared" si="21"/>
        <v>34798000</v>
      </c>
    </row>
    <row r="678" spans="1:24" hidden="1">
      <c r="A678">
        <v>1005</v>
      </c>
      <c r="B678" t="s">
        <v>689</v>
      </c>
      <c r="C678" t="s">
        <v>684</v>
      </c>
      <c r="D678" t="s">
        <v>685</v>
      </c>
      <c r="E678" t="s">
        <v>29</v>
      </c>
      <c r="F678" t="s">
        <v>747</v>
      </c>
      <c r="G678" t="s">
        <v>3706</v>
      </c>
      <c r="H678" s="1">
        <v>44161</v>
      </c>
      <c r="I678" t="s">
        <v>8</v>
      </c>
      <c r="J678">
        <v>34</v>
      </c>
      <c r="K678">
        <v>6.9560000000000004</v>
      </c>
      <c r="L678">
        <v>0</v>
      </c>
      <c r="M678">
        <v>0</v>
      </c>
      <c r="N678">
        <v>1</v>
      </c>
      <c r="O678">
        <v>1</v>
      </c>
      <c r="P678">
        <v>220000</v>
      </c>
      <c r="Q678">
        <v>0</v>
      </c>
      <c r="R678">
        <v>4</v>
      </c>
      <c r="S678">
        <v>27013</v>
      </c>
      <c r="T678" s="1">
        <v>0</v>
      </c>
      <c r="U678">
        <v>1</v>
      </c>
      <c r="W678" s="64">
        <f t="shared" si="20"/>
        <v>1530320</v>
      </c>
      <c r="X678" s="64">
        <f t="shared" si="21"/>
        <v>0</v>
      </c>
    </row>
    <row r="679" spans="1:24" hidden="1">
      <c r="A679">
        <v>1005</v>
      </c>
      <c r="B679" t="s">
        <v>689</v>
      </c>
      <c r="C679" t="s">
        <v>684</v>
      </c>
      <c r="D679" t="s">
        <v>685</v>
      </c>
      <c r="E679" t="s">
        <v>29</v>
      </c>
      <c r="F679" t="s">
        <v>747</v>
      </c>
      <c r="G679" t="s">
        <v>3707</v>
      </c>
      <c r="H679" s="1">
        <v>44161</v>
      </c>
      <c r="I679" t="s">
        <v>8</v>
      </c>
      <c r="J679">
        <v>34</v>
      </c>
      <c r="K679">
        <v>6.9596</v>
      </c>
      <c r="L679">
        <v>0</v>
      </c>
      <c r="M679">
        <v>0</v>
      </c>
      <c r="N679">
        <v>1</v>
      </c>
      <c r="O679">
        <v>1</v>
      </c>
      <c r="P679">
        <v>5000000</v>
      </c>
      <c r="Q679">
        <v>0</v>
      </c>
      <c r="R679">
        <v>4</v>
      </c>
      <c r="S679">
        <v>1035</v>
      </c>
      <c r="T679" s="1">
        <v>0</v>
      </c>
      <c r="U679">
        <v>1</v>
      </c>
      <c r="W679" s="64">
        <f t="shared" si="20"/>
        <v>34798000</v>
      </c>
      <c r="X679" s="64">
        <f t="shared" si="21"/>
        <v>0</v>
      </c>
    </row>
    <row r="680" spans="1:24" hidden="1">
      <c r="A680">
        <v>1009</v>
      </c>
      <c r="B680" t="s">
        <v>689</v>
      </c>
      <c r="C680" t="s">
        <v>684</v>
      </c>
      <c r="D680" t="s">
        <v>685</v>
      </c>
      <c r="E680" t="s">
        <v>29</v>
      </c>
      <c r="F680" t="s">
        <v>686</v>
      </c>
      <c r="G680" t="s">
        <v>3982</v>
      </c>
      <c r="H680" s="1">
        <v>44161</v>
      </c>
      <c r="I680" t="s">
        <v>7</v>
      </c>
      <c r="J680">
        <v>34</v>
      </c>
      <c r="K680">
        <v>6.9619999999999997</v>
      </c>
      <c r="L680">
        <v>0</v>
      </c>
      <c r="M680">
        <v>0</v>
      </c>
      <c r="N680">
        <v>1</v>
      </c>
      <c r="O680">
        <v>0</v>
      </c>
      <c r="P680">
        <v>0</v>
      </c>
      <c r="Q680">
        <v>800000</v>
      </c>
      <c r="R680">
        <v>4</v>
      </c>
      <c r="S680">
        <v>27003</v>
      </c>
      <c r="T680" s="1">
        <v>0</v>
      </c>
      <c r="U680">
        <v>1</v>
      </c>
      <c r="W680" s="64">
        <f t="shared" si="20"/>
        <v>0</v>
      </c>
      <c r="X680" s="64">
        <f t="shared" si="21"/>
        <v>5569600</v>
      </c>
    </row>
    <row r="681" spans="1:24">
      <c r="A681">
        <v>1016</v>
      </c>
      <c r="B681" t="s">
        <v>694</v>
      </c>
      <c r="C681" t="s">
        <v>684</v>
      </c>
      <c r="D681" t="s">
        <v>685</v>
      </c>
      <c r="E681" t="s">
        <v>29</v>
      </c>
      <c r="F681" t="s">
        <v>747</v>
      </c>
      <c r="G681" t="s">
        <v>1014</v>
      </c>
      <c r="H681" s="1">
        <v>44161</v>
      </c>
      <c r="I681" t="s">
        <v>8</v>
      </c>
      <c r="J681">
        <v>34</v>
      </c>
      <c r="K681">
        <v>6.9596</v>
      </c>
      <c r="L681">
        <v>0</v>
      </c>
      <c r="M681">
        <v>0</v>
      </c>
      <c r="N681">
        <v>1</v>
      </c>
      <c r="O681">
        <v>0</v>
      </c>
      <c r="P681">
        <v>2500000</v>
      </c>
      <c r="Q681">
        <v>0</v>
      </c>
      <c r="R681">
        <v>4</v>
      </c>
      <c r="S681">
        <v>1035</v>
      </c>
      <c r="T681" s="1">
        <v>0</v>
      </c>
      <c r="U681">
        <v>1</v>
      </c>
      <c r="W681" s="64">
        <f t="shared" si="20"/>
        <v>17399000</v>
      </c>
      <c r="X681" s="64">
        <f t="shared" si="21"/>
        <v>0</v>
      </c>
    </row>
    <row r="682" spans="1:24">
      <c r="A682">
        <v>1034</v>
      </c>
      <c r="B682" t="s">
        <v>689</v>
      </c>
      <c r="C682" t="s">
        <v>684</v>
      </c>
      <c r="D682" t="s">
        <v>685</v>
      </c>
      <c r="E682" t="s">
        <v>29</v>
      </c>
      <c r="F682" t="s">
        <v>686</v>
      </c>
      <c r="G682" t="s">
        <v>4299</v>
      </c>
      <c r="H682" s="1">
        <v>44161</v>
      </c>
      <c r="I682" t="s">
        <v>8</v>
      </c>
      <c r="J682">
        <v>34</v>
      </c>
      <c r="K682">
        <v>6.9596</v>
      </c>
      <c r="L682">
        <v>0</v>
      </c>
      <c r="M682">
        <v>0</v>
      </c>
      <c r="N682">
        <v>1</v>
      </c>
      <c r="O682">
        <v>0</v>
      </c>
      <c r="P682">
        <v>1000000</v>
      </c>
      <c r="Q682">
        <v>0</v>
      </c>
      <c r="R682">
        <v>4</v>
      </c>
      <c r="S682">
        <v>1035</v>
      </c>
      <c r="T682" s="1">
        <v>0</v>
      </c>
      <c r="U682">
        <v>1</v>
      </c>
      <c r="W682" s="64">
        <f t="shared" si="20"/>
        <v>6959600</v>
      </c>
      <c r="X682" s="64">
        <f t="shared" si="21"/>
        <v>0</v>
      </c>
    </row>
    <row r="683" spans="1:24" hidden="1">
      <c r="A683">
        <v>1035</v>
      </c>
      <c r="B683" t="s">
        <v>694</v>
      </c>
      <c r="C683" t="s">
        <v>684</v>
      </c>
      <c r="D683" t="s">
        <v>685</v>
      </c>
      <c r="E683" t="s">
        <v>29</v>
      </c>
      <c r="F683" t="s">
        <v>747</v>
      </c>
      <c r="G683" t="s">
        <v>782</v>
      </c>
      <c r="H683" s="1">
        <v>44161</v>
      </c>
      <c r="I683" t="s">
        <v>7</v>
      </c>
      <c r="J683">
        <v>34</v>
      </c>
      <c r="K683">
        <v>6.9596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5000000</v>
      </c>
      <c r="R683">
        <v>4</v>
      </c>
      <c r="S683">
        <v>1005</v>
      </c>
      <c r="T683" s="1">
        <v>0</v>
      </c>
      <c r="U683">
        <v>1</v>
      </c>
      <c r="W683" s="64">
        <f t="shared" si="20"/>
        <v>0</v>
      </c>
      <c r="X683" s="64">
        <f t="shared" si="21"/>
        <v>34798000</v>
      </c>
    </row>
    <row r="684" spans="1:24" hidden="1">
      <c r="A684">
        <v>1035</v>
      </c>
      <c r="B684" t="s">
        <v>694</v>
      </c>
      <c r="C684" t="s">
        <v>684</v>
      </c>
      <c r="D684" t="s">
        <v>685</v>
      </c>
      <c r="E684" t="s">
        <v>29</v>
      </c>
      <c r="F684" t="s">
        <v>747</v>
      </c>
      <c r="G684" t="s">
        <v>783</v>
      </c>
      <c r="H684" s="1">
        <v>44161</v>
      </c>
      <c r="I684" t="s">
        <v>7</v>
      </c>
      <c r="J684">
        <v>34</v>
      </c>
      <c r="K684">
        <v>6.9596</v>
      </c>
      <c r="L684">
        <v>0</v>
      </c>
      <c r="M684">
        <v>0</v>
      </c>
      <c r="N684">
        <v>1</v>
      </c>
      <c r="O684">
        <v>0</v>
      </c>
      <c r="P684">
        <v>0</v>
      </c>
      <c r="Q684">
        <v>1000000</v>
      </c>
      <c r="R684">
        <v>4</v>
      </c>
      <c r="S684">
        <v>1034</v>
      </c>
      <c r="T684" s="1">
        <v>0</v>
      </c>
      <c r="U684">
        <v>1</v>
      </c>
      <c r="W684" s="64">
        <f t="shared" si="20"/>
        <v>0</v>
      </c>
      <c r="X684" s="64">
        <f t="shared" si="21"/>
        <v>6959600</v>
      </c>
    </row>
    <row r="685" spans="1:24" hidden="1">
      <c r="A685">
        <v>1035</v>
      </c>
      <c r="B685" t="s">
        <v>694</v>
      </c>
      <c r="C685" t="s">
        <v>684</v>
      </c>
      <c r="D685" t="s">
        <v>685</v>
      </c>
      <c r="E685" t="s">
        <v>29</v>
      </c>
      <c r="F685" t="s">
        <v>747</v>
      </c>
      <c r="G685" t="s">
        <v>784</v>
      </c>
      <c r="H685" s="1">
        <v>44161</v>
      </c>
      <c r="I685" t="s">
        <v>7</v>
      </c>
      <c r="J685">
        <v>34</v>
      </c>
      <c r="K685">
        <v>6.9596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2500000</v>
      </c>
      <c r="R685">
        <v>4</v>
      </c>
      <c r="S685">
        <v>1016</v>
      </c>
      <c r="T685" s="1">
        <v>0</v>
      </c>
      <c r="U685">
        <v>1</v>
      </c>
      <c r="W685" s="64">
        <f t="shared" si="20"/>
        <v>0</v>
      </c>
      <c r="X685" s="64">
        <f t="shared" si="21"/>
        <v>17399000</v>
      </c>
    </row>
    <row r="686" spans="1:24" hidden="1">
      <c r="A686">
        <v>27003</v>
      </c>
      <c r="B686" t="s">
        <v>689</v>
      </c>
      <c r="C686" t="s">
        <v>684</v>
      </c>
      <c r="D686" t="s">
        <v>685</v>
      </c>
      <c r="E686" t="s">
        <v>29</v>
      </c>
      <c r="F686" t="s">
        <v>754</v>
      </c>
      <c r="G686" t="s">
        <v>3613</v>
      </c>
      <c r="H686" s="1">
        <v>44161</v>
      </c>
      <c r="I686" t="s">
        <v>8</v>
      </c>
      <c r="J686">
        <v>34</v>
      </c>
      <c r="K686">
        <v>6.9619999999999997</v>
      </c>
      <c r="L686">
        <v>0</v>
      </c>
      <c r="M686">
        <v>0</v>
      </c>
      <c r="N686">
        <v>1</v>
      </c>
      <c r="O686">
        <v>0</v>
      </c>
      <c r="P686">
        <v>800000</v>
      </c>
      <c r="Q686">
        <v>0</v>
      </c>
      <c r="R686">
        <v>4</v>
      </c>
      <c r="S686">
        <v>1009</v>
      </c>
      <c r="T686" s="1">
        <v>0</v>
      </c>
      <c r="U686">
        <v>1</v>
      </c>
      <c r="W686" s="64">
        <f t="shared" si="20"/>
        <v>5569600</v>
      </c>
      <c r="X686" s="64">
        <f t="shared" si="21"/>
        <v>0</v>
      </c>
    </row>
    <row r="687" spans="1:24" hidden="1">
      <c r="A687">
        <v>27013</v>
      </c>
      <c r="B687" t="s">
        <v>689</v>
      </c>
      <c r="C687" t="s">
        <v>684</v>
      </c>
      <c r="D687" t="s">
        <v>685</v>
      </c>
      <c r="E687" t="s">
        <v>29</v>
      </c>
      <c r="F687" t="s">
        <v>686</v>
      </c>
      <c r="G687" t="s">
        <v>4555</v>
      </c>
      <c r="H687" s="1">
        <v>44161</v>
      </c>
      <c r="I687" t="s">
        <v>7</v>
      </c>
      <c r="J687">
        <v>34</v>
      </c>
      <c r="K687">
        <v>6.9560000000000004</v>
      </c>
      <c r="L687">
        <v>0</v>
      </c>
      <c r="M687">
        <v>0</v>
      </c>
      <c r="N687">
        <v>1</v>
      </c>
      <c r="O687">
        <v>0</v>
      </c>
      <c r="P687">
        <v>0</v>
      </c>
      <c r="Q687">
        <v>220000</v>
      </c>
      <c r="R687">
        <v>4</v>
      </c>
      <c r="S687">
        <v>1005</v>
      </c>
      <c r="T687" s="1">
        <v>0</v>
      </c>
      <c r="U687">
        <v>1</v>
      </c>
      <c r="W687" s="64">
        <f t="shared" ref="W687:W750" si="22">+K687*P687</f>
        <v>0</v>
      </c>
      <c r="X687" s="64">
        <f t="shared" ref="X687:X750" si="23">K687*Q687</f>
        <v>1530320</v>
      </c>
    </row>
    <row r="688" spans="1:24" hidden="1">
      <c r="A688">
        <v>1003</v>
      </c>
      <c r="B688" t="s">
        <v>689</v>
      </c>
      <c r="C688" t="s">
        <v>684</v>
      </c>
      <c r="D688" t="s">
        <v>685</v>
      </c>
      <c r="E688" t="s">
        <v>29</v>
      </c>
      <c r="F688" t="s">
        <v>728</v>
      </c>
      <c r="G688" t="s">
        <v>687</v>
      </c>
      <c r="H688" s="1">
        <v>44162</v>
      </c>
      <c r="I688" t="s">
        <v>7</v>
      </c>
      <c r="J688">
        <v>34</v>
      </c>
      <c r="K688">
        <v>6.9630000000000001</v>
      </c>
      <c r="M688">
        <v>0</v>
      </c>
      <c r="N688">
        <v>1</v>
      </c>
      <c r="O688">
        <v>0</v>
      </c>
      <c r="P688">
        <v>0</v>
      </c>
      <c r="Q688">
        <v>1026577.78</v>
      </c>
      <c r="R688">
        <v>4</v>
      </c>
      <c r="S688">
        <v>27004</v>
      </c>
      <c r="T688" s="1">
        <v>0</v>
      </c>
      <c r="U688">
        <v>1</v>
      </c>
      <c r="W688" s="64">
        <f t="shared" si="22"/>
        <v>0</v>
      </c>
      <c r="X688" s="64">
        <f t="shared" si="23"/>
        <v>7148061.0821400005</v>
      </c>
    </row>
    <row r="689" spans="1:24" hidden="1">
      <c r="A689">
        <v>1003</v>
      </c>
      <c r="B689" t="s">
        <v>689</v>
      </c>
      <c r="C689" t="s">
        <v>684</v>
      </c>
      <c r="D689" t="s">
        <v>685</v>
      </c>
      <c r="E689" t="s">
        <v>29</v>
      </c>
      <c r="F689" t="s">
        <v>728</v>
      </c>
      <c r="G689" t="s">
        <v>688</v>
      </c>
      <c r="H689" s="1">
        <v>44162</v>
      </c>
      <c r="I689" t="s">
        <v>7</v>
      </c>
      <c r="J689">
        <v>34</v>
      </c>
      <c r="K689">
        <v>6.9630000000000001</v>
      </c>
      <c r="M689">
        <v>0</v>
      </c>
      <c r="N689">
        <v>1</v>
      </c>
      <c r="O689">
        <v>0</v>
      </c>
      <c r="P689">
        <v>0</v>
      </c>
      <c r="Q689">
        <v>1539866.67</v>
      </c>
      <c r="R689">
        <v>4</v>
      </c>
      <c r="S689">
        <v>27004</v>
      </c>
      <c r="T689" s="1">
        <v>0</v>
      </c>
      <c r="U689">
        <v>1</v>
      </c>
      <c r="W689" s="64">
        <f t="shared" si="22"/>
        <v>0</v>
      </c>
      <c r="X689" s="64">
        <f t="shared" si="23"/>
        <v>10722091.62321</v>
      </c>
    </row>
    <row r="690" spans="1:24" hidden="1">
      <c r="A690">
        <v>1005</v>
      </c>
      <c r="B690" t="s">
        <v>689</v>
      </c>
      <c r="C690" t="s">
        <v>684</v>
      </c>
      <c r="D690" t="s">
        <v>685</v>
      </c>
      <c r="E690" t="s">
        <v>29</v>
      </c>
      <c r="F690" t="s">
        <v>747</v>
      </c>
      <c r="G690" t="s">
        <v>3708</v>
      </c>
      <c r="H690" s="1">
        <v>44162</v>
      </c>
      <c r="I690" t="s">
        <v>8</v>
      </c>
      <c r="J690">
        <v>34</v>
      </c>
      <c r="K690">
        <v>6.9560000000000004</v>
      </c>
      <c r="L690">
        <v>0</v>
      </c>
      <c r="M690">
        <v>0</v>
      </c>
      <c r="N690">
        <v>1</v>
      </c>
      <c r="O690">
        <v>1</v>
      </c>
      <c r="P690">
        <v>20000</v>
      </c>
      <c r="Q690">
        <v>0</v>
      </c>
      <c r="R690">
        <v>4</v>
      </c>
      <c r="S690">
        <v>27013</v>
      </c>
      <c r="T690" s="1">
        <v>0</v>
      </c>
      <c r="U690">
        <v>1</v>
      </c>
      <c r="W690" s="64">
        <f t="shared" si="22"/>
        <v>139120</v>
      </c>
      <c r="X690" s="64">
        <f t="shared" si="23"/>
        <v>0</v>
      </c>
    </row>
    <row r="691" spans="1:24" hidden="1">
      <c r="A691">
        <v>27004</v>
      </c>
      <c r="B691" t="s">
        <v>689</v>
      </c>
      <c r="C691" t="s">
        <v>684</v>
      </c>
      <c r="D691" t="s">
        <v>685</v>
      </c>
      <c r="E691" t="s">
        <v>29</v>
      </c>
      <c r="F691" t="s">
        <v>753</v>
      </c>
      <c r="G691" t="s">
        <v>1019</v>
      </c>
      <c r="H691" s="1">
        <v>44162</v>
      </c>
      <c r="I691" t="s">
        <v>8</v>
      </c>
      <c r="J691">
        <v>34</v>
      </c>
      <c r="K691">
        <v>6.9630000000000001</v>
      </c>
      <c r="L691">
        <v>0</v>
      </c>
      <c r="M691">
        <v>0</v>
      </c>
      <c r="N691">
        <v>1</v>
      </c>
      <c r="O691">
        <v>0</v>
      </c>
      <c r="P691">
        <v>1026577.78</v>
      </c>
      <c r="Q691">
        <v>0</v>
      </c>
      <c r="R691">
        <v>4</v>
      </c>
      <c r="S691">
        <v>1003</v>
      </c>
      <c r="T691" s="1">
        <v>0</v>
      </c>
      <c r="U691">
        <v>1</v>
      </c>
      <c r="W691" s="64">
        <f t="shared" si="22"/>
        <v>7148061.0821400005</v>
      </c>
      <c r="X691" s="64">
        <f t="shared" si="23"/>
        <v>0</v>
      </c>
    </row>
    <row r="692" spans="1:24" hidden="1">
      <c r="A692">
        <v>27004</v>
      </c>
      <c r="B692" t="s">
        <v>689</v>
      </c>
      <c r="C692" t="s">
        <v>684</v>
      </c>
      <c r="D692" t="s">
        <v>685</v>
      </c>
      <c r="E692" t="s">
        <v>29</v>
      </c>
      <c r="F692" t="s">
        <v>753</v>
      </c>
      <c r="G692" t="s">
        <v>1048</v>
      </c>
      <c r="H692" s="1">
        <v>44162</v>
      </c>
      <c r="I692" t="s">
        <v>8</v>
      </c>
      <c r="J692">
        <v>34</v>
      </c>
      <c r="K692">
        <v>6.9630000000000001</v>
      </c>
      <c r="L692">
        <v>0</v>
      </c>
      <c r="M692">
        <v>0</v>
      </c>
      <c r="N692">
        <v>1</v>
      </c>
      <c r="O692">
        <v>0</v>
      </c>
      <c r="P692">
        <v>1539866.67</v>
      </c>
      <c r="Q692">
        <v>0</v>
      </c>
      <c r="R692">
        <v>4</v>
      </c>
      <c r="S692">
        <v>1003</v>
      </c>
      <c r="T692" s="1">
        <v>0</v>
      </c>
      <c r="U692">
        <v>1</v>
      </c>
      <c r="W692" s="64">
        <f t="shared" si="22"/>
        <v>10722091.62321</v>
      </c>
      <c r="X692" s="64">
        <f t="shared" si="23"/>
        <v>0</v>
      </c>
    </row>
    <row r="693" spans="1:24" hidden="1">
      <c r="A693">
        <v>27013</v>
      </c>
      <c r="B693" t="s">
        <v>689</v>
      </c>
      <c r="C693" t="s">
        <v>684</v>
      </c>
      <c r="D693" t="s">
        <v>685</v>
      </c>
      <c r="E693" t="s">
        <v>29</v>
      </c>
      <c r="F693" t="s">
        <v>686</v>
      </c>
      <c r="G693" t="s">
        <v>4555</v>
      </c>
      <c r="H693" s="1">
        <v>44162</v>
      </c>
      <c r="I693" t="s">
        <v>7</v>
      </c>
      <c r="J693">
        <v>34</v>
      </c>
      <c r="K693">
        <v>6.9560000000000004</v>
      </c>
      <c r="L693">
        <v>0</v>
      </c>
      <c r="M693">
        <v>0</v>
      </c>
      <c r="N693">
        <v>1</v>
      </c>
      <c r="O693">
        <v>0</v>
      </c>
      <c r="P693">
        <v>0</v>
      </c>
      <c r="Q693">
        <v>20000</v>
      </c>
      <c r="R693">
        <v>4</v>
      </c>
      <c r="S693">
        <v>1005</v>
      </c>
      <c r="T693" s="1">
        <v>0</v>
      </c>
      <c r="U693">
        <v>1</v>
      </c>
      <c r="W693" s="64">
        <f t="shared" si="22"/>
        <v>0</v>
      </c>
      <c r="X693" s="64">
        <f t="shared" si="23"/>
        <v>139120</v>
      </c>
    </row>
    <row r="694" spans="1:24">
      <c r="A694">
        <v>1014</v>
      </c>
      <c r="B694" t="s">
        <v>693</v>
      </c>
      <c r="C694" t="s">
        <v>692</v>
      </c>
      <c r="D694" t="s">
        <v>685</v>
      </c>
      <c r="E694" t="s">
        <v>29</v>
      </c>
      <c r="F694" t="s">
        <v>748</v>
      </c>
      <c r="G694" t="s">
        <v>925</v>
      </c>
      <c r="H694" s="1">
        <v>44168</v>
      </c>
      <c r="I694" t="s">
        <v>7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1</v>
      </c>
      <c r="P694">
        <v>0</v>
      </c>
      <c r="Q694">
        <v>2952.65</v>
      </c>
      <c r="R694">
        <v>4</v>
      </c>
      <c r="S694">
        <v>3029</v>
      </c>
      <c r="T694" s="1">
        <v>0</v>
      </c>
      <c r="U694">
        <v>1</v>
      </c>
      <c r="W694" s="64">
        <f t="shared" si="22"/>
        <v>0</v>
      </c>
      <c r="X694" s="64">
        <f t="shared" si="23"/>
        <v>20579.970499999999</v>
      </c>
    </row>
    <row r="695" spans="1:24">
      <c r="A695">
        <v>3029</v>
      </c>
      <c r="B695" t="s">
        <v>693</v>
      </c>
      <c r="C695" t="s">
        <v>692</v>
      </c>
      <c r="D695" t="s">
        <v>685</v>
      </c>
      <c r="E695" t="s">
        <v>29</v>
      </c>
      <c r="F695" t="s">
        <v>754</v>
      </c>
      <c r="G695" t="s">
        <v>4455</v>
      </c>
      <c r="H695" s="1">
        <v>44168</v>
      </c>
      <c r="I695" t="s">
        <v>8</v>
      </c>
      <c r="J695">
        <v>34</v>
      </c>
      <c r="K695">
        <v>6.97</v>
      </c>
      <c r="L695">
        <v>0</v>
      </c>
      <c r="M695">
        <v>0</v>
      </c>
      <c r="N695">
        <v>1</v>
      </c>
      <c r="O695">
        <v>0</v>
      </c>
      <c r="P695">
        <v>2952.65</v>
      </c>
      <c r="Q695">
        <v>0</v>
      </c>
      <c r="R695">
        <v>4</v>
      </c>
      <c r="S695">
        <v>1014</v>
      </c>
      <c r="T695" s="1">
        <v>0</v>
      </c>
      <c r="U695">
        <v>1</v>
      </c>
      <c r="W695" s="64">
        <f t="shared" si="22"/>
        <v>20579.970499999999</v>
      </c>
      <c r="X695" s="64">
        <f t="shared" si="23"/>
        <v>0</v>
      </c>
    </row>
    <row r="696" spans="1:24" hidden="1">
      <c r="A696">
        <v>1005</v>
      </c>
      <c r="B696" t="s">
        <v>689</v>
      </c>
      <c r="C696" t="s">
        <v>684</v>
      </c>
      <c r="D696" t="s">
        <v>685</v>
      </c>
      <c r="E696" t="s">
        <v>29</v>
      </c>
      <c r="F696" t="s">
        <v>747</v>
      </c>
      <c r="G696" t="s">
        <v>3709</v>
      </c>
      <c r="H696" s="1">
        <v>44169</v>
      </c>
      <c r="I696" t="s">
        <v>8</v>
      </c>
      <c r="J696">
        <v>34</v>
      </c>
      <c r="K696">
        <v>6.9596</v>
      </c>
      <c r="L696">
        <v>0</v>
      </c>
      <c r="M696">
        <v>0</v>
      </c>
      <c r="N696">
        <v>1</v>
      </c>
      <c r="O696">
        <v>1</v>
      </c>
      <c r="P696">
        <v>1000000</v>
      </c>
      <c r="Q696">
        <v>0</v>
      </c>
      <c r="R696">
        <v>4</v>
      </c>
      <c r="S696">
        <v>1035</v>
      </c>
      <c r="T696" s="1">
        <v>0</v>
      </c>
      <c r="U696">
        <v>1</v>
      </c>
      <c r="W696" s="64">
        <f t="shared" si="22"/>
        <v>6959600</v>
      </c>
      <c r="X696" s="64">
        <f t="shared" si="23"/>
        <v>0</v>
      </c>
    </row>
    <row r="697" spans="1:24" hidden="1">
      <c r="A697">
        <v>1035</v>
      </c>
      <c r="B697" t="s">
        <v>694</v>
      </c>
      <c r="C697" t="s">
        <v>684</v>
      </c>
      <c r="D697" t="s">
        <v>685</v>
      </c>
      <c r="E697" t="s">
        <v>29</v>
      </c>
      <c r="F697" t="s">
        <v>747</v>
      </c>
      <c r="G697" t="s">
        <v>6</v>
      </c>
      <c r="H697" s="1">
        <v>44169</v>
      </c>
      <c r="I697" t="s">
        <v>7</v>
      </c>
      <c r="J697">
        <v>34</v>
      </c>
      <c r="K697">
        <v>6.9596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1000000</v>
      </c>
      <c r="R697">
        <v>4</v>
      </c>
      <c r="S697">
        <v>1005</v>
      </c>
      <c r="T697" s="1">
        <v>0</v>
      </c>
      <c r="U697">
        <v>1</v>
      </c>
      <c r="W697" s="64">
        <f t="shared" si="22"/>
        <v>0</v>
      </c>
      <c r="X697" s="64">
        <f t="shared" si="23"/>
        <v>6959600</v>
      </c>
    </row>
    <row r="698" spans="1:24" hidden="1">
      <c r="A698">
        <v>1003</v>
      </c>
      <c r="B698" t="s">
        <v>689</v>
      </c>
      <c r="C698" t="s">
        <v>684</v>
      </c>
      <c r="D698" t="s">
        <v>685</v>
      </c>
      <c r="E698" t="s">
        <v>29</v>
      </c>
      <c r="F698" t="s">
        <v>728</v>
      </c>
      <c r="G698" t="s">
        <v>687</v>
      </c>
      <c r="H698" s="1">
        <v>44173</v>
      </c>
      <c r="I698" t="s">
        <v>7</v>
      </c>
      <c r="J698">
        <v>34</v>
      </c>
      <c r="K698">
        <v>6.9610000000000003</v>
      </c>
      <c r="M698">
        <v>0</v>
      </c>
      <c r="N698">
        <v>1</v>
      </c>
      <c r="O698">
        <v>0</v>
      </c>
      <c r="P698">
        <v>0</v>
      </c>
      <c r="Q698">
        <v>160000</v>
      </c>
      <c r="R698">
        <v>4</v>
      </c>
      <c r="S698">
        <v>27003</v>
      </c>
      <c r="T698" s="1">
        <v>0</v>
      </c>
      <c r="U698">
        <v>1</v>
      </c>
      <c r="W698" s="64">
        <f t="shared" si="22"/>
        <v>0</v>
      </c>
      <c r="X698" s="64">
        <f t="shared" si="23"/>
        <v>1113760</v>
      </c>
    </row>
    <row r="699" spans="1:24" hidden="1">
      <c r="A699">
        <v>27003</v>
      </c>
      <c r="B699" t="s">
        <v>689</v>
      </c>
      <c r="C699" t="s">
        <v>684</v>
      </c>
      <c r="D699" t="s">
        <v>685</v>
      </c>
      <c r="E699" t="s">
        <v>29</v>
      </c>
      <c r="F699" t="s">
        <v>753</v>
      </c>
      <c r="G699" t="s">
        <v>3589</v>
      </c>
      <c r="H699" s="1">
        <v>44173</v>
      </c>
      <c r="I699" t="s">
        <v>8</v>
      </c>
      <c r="J699">
        <v>34</v>
      </c>
      <c r="K699">
        <v>6.9610000000000003</v>
      </c>
      <c r="L699">
        <v>0</v>
      </c>
      <c r="M699">
        <v>0</v>
      </c>
      <c r="N699">
        <v>1</v>
      </c>
      <c r="O699">
        <v>0</v>
      </c>
      <c r="P699">
        <v>160000</v>
      </c>
      <c r="Q699">
        <v>0</v>
      </c>
      <c r="R699">
        <v>4</v>
      </c>
      <c r="S699">
        <v>1003</v>
      </c>
      <c r="T699" s="1">
        <v>0</v>
      </c>
      <c r="U699">
        <v>1</v>
      </c>
      <c r="W699" s="64">
        <f t="shared" si="22"/>
        <v>1113760</v>
      </c>
      <c r="X699" s="64">
        <f t="shared" si="23"/>
        <v>0</v>
      </c>
    </row>
    <row r="700" spans="1:24" hidden="1">
      <c r="A700">
        <v>1003</v>
      </c>
      <c r="B700" t="s">
        <v>689</v>
      </c>
      <c r="C700" t="s">
        <v>684</v>
      </c>
      <c r="D700" t="s">
        <v>685</v>
      </c>
      <c r="E700" t="s">
        <v>29</v>
      </c>
      <c r="F700" t="s">
        <v>728</v>
      </c>
      <c r="G700" t="s">
        <v>687</v>
      </c>
      <c r="H700" s="1">
        <v>44174</v>
      </c>
      <c r="I700" t="s">
        <v>7</v>
      </c>
      <c r="J700">
        <v>34</v>
      </c>
      <c r="K700">
        <v>6.9630000000000001</v>
      </c>
      <c r="M700">
        <v>0</v>
      </c>
      <c r="N700">
        <v>1</v>
      </c>
      <c r="O700">
        <v>0</v>
      </c>
      <c r="P700">
        <v>0</v>
      </c>
      <c r="Q700">
        <v>649069.68000000005</v>
      </c>
      <c r="R700">
        <v>4</v>
      </c>
      <c r="S700">
        <v>27004</v>
      </c>
      <c r="T700" s="1">
        <v>0</v>
      </c>
      <c r="U700">
        <v>1</v>
      </c>
      <c r="W700" s="64">
        <f t="shared" si="22"/>
        <v>0</v>
      </c>
      <c r="X700" s="64">
        <f t="shared" si="23"/>
        <v>4519472.1818400007</v>
      </c>
    </row>
    <row r="701" spans="1:24" hidden="1">
      <c r="A701">
        <v>1003</v>
      </c>
      <c r="B701" t="s">
        <v>689</v>
      </c>
      <c r="C701" t="s">
        <v>684</v>
      </c>
      <c r="D701" t="s">
        <v>685</v>
      </c>
      <c r="E701" t="s">
        <v>29</v>
      </c>
      <c r="F701" t="s">
        <v>728</v>
      </c>
      <c r="G701" t="s">
        <v>688</v>
      </c>
      <c r="H701" s="1">
        <v>44174</v>
      </c>
      <c r="I701" t="s">
        <v>7</v>
      </c>
      <c r="J701">
        <v>34</v>
      </c>
      <c r="K701">
        <v>6.9630000000000001</v>
      </c>
      <c r="M701">
        <v>0</v>
      </c>
      <c r="N701">
        <v>1</v>
      </c>
      <c r="O701">
        <v>0</v>
      </c>
      <c r="P701">
        <v>0</v>
      </c>
      <c r="Q701">
        <v>365793.82</v>
      </c>
      <c r="R701">
        <v>4</v>
      </c>
      <c r="S701">
        <v>27004</v>
      </c>
      <c r="T701" s="1">
        <v>0</v>
      </c>
      <c r="U701">
        <v>1</v>
      </c>
      <c r="W701" s="64">
        <f t="shared" si="22"/>
        <v>0</v>
      </c>
      <c r="X701" s="64">
        <f t="shared" si="23"/>
        <v>2547022.3686600002</v>
      </c>
    </row>
    <row r="702" spans="1:24" hidden="1">
      <c r="A702">
        <v>27004</v>
      </c>
      <c r="B702" t="s">
        <v>689</v>
      </c>
      <c r="C702" t="s">
        <v>684</v>
      </c>
      <c r="D702" t="s">
        <v>685</v>
      </c>
      <c r="E702" t="s">
        <v>29</v>
      </c>
      <c r="F702" t="s">
        <v>753</v>
      </c>
      <c r="G702" t="s">
        <v>1028</v>
      </c>
      <c r="H702" s="1">
        <v>44174</v>
      </c>
      <c r="I702" t="s">
        <v>8</v>
      </c>
      <c r="J702">
        <v>34</v>
      </c>
      <c r="K702">
        <v>6.9630000000000001</v>
      </c>
      <c r="L702">
        <v>0</v>
      </c>
      <c r="M702">
        <v>0</v>
      </c>
      <c r="N702">
        <v>1</v>
      </c>
      <c r="O702">
        <v>0</v>
      </c>
      <c r="P702">
        <v>649069.68000000005</v>
      </c>
      <c r="Q702">
        <v>0</v>
      </c>
      <c r="R702">
        <v>4</v>
      </c>
      <c r="S702">
        <v>1003</v>
      </c>
      <c r="T702" s="1">
        <v>0</v>
      </c>
      <c r="U702">
        <v>1</v>
      </c>
      <c r="W702" s="64">
        <f t="shared" si="22"/>
        <v>4519472.1818400007</v>
      </c>
      <c r="X702" s="64">
        <f t="shared" si="23"/>
        <v>0</v>
      </c>
    </row>
    <row r="703" spans="1:24" hidden="1">
      <c r="A703">
        <v>27004</v>
      </c>
      <c r="B703" t="s">
        <v>689</v>
      </c>
      <c r="C703" t="s">
        <v>684</v>
      </c>
      <c r="D703" t="s">
        <v>685</v>
      </c>
      <c r="E703" t="s">
        <v>29</v>
      </c>
      <c r="F703" t="s">
        <v>753</v>
      </c>
      <c r="G703" t="s">
        <v>1023</v>
      </c>
      <c r="H703" s="1">
        <v>44174</v>
      </c>
      <c r="I703" t="s">
        <v>8</v>
      </c>
      <c r="J703">
        <v>34</v>
      </c>
      <c r="K703">
        <v>6.9630000000000001</v>
      </c>
      <c r="L703">
        <v>0</v>
      </c>
      <c r="M703">
        <v>0</v>
      </c>
      <c r="N703">
        <v>1</v>
      </c>
      <c r="O703">
        <v>0</v>
      </c>
      <c r="P703">
        <v>365793.82</v>
      </c>
      <c r="Q703">
        <v>0</v>
      </c>
      <c r="R703">
        <v>4</v>
      </c>
      <c r="S703">
        <v>1003</v>
      </c>
      <c r="T703" s="1">
        <v>0</v>
      </c>
      <c r="U703">
        <v>1</v>
      </c>
      <c r="W703" s="64">
        <f t="shared" si="22"/>
        <v>2547022.3686600002</v>
      </c>
      <c r="X703" s="64">
        <f t="shared" si="23"/>
        <v>0</v>
      </c>
    </row>
    <row r="704" spans="1:24" hidden="1">
      <c r="A704">
        <v>1003</v>
      </c>
      <c r="B704" t="s">
        <v>689</v>
      </c>
      <c r="C704" t="s">
        <v>684</v>
      </c>
      <c r="D704" t="s">
        <v>685</v>
      </c>
      <c r="E704" t="s">
        <v>29</v>
      </c>
      <c r="F704" t="s">
        <v>728</v>
      </c>
      <c r="G704" t="s">
        <v>687</v>
      </c>
      <c r="H704" s="1">
        <v>44175</v>
      </c>
      <c r="I704" t="s">
        <v>7</v>
      </c>
      <c r="J704">
        <v>34</v>
      </c>
      <c r="K704">
        <v>6.9610000000000003</v>
      </c>
      <c r="M704">
        <v>0</v>
      </c>
      <c r="N704">
        <v>1</v>
      </c>
      <c r="O704">
        <v>0</v>
      </c>
      <c r="P704">
        <v>0</v>
      </c>
      <c r="Q704">
        <v>465000</v>
      </c>
      <c r="R704">
        <v>4</v>
      </c>
      <c r="S704">
        <v>27009</v>
      </c>
      <c r="T704" s="1">
        <v>0</v>
      </c>
      <c r="U704">
        <v>1</v>
      </c>
      <c r="W704" s="64">
        <f t="shared" si="22"/>
        <v>0</v>
      </c>
      <c r="X704" s="64">
        <f t="shared" si="23"/>
        <v>3236865</v>
      </c>
    </row>
    <row r="705" spans="1:24" hidden="1">
      <c r="A705">
        <v>27009</v>
      </c>
      <c r="B705" t="s">
        <v>689</v>
      </c>
      <c r="C705" t="s">
        <v>684</v>
      </c>
      <c r="D705" t="s">
        <v>685</v>
      </c>
      <c r="E705" t="s">
        <v>29</v>
      </c>
      <c r="F705" t="s">
        <v>753</v>
      </c>
      <c r="G705" t="s">
        <v>4532</v>
      </c>
      <c r="H705" s="1">
        <v>44175</v>
      </c>
      <c r="I705" t="s">
        <v>8</v>
      </c>
      <c r="J705">
        <v>34</v>
      </c>
      <c r="K705">
        <v>6.9610000000000003</v>
      </c>
      <c r="L705">
        <v>0</v>
      </c>
      <c r="M705">
        <v>0</v>
      </c>
      <c r="N705">
        <v>1</v>
      </c>
      <c r="O705">
        <v>0</v>
      </c>
      <c r="P705">
        <v>465000</v>
      </c>
      <c r="Q705">
        <v>0</v>
      </c>
      <c r="R705">
        <v>4</v>
      </c>
      <c r="S705">
        <v>1003</v>
      </c>
      <c r="T705" s="1">
        <v>0</v>
      </c>
      <c r="U705">
        <v>1</v>
      </c>
      <c r="W705" s="64">
        <f t="shared" si="22"/>
        <v>3236865</v>
      </c>
      <c r="X705" s="64">
        <f t="shared" si="23"/>
        <v>0</v>
      </c>
    </row>
    <row r="706" spans="1:24">
      <c r="A706">
        <v>1001</v>
      </c>
      <c r="B706" t="s">
        <v>690</v>
      </c>
      <c r="C706" t="s">
        <v>684</v>
      </c>
      <c r="D706" t="s">
        <v>685</v>
      </c>
      <c r="E706" t="s">
        <v>29</v>
      </c>
      <c r="F706" t="s">
        <v>686</v>
      </c>
      <c r="G706" t="s">
        <v>3626</v>
      </c>
      <c r="H706" s="1">
        <v>44176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143472.01999999999</v>
      </c>
      <c r="R706">
        <v>4</v>
      </c>
      <c r="S706">
        <v>3012</v>
      </c>
      <c r="T706" s="1">
        <v>0</v>
      </c>
      <c r="U706">
        <v>1</v>
      </c>
      <c r="W706" s="64">
        <f t="shared" si="22"/>
        <v>0</v>
      </c>
      <c r="X706" s="64">
        <f t="shared" si="23"/>
        <v>999999.97939999984</v>
      </c>
    </row>
    <row r="707" spans="1:24" hidden="1">
      <c r="A707">
        <v>3010</v>
      </c>
      <c r="B707" t="s">
        <v>690</v>
      </c>
      <c r="C707" t="s">
        <v>684</v>
      </c>
      <c r="D707" t="s">
        <v>685</v>
      </c>
      <c r="E707" t="s">
        <v>29</v>
      </c>
      <c r="F707" t="s">
        <v>754</v>
      </c>
      <c r="G707" t="s">
        <v>3603</v>
      </c>
      <c r="H707" s="1">
        <v>44176</v>
      </c>
      <c r="I707" t="s">
        <v>7</v>
      </c>
      <c r="J707">
        <v>34</v>
      </c>
      <c r="K707">
        <v>6.86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484299.95</v>
      </c>
      <c r="R707">
        <v>4</v>
      </c>
      <c r="S707">
        <v>1034</v>
      </c>
      <c r="T707" s="1">
        <v>0</v>
      </c>
      <c r="U707">
        <v>1</v>
      </c>
      <c r="W707" s="64">
        <f t="shared" si="22"/>
        <v>0</v>
      </c>
      <c r="X707" s="64">
        <f t="shared" si="23"/>
        <v>3322297.6570000001</v>
      </c>
    </row>
    <row r="708" spans="1:24" hidden="1">
      <c r="A708">
        <v>3010</v>
      </c>
      <c r="B708" t="s">
        <v>690</v>
      </c>
      <c r="C708" t="s">
        <v>684</v>
      </c>
      <c r="D708" t="s">
        <v>685</v>
      </c>
      <c r="E708" t="s">
        <v>29</v>
      </c>
      <c r="F708" t="s">
        <v>754</v>
      </c>
      <c r="G708" t="s">
        <v>3607</v>
      </c>
      <c r="H708" s="1">
        <v>44176</v>
      </c>
      <c r="I708" t="s">
        <v>8</v>
      </c>
      <c r="J708">
        <v>34</v>
      </c>
      <c r="K708">
        <v>6.86</v>
      </c>
      <c r="L708">
        <v>0</v>
      </c>
      <c r="M708">
        <v>0</v>
      </c>
      <c r="N708">
        <v>1</v>
      </c>
      <c r="O708">
        <v>0</v>
      </c>
      <c r="P708">
        <v>484299.95</v>
      </c>
      <c r="Q708">
        <v>0</v>
      </c>
      <c r="R708">
        <v>4</v>
      </c>
      <c r="S708">
        <v>1034</v>
      </c>
      <c r="T708" s="1">
        <v>0</v>
      </c>
      <c r="U708">
        <v>1</v>
      </c>
      <c r="W708" s="64">
        <f t="shared" si="22"/>
        <v>3322297.6570000001</v>
      </c>
      <c r="X708" s="64">
        <f t="shared" si="23"/>
        <v>0</v>
      </c>
    </row>
    <row r="709" spans="1:24">
      <c r="A709">
        <v>3012</v>
      </c>
      <c r="B709" t="s">
        <v>690</v>
      </c>
      <c r="C709" t="s">
        <v>694</v>
      </c>
      <c r="D709" t="s">
        <v>685</v>
      </c>
      <c r="E709" t="s">
        <v>29</v>
      </c>
      <c r="F709" t="s">
        <v>754</v>
      </c>
      <c r="G709" t="s">
        <v>4397</v>
      </c>
      <c r="H709" s="1">
        <v>44176</v>
      </c>
      <c r="I709" t="s">
        <v>8</v>
      </c>
      <c r="J709">
        <v>34</v>
      </c>
      <c r="K709">
        <v>6.97</v>
      </c>
      <c r="N709">
        <v>1</v>
      </c>
      <c r="O709">
        <v>0</v>
      </c>
      <c r="P709">
        <v>143472.01999999999</v>
      </c>
      <c r="Q709">
        <v>0</v>
      </c>
      <c r="R709">
        <v>4</v>
      </c>
      <c r="S709">
        <v>1001</v>
      </c>
      <c r="T709" s="1">
        <v>0</v>
      </c>
      <c r="U709">
        <v>1</v>
      </c>
      <c r="W709" s="64">
        <f t="shared" si="22"/>
        <v>999999.97939999984</v>
      </c>
      <c r="X709" s="64">
        <f t="shared" si="23"/>
        <v>0</v>
      </c>
    </row>
    <row r="710" spans="1:24" hidden="1">
      <c r="A710">
        <v>1009</v>
      </c>
      <c r="B710" t="s">
        <v>690</v>
      </c>
      <c r="C710" t="s">
        <v>684</v>
      </c>
      <c r="D710" t="s">
        <v>685</v>
      </c>
      <c r="E710" t="s">
        <v>29</v>
      </c>
      <c r="F710" t="s">
        <v>686</v>
      </c>
      <c r="G710" t="s">
        <v>4088</v>
      </c>
      <c r="H710" s="1">
        <v>44183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253000</v>
      </c>
      <c r="R710">
        <v>4</v>
      </c>
      <c r="S710">
        <v>27007</v>
      </c>
      <c r="T710" s="1">
        <v>0</v>
      </c>
      <c r="U710">
        <v>1</v>
      </c>
      <c r="W710" s="64">
        <f t="shared" si="22"/>
        <v>0</v>
      </c>
      <c r="X710" s="64">
        <f t="shared" si="23"/>
        <v>1763410</v>
      </c>
    </row>
    <row r="711" spans="1:24" hidden="1">
      <c r="A711">
        <v>27007</v>
      </c>
      <c r="B711" t="s">
        <v>690</v>
      </c>
      <c r="C711" t="s">
        <v>684</v>
      </c>
      <c r="D711" t="s">
        <v>685</v>
      </c>
      <c r="E711" t="s">
        <v>29</v>
      </c>
      <c r="F711" t="s">
        <v>686</v>
      </c>
      <c r="G711" t="s">
        <v>4517</v>
      </c>
      <c r="H711" s="1">
        <v>44183</v>
      </c>
      <c r="I711" t="s">
        <v>8</v>
      </c>
      <c r="J711">
        <v>34</v>
      </c>
      <c r="K711">
        <v>6.97</v>
      </c>
      <c r="N711">
        <v>1</v>
      </c>
      <c r="O711">
        <v>0</v>
      </c>
      <c r="P711">
        <v>253000</v>
      </c>
      <c r="Q711">
        <v>0</v>
      </c>
      <c r="R711">
        <v>4</v>
      </c>
      <c r="S711">
        <v>1009</v>
      </c>
      <c r="T711" s="1">
        <v>0</v>
      </c>
      <c r="U711">
        <v>1</v>
      </c>
      <c r="W711" s="64">
        <f t="shared" si="22"/>
        <v>1763410</v>
      </c>
      <c r="X711" s="64">
        <f t="shared" si="23"/>
        <v>0</v>
      </c>
    </row>
    <row r="712" spans="1:24">
      <c r="A712">
        <v>1014</v>
      </c>
      <c r="B712" t="s">
        <v>693</v>
      </c>
      <c r="C712" t="s">
        <v>684</v>
      </c>
      <c r="D712" t="s">
        <v>685</v>
      </c>
      <c r="E712" t="s">
        <v>29</v>
      </c>
      <c r="F712" t="s">
        <v>748</v>
      </c>
      <c r="G712" t="s">
        <v>931</v>
      </c>
      <c r="H712" s="1">
        <v>44187</v>
      </c>
      <c r="I712" t="s">
        <v>7</v>
      </c>
      <c r="J712">
        <v>34</v>
      </c>
      <c r="K712">
        <v>6.97</v>
      </c>
      <c r="L712">
        <v>0</v>
      </c>
      <c r="M712">
        <v>0</v>
      </c>
      <c r="N712">
        <v>1</v>
      </c>
      <c r="O712">
        <v>1</v>
      </c>
      <c r="P712">
        <v>0</v>
      </c>
      <c r="Q712">
        <v>10000</v>
      </c>
      <c r="R712">
        <v>4</v>
      </c>
      <c r="S712">
        <v>3028</v>
      </c>
      <c r="T712" s="1">
        <v>0</v>
      </c>
      <c r="U712">
        <v>1</v>
      </c>
      <c r="W712" s="64">
        <f t="shared" si="22"/>
        <v>0</v>
      </c>
      <c r="X712" s="64">
        <f t="shared" si="23"/>
        <v>69700</v>
      </c>
    </row>
    <row r="713" spans="1:24">
      <c r="A713">
        <v>3028</v>
      </c>
      <c r="B713" t="s">
        <v>693</v>
      </c>
      <c r="C713" t="s">
        <v>684</v>
      </c>
      <c r="D713" t="s">
        <v>685</v>
      </c>
      <c r="E713" t="s">
        <v>29</v>
      </c>
      <c r="F713" t="s">
        <v>754</v>
      </c>
      <c r="G713" t="s">
        <v>4451</v>
      </c>
      <c r="H713" s="1">
        <v>44187</v>
      </c>
      <c r="I713" t="s">
        <v>8</v>
      </c>
      <c r="J713">
        <v>34</v>
      </c>
      <c r="K713">
        <v>6.97</v>
      </c>
      <c r="N713">
        <v>1</v>
      </c>
      <c r="O713">
        <v>0</v>
      </c>
      <c r="P713">
        <v>10000</v>
      </c>
      <c r="Q713">
        <v>0</v>
      </c>
      <c r="R713">
        <v>4</v>
      </c>
      <c r="S713">
        <v>1014</v>
      </c>
      <c r="T713" s="1">
        <v>0</v>
      </c>
      <c r="U713">
        <v>1</v>
      </c>
      <c r="W713" s="64">
        <f t="shared" si="22"/>
        <v>69700</v>
      </c>
      <c r="X713" s="64">
        <f t="shared" si="23"/>
        <v>0</v>
      </c>
    </row>
    <row r="714" spans="1:24" hidden="1">
      <c r="A714">
        <v>1003</v>
      </c>
      <c r="B714" t="s">
        <v>689</v>
      </c>
      <c r="C714" t="s">
        <v>684</v>
      </c>
      <c r="D714" t="s">
        <v>685</v>
      </c>
      <c r="E714" t="s">
        <v>29</v>
      </c>
      <c r="F714" t="s">
        <v>728</v>
      </c>
      <c r="G714" t="s">
        <v>687</v>
      </c>
      <c r="H714" s="1">
        <v>44188</v>
      </c>
      <c r="I714" t="s">
        <v>7</v>
      </c>
      <c r="J714">
        <v>34</v>
      </c>
      <c r="K714">
        <v>6.9630000000000001</v>
      </c>
      <c r="M714">
        <v>0</v>
      </c>
      <c r="N714">
        <v>1</v>
      </c>
      <c r="O714">
        <v>0</v>
      </c>
      <c r="P714">
        <v>0</v>
      </c>
      <c r="Q714">
        <v>15000</v>
      </c>
      <c r="R714">
        <v>4</v>
      </c>
      <c r="S714">
        <v>27004</v>
      </c>
      <c r="T714" s="1">
        <v>0</v>
      </c>
      <c r="U714">
        <v>1</v>
      </c>
      <c r="W714" s="64">
        <f t="shared" si="22"/>
        <v>0</v>
      </c>
      <c r="X714" s="64">
        <f t="shared" si="23"/>
        <v>104445</v>
      </c>
    </row>
    <row r="715" spans="1:24" hidden="1">
      <c r="A715">
        <v>1003</v>
      </c>
      <c r="B715" t="s">
        <v>689</v>
      </c>
      <c r="C715" t="s">
        <v>684</v>
      </c>
      <c r="D715" t="s">
        <v>685</v>
      </c>
      <c r="E715" t="s">
        <v>29</v>
      </c>
      <c r="F715" t="s">
        <v>728</v>
      </c>
      <c r="G715" t="s">
        <v>688</v>
      </c>
      <c r="H715" s="1">
        <v>44188</v>
      </c>
      <c r="I715" t="s">
        <v>7</v>
      </c>
      <c r="J715">
        <v>34</v>
      </c>
      <c r="K715">
        <v>6.9630000000000001</v>
      </c>
      <c r="M715">
        <v>0</v>
      </c>
      <c r="N715">
        <v>1</v>
      </c>
      <c r="O715">
        <v>0</v>
      </c>
      <c r="P715">
        <v>0</v>
      </c>
      <c r="Q715">
        <v>15000</v>
      </c>
      <c r="R715">
        <v>4</v>
      </c>
      <c r="S715">
        <v>27004</v>
      </c>
      <c r="T715" s="1">
        <v>0</v>
      </c>
      <c r="U715">
        <v>1</v>
      </c>
      <c r="W715" s="64">
        <f t="shared" si="22"/>
        <v>0</v>
      </c>
      <c r="X715" s="64">
        <f t="shared" si="23"/>
        <v>104445</v>
      </c>
    </row>
    <row r="716" spans="1:24">
      <c r="A716">
        <v>1034</v>
      </c>
      <c r="B716" t="s">
        <v>689</v>
      </c>
      <c r="C716" t="s">
        <v>684</v>
      </c>
      <c r="D716" t="s">
        <v>685</v>
      </c>
      <c r="E716" t="s">
        <v>29</v>
      </c>
      <c r="F716" t="s">
        <v>753</v>
      </c>
      <c r="G716" t="s">
        <v>4358</v>
      </c>
      <c r="H716" s="1">
        <v>44188</v>
      </c>
      <c r="I716" t="s">
        <v>8</v>
      </c>
      <c r="J716">
        <v>34</v>
      </c>
      <c r="K716">
        <v>6.9596999999999998</v>
      </c>
      <c r="L716">
        <v>0</v>
      </c>
      <c r="M716">
        <v>0</v>
      </c>
      <c r="N716">
        <v>1</v>
      </c>
      <c r="O716">
        <v>0</v>
      </c>
      <c r="P716">
        <v>3000000</v>
      </c>
      <c r="Q716">
        <v>0</v>
      </c>
      <c r="R716">
        <v>4</v>
      </c>
      <c r="S716">
        <v>1035</v>
      </c>
      <c r="T716" s="1">
        <v>0</v>
      </c>
      <c r="U716">
        <v>1</v>
      </c>
      <c r="W716" s="64">
        <f t="shared" si="22"/>
        <v>20879100</v>
      </c>
      <c r="X716" s="64">
        <f t="shared" si="23"/>
        <v>0</v>
      </c>
    </row>
    <row r="717" spans="1:24" hidden="1">
      <c r="A717">
        <v>1035</v>
      </c>
      <c r="B717" t="s">
        <v>689</v>
      </c>
      <c r="C717" t="s">
        <v>684</v>
      </c>
      <c r="D717" t="s">
        <v>685</v>
      </c>
      <c r="E717" t="s">
        <v>29</v>
      </c>
      <c r="F717" t="s">
        <v>747</v>
      </c>
      <c r="G717" t="s">
        <v>788</v>
      </c>
      <c r="H717" s="1">
        <v>44188</v>
      </c>
      <c r="I717" t="s">
        <v>7</v>
      </c>
      <c r="J717">
        <v>34</v>
      </c>
      <c r="K717">
        <v>6.9596999999999998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3000000</v>
      </c>
      <c r="R717">
        <v>4</v>
      </c>
      <c r="S717">
        <v>1034</v>
      </c>
      <c r="T717" s="1">
        <v>0</v>
      </c>
      <c r="U717">
        <v>1</v>
      </c>
      <c r="W717" s="64">
        <f t="shared" si="22"/>
        <v>0</v>
      </c>
      <c r="X717" s="64">
        <f t="shared" si="23"/>
        <v>20879100</v>
      </c>
    </row>
    <row r="718" spans="1:24" hidden="1">
      <c r="A718">
        <v>27004</v>
      </c>
      <c r="B718" t="s">
        <v>689</v>
      </c>
      <c r="C718" t="s">
        <v>684</v>
      </c>
      <c r="D718" t="s">
        <v>685</v>
      </c>
      <c r="E718" t="s">
        <v>29</v>
      </c>
      <c r="F718" t="s">
        <v>753</v>
      </c>
      <c r="G718" t="s">
        <v>1020</v>
      </c>
      <c r="H718" s="1">
        <v>44188</v>
      </c>
      <c r="I718" t="s">
        <v>8</v>
      </c>
      <c r="J718">
        <v>34</v>
      </c>
      <c r="K718">
        <v>6.9630000000000001</v>
      </c>
      <c r="L718">
        <v>0</v>
      </c>
      <c r="M718">
        <v>0</v>
      </c>
      <c r="N718">
        <v>1</v>
      </c>
      <c r="O718">
        <v>0</v>
      </c>
      <c r="P718">
        <v>15000</v>
      </c>
      <c r="Q718">
        <v>0</v>
      </c>
      <c r="R718">
        <v>4</v>
      </c>
      <c r="S718">
        <v>1003</v>
      </c>
      <c r="T718" s="1">
        <v>0</v>
      </c>
      <c r="U718">
        <v>1</v>
      </c>
      <c r="W718" s="64">
        <f t="shared" si="22"/>
        <v>104445</v>
      </c>
      <c r="X718" s="64">
        <f t="shared" si="23"/>
        <v>0</v>
      </c>
    </row>
    <row r="719" spans="1:24" hidden="1">
      <c r="A719">
        <v>27004</v>
      </c>
      <c r="B719" t="s">
        <v>689</v>
      </c>
      <c r="C719" t="s">
        <v>684</v>
      </c>
      <c r="D719" t="s">
        <v>685</v>
      </c>
      <c r="E719" t="s">
        <v>29</v>
      </c>
      <c r="F719" t="s">
        <v>753</v>
      </c>
      <c r="G719" t="s">
        <v>1028</v>
      </c>
      <c r="H719" s="1">
        <v>44188</v>
      </c>
      <c r="I719" t="s">
        <v>8</v>
      </c>
      <c r="J719">
        <v>34</v>
      </c>
      <c r="K719">
        <v>6.9630000000000001</v>
      </c>
      <c r="L719">
        <v>0</v>
      </c>
      <c r="M719">
        <v>0</v>
      </c>
      <c r="N719">
        <v>1</v>
      </c>
      <c r="O719">
        <v>0</v>
      </c>
      <c r="P719">
        <v>15000</v>
      </c>
      <c r="Q719">
        <v>0</v>
      </c>
      <c r="R719">
        <v>4</v>
      </c>
      <c r="S719">
        <v>1003</v>
      </c>
      <c r="T719" s="1">
        <v>0</v>
      </c>
      <c r="U719">
        <v>1</v>
      </c>
      <c r="W719" s="64">
        <f t="shared" si="22"/>
        <v>104445</v>
      </c>
      <c r="X719" s="64">
        <f t="shared" si="23"/>
        <v>0</v>
      </c>
    </row>
    <row r="720" spans="1:24">
      <c r="A720">
        <v>1001</v>
      </c>
      <c r="B720" t="s">
        <v>690</v>
      </c>
      <c r="C720" t="s">
        <v>684</v>
      </c>
      <c r="D720" t="s">
        <v>685</v>
      </c>
      <c r="E720" t="s">
        <v>29</v>
      </c>
      <c r="F720" t="s">
        <v>686</v>
      </c>
      <c r="G720" t="s">
        <v>3627</v>
      </c>
      <c r="H720" s="1">
        <v>44194</v>
      </c>
      <c r="I720" t="s">
        <v>7</v>
      </c>
      <c r="J720">
        <v>34</v>
      </c>
      <c r="K720">
        <v>6.97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78909.61</v>
      </c>
      <c r="R720">
        <v>4</v>
      </c>
      <c r="S720">
        <v>3012</v>
      </c>
      <c r="T720" s="1">
        <v>0</v>
      </c>
      <c r="U720">
        <v>1</v>
      </c>
      <c r="W720" s="64">
        <f t="shared" si="22"/>
        <v>0</v>
      </c>
      <c r="X720" s="64">
        <f t="shared" si="23"/>
        <v>549999.9817</v>
      </c>
    </row>
    <row r="721" spans="1:24" hidden="1">
      <c r="A721">
        <v>1003</v>
      </c>
      <c r="B721" t="s">
        <v>689</v>
      </c>
      <c r="C721" t="s">
        <v>684</v>
      </c>
      <c r="D721" t="s">
        <v>685</v>
      </c>
      <c r="E721" t="s">
        <v>29</v>
      </c>
      <c r="F721" t="s">
        <v>728</v>
      </c>
      <c r="G721" t="s">
        <v>687</v>
      </c>
      <c r="H721" s="1">
        <v>44194</v>
      </c>
      <c r="I721" t="s">
        <v>7</v>
      </c>
      <c r="J721">
        <v>34</v>
      </c>
      <c r="K721">
        <v>6.9630000000000001</v>
      </c>
      <c r="M721">
        <v>0</v>
      </c>
      <c r="N721">
        <v>1</v>
      </c>
      <c r="O721">
        <v>0</v>
      </c>
      <c r="P721">
        <v>0</v>
      </c>
      <c r="Q721">
        <v>7840.04</v>
      </c>
      <c r="R721">
        <v>4</v>
      </c>
      <c r="S721">
        <v>27004</v>
      </c>
      <c r="T721" s="1">
        <v>0</v>
      </c>
      <c r="U721">
        <v>1</v>
      </c>
      <c r="W721" s="64">
        <f t="shared" si="22"/>
        <v>0</v>
      </c>
      <c r="X721" s="64">
        <f t="shared" si="23"/>
        <v>54590.198519999998</v>
      </c>
    </row>
    <row r="722" spans="1:24" hidden="1">
      <c r="A722">
        <v>1005</v>
      </c>
      <c r="B722" t="s">
        <v>689</v>
      </c>
      <c r="C722" t="s">
        <v>684</v>
      </c>
      <c r="D722" t="s">
        <v>685</v>
      </c>
      <c r="E722" t="s">
        <v>29</v>
      </c>
      <c r="F722" t="s">
        <v>747</v>
      </c>
      <c r="G722" t="s">
        <v>3710</v>
      </c>
      <c r="H722" s="1">
        <v>44194</v>
      </c>
      <c r="I722" t="s">
        <v>8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1</v>
      </c>
      <c r="P722">
        <v>250000</v>
      </c>
      <c r="Q722">
        <v>0</v>
      </c>
      <c r="R722">
        <v>4</v>
      </c>
      <c r="S722">
        <v>27013</v>
      </c>
      <c r="T722" s="1">
        <v>0</v>
      </c>
      <c r="U722">
        <v>2</v>
      </c>
      <c r="W722" s="64">
        <f t="shared" si="22"/>
        <v>1737500</v>
      </c>
      <c r="X722" s="64">
        <f t="shared" si="23"/>
        <v>0</v>
      </c>
    </row>
    <row r="723" spans="1:24">
      <c r="A723">
        <v>1014</v>
      </c>
      <c r="B723" t="s">
        <v>694</v>
      </c>
      <c r="C723" t="s">
        <v>684</v>
      </c>
      <c r="D723" t="s">
        <v>685</v>
      </c>
      <c r="E723" t="s">
        <v>29</v>
      </c>
      <c r="F723" t="s">
        <v>748</v>
      </c>
      <c r="G723" t="s">
        <v>903</v>
      </c>
      <c r="H723" s="1">
        <v>44194</v>
      </c>
      <c r="I723" t="s">
        <v>8</v>
      </c>
      <c r="J723">
        <v>34</v>
      </c>
      <c r="K723">
        <v>6.92</v>
      </c>
      <c r="L723">
        <v>0</v>
      </c>
      <c r="M723">
        <v>0</v>
      </c>
      <c r="N723">
        <v>1</v>
      </c>
      <c r="O723">
        <v>1</v>
      </c>
      <c r="P723">
        <v>100000</v>
      </c>
      <c r="Q723">
        <v>0</v>
      </c>
      <c r="R723">
        <v>4</v>
      </c>
      <c r="S723">
        <v>3004</v>
      </c>
      <c r="T723" s="1">
        <v>0</v>
      </c>
      <c r="U723">
        <v>1</v>
      </c>
      <c r="W723" s="64">
        <f t="shared" si="22"/>
        <v>692000</v>
      </c>
      <c r="X723" s="64">
        <f t="shared" si="23"/>
        <v>0</v>
      </c>
    </row>
    <row r="724" spans="1:24" hidden="1">
      <c r="A724">
        <v>3004</v>
      </c>
      <c r="B724" t="s">
        <v>694</v>
      </c>
      <c r="C724" t="s">
        <v>684</v>
      </c>
      <c r="D724" t="s">
        <v>685</v>
      </c>
      <c r="E724" t="s">
        <v>29</v>
      </c>
      <c r="F724" t="s">
        <v>686</v>
      </c>
      <c r="G724" t="s">
        <v>1046</v>
      </c>
      <c r="H724" s="1">
        <v>44194</v>
      </c>
      <c r="I724" t="s">
        <v>7</v>
      </c>
      <c r="J724">
        <v>34</v>
      </c>
      <c r="K724">
        <v>6.92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100000</v>
      </c>
      <c r="R724">
        <v>4</v>
      </c>
      <c r="S724">
        <v>1014</v>
      </c>
      <c r="T724" s="1">
        <v>0</v>
      </c>
      <c r="U724">
        <v>1</v>
      </c>
      <c r="W724" s="64">
        <f t="shared" si="22"/>
        <v>0</v>
      </c>
      <c r="X724" s="64">
        <f t="shared" si="23"/>
        <v>692000</v>
      </c>
    </row>
    <row r="725" spans="1:24">
      <c r="A725">
        <v>3012</v>
      </c>
      <c r="B725" t="s">
        <v>690</v>
      </c>
      <c r="C725" t="s">
        <v>694</v>
      </c>
      <c r="D725" t="s">
        <v>685</v>
      </c>
      <c r="E725" t="s">
        <v>29</v>
      </c>
      <c r="F725" t="s">
        <v>754</v>
      </c>
      <c r="G725" t="s">
        <v>4398</v>
      </c>
      <c r="H725" s="1">
        <v>44194</v>
      </c>
      <c r="I725" t="s">
        <v>8</v>
      </c>
      <c r="J725">
        <v>34</v>
      </c>
      <c r="K725">
        <v>6.97</v>
      </c>
      <c r="N725">
        <v>1</v>
      </c>
      <c r="O725">
        <v>0</v>
      </c>
      <c r="P725">
        <v>78909.61</v>
      </c>
      <c r="Q725">
        <v>0</v>
      </c>
      <c r="R725">
        <v>4</v>
      </c>
      <c r="S725">
        <v>1001</v>
      </c>
      <c r="T725" s="1">
        <v>0</v>
      </c>
      <c r="U725">
        <v>1</v>
      </c>
      <c r="W725" s="64">
        <f t="shared" si="22"/>
        <v>549999.9817</v>
      </c>
      <c r="X725" s="64">
        <f t="shared" si="23"/>
        <v>0</v>
      </c>
    </row>
    <row r="726" spans="1:24" hidden="1">
      <c r="A726">
        <v>27004</v>
      </c>
      <c r="B726" t="s">
        <v>689</v>
      </c>
      <c r="C726" t="s">
        <v>684</v>
      </c>
      <c r="D726" t="s">
        <v>685</v>
      </c>
      <c r="E726" t="s">
        <v>29</v>
      </c>
      <c r="F726" t="s">
        <v>753</v>
      </c>
      <c r="G726" t="s">
        <v>1024</v>
      </c>
      <c r="H726" s="1">
        <v>44194</v>
      </c>
      <c r="I726" t="s">
        <v>8</v>
      </c>
      <c r="J726">
        <v>34</v>
      </c>
      <c r="K726">
        <v>6.9630000000000001</v>
      </c>
      <c r="L726">
        <v>0</v>
      </c>
      <c r="M726">
        <v>0</v>
      </c>
      <c r="N726">
        <v>1</v>
      </c>
      <c r="O726">
        <v>0</v>
      </c>
      <c r="P726">
        <v>7840.04</v>
      </c>
      <c r="Q726">
        <v>0</v>
      </c>
      <c r="R726">
        <v>4</v>
      </c>
      <c r="S726">
        <v>1003</v>
      </c>
      <c r="T726" s="1">
        <v>0</v>
      </c>
      <c r="U726">
        <v>1</v>
      </c>
      <c r="W726" s="64">
        <f t="shared" si="22"/>
        <v>54590.198519999998</v>
      </c>
      <c r="X726" s="64">
        <f t="shared" si="23"/>
        <v>0</v>
      </c>
    </row>
    <row r="727" spans="1:24" hidden="1">
      <c r="A727">
        <v>27013</v>
      </c>
      <c r="B727" t="s">
        <v>689</v>
      </c>
      <c r="C727" t="s">
        <v>684</v>
      </c>
      <c r="D727" t="s">
        <v>685</v>
      </c>
      <c r="E727" t="s">
        <v>29</v>
      </c>
      <c r="F727" t="s">
        <v>686</v>
      </c>
      <c r="G727" t="s">
        <v>4555</v>
      </c>
      <c r="H727" s="1">
        <v>44194</v>
      </c>
      <c r="I727" t="s">
        <v>7</v>
      </c>
      <c r="J727">
        <v>34</v>
      </c>
      <c r="K727">
        <v>6.95</v>
      </c>
      <c r="L727">
        <v>0</v>
      </c>
      <c r="M727">
        <v>0</v>
      </c>
      <c r="N727">
        <v>1</v>
      </c>
      <c r="O727">
        <v>0</v>
      </c>
      <c r="P727">
        <v>0</v>
      </c>
      <c r="Q727">
        <v>250000</v>
      </c>
      <c r="R727">
        <v>4</v>
      </c>
      <c r="S727">
        <v>1005</v>
      </c>
      <c r="T727" s="1">
        <v>0</v>
      </c>
      <c r="U727">
        <v>1</v>
      </c>
      <c r="W727" s="64">
        <f t="shared" si="22"/>
        <v>0</v>
      </c>
      <c r="X727" s="64">
        <f t="shared" si="23"/>
        <v>1737500</v>
      </c>
    </row>
    <row r="728" spans="1:24" hidden="1">
      <c r="A728">
        <v>1009</v>
      </c>
      <c r="B728" t="s">
        <v>690</v>
      </c>
      <c r="C728" t="s">
        <v>684</v>
      </c>
      <c r="D728" t="s">
        <v>685</v>
      </c>
      <c r="E728" t="s">
        <v>29</v>
      </c>
      <c r="F728" t="s">
        <v>686</v>
      </c>
      <c r="G728" t="s">
        <v>4089</v>
      </c>
      <c r="H728" s="1">
        <v>44195</v>
      </c>
      <c r="I728" t="s">
        <v>7</v>
      </c>
      <c r="J728">
        <v>34</v>
      </c>
      <c r="K728">
        <v>6.97</v>
      </c>
      <c r="L728">
        <v>0</v>
      </c>
      <c r="M728">
        <v>0</v>
      </c>
      <c r="N728">
        <v>1</v>
      </c>
      <c r="O728">
        <v>0</v>
      </c>
      <c r="P728">
        <v>0</v>
      </c>
      <c r="Q728">
        <v>46000</v>
      </c>
      <c r="R728">
        <v>4</v>
      </c>
      <c r="S728">
        <v>27007</v>
      </c>
      <c r="T728" s="1">
        <v>0</v>
      </c>
      <c r="U728">
        <v>1</v>
      </c>
      <c r="W728" s="64">
        <f t="shared" si="22"/>
        <v>0</v>
      </c>
      <c r="X728" s="64">
        <f t="shared" si="23"/>
        <v>320620</v>
      </c>
    </row>
    <row r="729" spans="1:24" hidden="1">
      <c r="A729">
        <v>27007</v>
      </c>
      <c r="B729" t="s">
        <v>690</v>
      </c>
      <c r="C729" t="s">
        <v>684</v>
      </c>
      <c r="D729" t="s">
        <v>685</v>
      </c>
      <c r="E729" t="s">
        <v>29</v>
      </c>
      <c r="F729" t="s">
        <v>686</v>
      </c>
      <c r="G729" t="s">
        <v>4514</v>
      </c>
      <c r="H729" s="1">
        <v>44195</v>
      </c>
      <c r="I729" t="s">
        <v>8</v>
      </c>
      <c r="J729">
        <v>34</v>
      </c>
      <c r="K729">
        <v>6.97</v>
      </c>
      <c r="N729">
        <v>1</v>
      </c>
      <c r="O729">
        <v>0</v>
      </c>
      <c r="P729">
        <v>46000</v>
      </c>
      <c r="Q729">
        <v>0</v>
      </c>
      <c r="R729">
        <v>4</v>
      </c>
      <c r="S729">
        <v>1009</v>
      </c>
      <c r="T729" s="1">
        <v>0</v>
      </c>
      <c r="U729">
        <v>1</v>
      </c>
      <c r="W729" s="64">
        <f t="shared" si="22"/>
        <v>320620</v>
      </c>
      <c r="X729" s="64">
        <f t="shared" si="23"/>
        <v>0</v>
      </c>
    </row>
    <row r="730" spans="1:24" hidden="1">
      <c r="A730">
        <v>1018</v>
      </c>
      <c r="B730" t="s">
        <v>684</v>
      </c>
      <c r="C730" t="s">
        <v>684</v>
      </c>
      <c r="D730" t="s">
        <v>685</v>
      </c>
      <c r="E730" t="s">
        <v>29</v>
      </c>
      <c r="F730" t="s">
        <v>748</v>
      </c>
      <c r="G730" t="s">
        <v>870</v>
      </c>
      <c r="H730" s="1">
        <v>44198</v>
      </c>
      <c r="I730" t="s">
        <v>7</v>
      </c>
      <c r="J730">
        <v>34</v>
      </c>
      <c r="K730">
        <v>6.97</v>
      </c>
      <c r="L730">
        <v>0</v>
      </c>
      <c r="M730">
        <v>0</v>
      </c>
      <c r="N730">
        <v>1</v>
      </c>
      <c r="O730">
        <v>0</v>
      </c>
      <c r="P730">
        <v>0</v>
      </c>
      <c r="Q730">
        <v>50000</v>
      </c>
      <c r="R730">
        <v>4</v>
      </c>
      <c r="S730">
        <v>3024</v>
      </c>
      <c r="T730" s="1">
        <v>0</v>
      </c>
      <c r="U730">
        <v>1</v>
      </c>
      <c r="W730" s="64">
        <f t="shared" si="22"/>
        <v>0</v>
      </c>
      <c r="X730" s="64">
        <f t="shared" si="23"/>
        <v>348500</v>
      </c>
    </row>
    <row r="731" spans="1:24" hidden="1">
      <c r="A731">
        <v>3024</v>
      </c>
      <c r="B731" t="s">
        <v>684</v>
      </c>
      <c r="C731" t="s">
        <v>684</v>
      </c>
      <c r="D731" t="s">
        <v>685</v>
      </c>
      <c r="E731" t="s">
        <v>29</v>
      </c>
      <c r="F731" t="s">
        <v>753</v>
      </c>
      <c r="G731" t="s">
        <v>4435</v>
      </c>
      <c r="H731" s="1">
        <v>44198</v>
      </c>
      <c r="I731" t="s">
        <v>8</v>
      </c>
      <c r="J731">
        <v>34</v>
      </c>
      <c r="K731">
        <v>6.97</v>
      </c>
      <c r="N731">
        <v>1</v>
      </c>
      <c r="O731">
        <v>0</v>
      </c>
      <c r="P731">
        <v>50000</v>
      </c>
      <c r="Q731">
        <v>0</v>
      </c>
      <c r="R731">
        <v>4</v>
      </c>
      <c r="S731">
        <v>1018</v>
      </c>
      <c r="T731" s="1">
        <v>0</v>
      </c>
      <c r="U731">
        <v>1</v>
      </c>
      <c r="W731" s="64">
        <f t="shared" si="22"/>
        <v>348500</v>
      </c>
      <c r="X731" s="64">
        <f t="shared" si="23"/>
        <v>0</v>
      </c>
    </row>
    <row r="732" spans="1:24">
      <c r="A732">
        <v>1014</v>
      </c>
      <c r="B732" t="s">
        <v>693</v>
      </c>
      <c r="C732" t="s">
        <v>684</v>
      </c>
      <c r="D732" t="s">
        <v>685</v>
      </c>
      <c r="E732" t="s">
        <v>29</v>
      </c>
      <c r="F732" t="s">
        <v>748</v>
      </c>
      <c r="G732" t="s">
        <v>918</v>
      </c>
      <c r="H732" s="1">
        <v>44202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1</v>
      </c>
      <c r="P732">
        <v>0</v>
      </c>
      <c r="Q732">
        <v>15000</v>
      </c>
      <c r="R732">
        <v>4</v>
      </c>
      <c r="S732">
        <v>3028</v>
      </c>
      <c r="T732" s="1">
        <v>0</v>
      </c>
      <c r="U732">
        <v>1</v>
      </c>
      <c r="W732" s="64">
        <f t="shared" si="22"/>
        <v>0</v>
      </c>
      <c r="X732" s="64">
        <f t="shared" si="23"/>
        <v>104550</v>
      </c>
    </row>
    <row r="733" spans="1:24">
      <c r="A733">
        <v>3028</v>
      </c>
      <c r="B733" t="s">
        <v>693</v>
      </c>
      <c r="C733" t="s">
        <v>684</v>
      </c>
      <c r="D733" t="s">
        <v>685</v>
      </c>
      <c r="E733" t="s">
        <v>29</v>
      </c>
      <c r="F733" t="s">
        <v>753</v>
      </c>
      <c r="G733" t="s">
        <v>4445</v>
      </c>
      <c r="H733" s="1">
        <v>44202</v>
      </c>
      <c r="I733" t="s">
        <v>8</v>
      </c>
      <c r="J733">
        <v>34</v>
      </c>
      <c r="K733">
        <v>6.97</v>
      </c>
      <c r="N733">
        <v>1</v>
      </c>
      <c r="O733">
        <v>0</v>
      </c>
      <c r="P733">
        <v>15000</v>
      </c>
      <c r="Q733">
        <v>0</v>
      </c>
      <c r="R733">
        <v>4</v>
      </c>
      <c r="S733">
        <v>1014</v>
      </c>
      <c r="T733" s="1">
        <v>0</v>
      </c>
      <c r="U733">
        <v>1</v>
      </c>
      <c r="W733" s="64">
        <f t="shared" si="22"/>
        <v>104550</v>
      </c>
      <c r="X733" s="64">
        <f t="shared" si="23"/>
        <v>0</v>
      </c>
    </row>
    <row r="734" spans="1:24" hidden="1">
      <c r="A734">
        <v>1005</v>
      </c>
      <c r="B734" t="s">
        <v>689</v>
      </c>
      <c r="C734" t="s">
        <v>684</v>
      </c>
      <c r="D734" t="s">
        <v>685</v>
      </c>
      <c r="E734" t="s">
        <v>29</v>
      </c>
      <c r="F734" t="s">
        <v>747</v>
      </c>
      <c r="G734" t="s">
        <v>3711</v>
      </c>
      <c r="H734" s="1">
        <v>44203</v>
      </c>
      <c r="I734" t="s">
        <v>8</v>
      </c>
      <c r="J734">
        <v>34</v>
      </c>
      <c r="K734">
        <v>6.85</v>
      </c>
      <c r="L734">
        <v>0</v>
      </c>
      <c r="M734">
        <v>0</v>
      </c>
      <c r="N734">
        <v>1</v>
      </c>
      <c r="O734">
        <v>1</v>
      </c>
      <c r="P734">
        <v>26294.3</v>
      </c>
      <c r="Q734">
        <v>0</v>
      </c>
      <c r="R734">
        <v>4</v>
      </c>
      <c r="S734">
        <v>27012</v>
      </c>
      <c r="T734" s="1">
        <v>0</v>
      </c>
      <c r="U734">
        <v>1</v>
      </c>
      <c r="W734" s="64">
        <f t="shared" si="22"/>
        <v>180115.95499999999</v>
      </c>
      <c r="X734" s="64">
        <f t="shared" si="23"/>
        <v>0</v>
      </c>
    </row>
    <row r="735" spans="1:24" hidden="1">
      <c r="A735">
        <v>27012</v>
      </c>
      <c r="B735" t="s">
        <v>689</v>
      </c>
      <c r="C735" t="s">
        <v>684</v>
      </c>
      <c r="D735" t="s">
        <v>685</v>
      </c>
      <c r="E735" t="s">
        <v>29</v>
      </c>
      <c r="F735" t="s">
        <v>753</v>
      </c>
      <c r="G735" t="s">
        <v>985</v>
      </c>
      <c r="H735" s="1">
        <v>44203</v>
      </c>
      <c r="I735" t="s">
        <v>7</v>
      </c>
      <c r="J735">
        <v>34</v>
      </c>
      <c r="K735">
        <v>6.85</v>
      </c>
      <c r="L735">
        <v>0</v>
      </c>
      <c r="M735">
        <v>0</v>
      </c>
      <c r="N735">
        <v>1</v>
      </c>
      <c r="O735">
        <v>0</v>
      </c>
      <c r="P735">
        <v>0</v>
      </c>
      <c r="Q735">
        <v>26294.3</v>
      </c>
      <c r="R735">
        <v>4</v>
      </c>
      <c r="S735">
        <v>1005</v>
      </c>
      <c r="T735" s="1">
        <v>0</v>
      </c>
      <c r="U735">
        <v>1</v>
      </c>
      <c r="W735" s="64">
        <f t="shared" si="22"/>
        <v>0</v>
      </c>
      <c r="X735" s="64">
        <f t="shared" si="23"/>
        <v>180115.95499999999</v>
      </c>
    </row>
    <row r="736" spans="1:24" hidden="1">
      <c r="A736">
        <v>1003</v>
      </c>
      <c r="B736" t="s">
        <v>689</v>
      </c>
      <c r="C736" t="s">
        <v>684</v>
      </c>
      <c r="D736" t="s">
        <v>685</v>
      </c>
      <c r="E736" t="s">
        <v>29</v>
      </c>
      <c r="F736" t="s">
        <v>728</v>
      </c>
      <c r="G736" t="s">
        <v>687</v>
      </c>
      <c r="H736" s="1">
        <v>44204</v>
      </c>
      <c r="I736" t="s">
        <v>7</v>
      </c>
      <c r="J736">
        <v>34</v>
      </c>
      <c r="K736">
        <v>6.9630000000000001</v>
      </c>
      <c r="M736">
        <v>0</v>
      </c>
      <c r="N736">
        <v>1</v>
      </c>
      <c r="O736">
        <v>0</v>
      </c>
      <c r="P736">
        <v>0</v>
      </c>
      <c r="Q736">
        <v>20779</v>
      </c>
      <c r="R736">
        <v>4</v>
      </c>
      <c r="S736">
        <v>27004</v>
      </c>
      <c r="T736" s="1">
        <v>0</v>
      </c>
      <c r="U736">
        <v>1</v>
      </c>
      <c r="W736" s="64">
        <f t="shared" si="22"/>
        <v>0</v>
      </c>
      <c r="X736" s="64">
        <f t="shared" si="23"/>
        <v>144684.177</v>
      </c>
    </row>
    <row r="737" spans="1:24" hidden="1">
      <c r="A737">
        <v>1003</v>
      </c>
      <c r="B737" t="s">
        <v>689</v>
      </c>
      <c r="C737" t="s">
        <v>684</v>
      </c>
      <c r="D737" t="s">
        <v>685</v>
      </c>
      <c r="E737" t="s">
        <v>29</v>
      </c>
      <c r="F737" t="s">
        <v>728</v>
      </c>
      <c r="G737" t="s">
        <v>688</v>
      </c>
      <c r="H737" s="1">
        <v>44204</v>
      </c>
      <c r="I737" t="s">
        <v>7</v>
      </c>
      <c r="J737">
        <v>34</v>
      </c>
      <c r="K737">
        <v>6.9630000000000001</v>
      </c>
      <c r="M737">
        <v>0</v>
      </c>
      <c r="N737">
        <v>1</v>
      </c>
      <c r="O737">
        <v>0</v>
      </c>
      <c r="P737">
        <v>0</v>
      </c>
      <c r="Q737">
        <v>10666.52</v>
      </c>
      <c r="R737">
        <v>4</v>
      </c>
      <c r="S737">
        <v>27004</v>
      </c>
      <c r="T737" s="1">
        <v>0</v>
      </c>
      <c r="U737">
        <v>1</v>
      </c>
      <c r="W737" s="64">
        <f t="shared" si="22"/>
        <v>0</v>
      </c>
      <c r="X737" s="64">
        <f t="shared" si="23"/>
        <v>74270.978759999998</v>
      </c>
    </row>
    <row r="738" spans="1:24">
      <c r="A738">
        <v>1034</v>
      </c>
      <c r="B738" t="s">
        <v>689</v>
      </c>
      <c r="C738" t="s">
        <v>684</v>
      </c>
      <c r="D738" t="s">
        <v>685</v>
      </c>
      <c r="E738" t="s">
        <v>29</v>
      </c>
      <c r="F738" t="s">
        <v>686</v>
      </c>
      <c r="G738" t="s">
        <v>4300</v>
      </c>
      <c r="H738" s="1">
        <v>44204</v>
      </c>
      <c r="I738" t="s">
        <v>8</v>
      </c>
      <c r="J738">
        <v>34</v>
      </c>
      <c r="K738">
        <v>6.86</v>
      </c>
      <c r="L738">
        <v>0</v>
      </c>
      <c r="M738">
        <v>0</v>
      </c>
      <c r="N738">
        <v>1</v>
      </c>
      <c r="O738">
        <v>0</v>
      </c>
      <c r="P738">
        <v>461485.47</v>
      </c>
      <c r="Q738">
        <v>0</v>
      </c>
      <c r="R738">
        <v>4</v>
      </c>
      <c r="S738">
        <v>3010</v>
      </c>
      <c r="T738" s="1">
        <v>0</v>
      </c>
      <c r="U738">
        <v>1</v>
      </c>
      <c r="W738" s="64">
        <f t="shared" si="22"/>
        <v>3165790.3242000001</v>
      </c>
      <c r="X738" s="64">
        <f t="shared" si="23"/>
        <v>0</v>
      </c>
    </row>
    <row r="739" spans="1:24">
      <c r="A739">
        <v>1034</v>
      </c>
      <c r="B739" t="s">
        <v>689</v>
      </c>
      <c r="C739" t="s">
        <v>684</v>
      </c>
      <c r="D739" t="s">
        <v>685</v>
      </c>
      <c r="E739" t="s">
        <v>29</v>
      </c>
      <c r="F739" t="s">
        <v>686</v>
      </c>
      <c r="G739" t="s">
        <v>4301</v>
      </c>
      <c r="H739" s="1">
        <v>44204</v>
      </c>
      <c r="I739" t="s">
        <v>7</v>
      </c>
      <c r="J739">
        <v>34</v>
      </c>
      <c r="K739">
        <v>6.86</v>
      </c>
      <c r="L739">
        <v>0</v>
      </c>
      <c r="M739">
        <v>0</v>
      </c>
      <c r="N739">
        <v>1</v>
      </c>
      <c r="O739">
        <v>0</v>
      </c>
      <c r="P739">
        <v>0</v>
      </c>
      <c r="Q739">
        <v>485077.5</v>
      </c>
      <c r="R739">
        <v>4</v>
      </c>
      <c r="S739">
        <v>3010</v>
      </c>
      <c r="T739" s="1">
        <v>0</v>
      </c>
      <c r="U739">
        <v>1</v>
      </c>
      <c r="W739" s="64">
        <f t="shared" si="22"/>
        <v>0</v>
      </c>
      <c r="X739" s="64">
        <f t="shared" si="23"/>
        <v>3327631.6500000004</v>
      </c>
    </row>
    <row r="740" spans="1:24" hidden="1">
      <c r="A740">
        <v>3010</v>
      </c>
      <c r="B740" t="s">
        <v>690</v>
      </c>
      <c r="C740" t="s">
        <v>684</v>
      </c>
      <c r="D740" t="s">
        <v>685</v>
      </c>
      <c r="E740" t="s">
        <v>29</v>
      </c>
      <c r="F740" t="s">
        <v>754</v>
      </c>
      <c r="G740" t="s">
        <v>1057</v>
      </c>
      <c r="H740" s="1">
        <v>44204</v>
      </c>
      <c r="I740" t="s">
        <v>7</v>
      </c>
      <c r="J740">
        <v>34</v>
      </c>
      <c r="K740">
        <v>6.86</v>
      </c>
      <c r="L740">
        <v>0</v>
      </c>
      <c r="M740">
        <v>0</v>
      </c>
      <c r="N740">
        <v>1</v>
      </c>
      <c r="O740">
        <v>0</v>
      </c>
      <c r="P740">
        <v>0</v>
      </c>
      <c r="Q740">
        <v>461485.47</v>
      </c>
      <c r="R740">
        <v>4</v>
      </c>
      <c r="S740">
        <v>1034</v>
      </c>
      <c r="T740" s="1">
        <v>0</v>
      </c>
      <c r="U740">
        <v>1</v>
      </c>
      <c r="W740" s="64">
        <f t="shared" si="22"/>
        <v>0</v>
      </c>
      <c r="X740" s="64">
        <f t="shared" si="23"/>
        <v>3165790.3242000001</v>
      </c>
    </row>
    <row r="741" spans="1:24" hidden="1">
      <c r="A741">
        <v>3010</v>
      </c>
      <c r="B741" t="s">
        <v>690</v>
      </c>
      <c r="C741" t="s">
        <v>684</v>
      </c>
      <c r="D741" t="s">
        <v>685</v>
      </c>
      <c r="E741" t="s">
        <v>29</v>
      </c>
      <c r="F741" t="s">
        <v>754</v>
      </c>
      <c r="G741" t="s">
        <v>3604</v>
      </c>
      <c r="H741" s="1">
        <v>44204</v>
      </c>
      <c r="I741" t="s">
        <v>8</v>
      </c>
      <c r="J741">
        <v>34</v>
      </c>
      <c r="K741">
        <v>6.86</v>
      </c>
      <c r="L741">
        <v>0</v>
      </c>
      <c r="M741">
        <v>0</v>
      </c>
      <c r="N741">
        <v>1</v>
      </c>
      <c r="O741">
        <v>0</v>
      </c>
      <c r="P741">
        <v>485077.5</v>
      </c>
      <c r="Q741">
        <v>0</v>
      </c>
      <c r="R741">
        <v>4</v>
      </c>
      <c r="S741">
        <v>1034</v>
      </c>
      <c r="T741" s="1">
        <v>0</v>
      </c>
      <c r="U741">
        <v>1</v>
      </c>
      <c r="W741" s="64">
        <f t="shared" si="22"/>
        <v>3327631.6500000004</v>
      </c>
      <c r="X741" s="64">
        <f t="shared" si="23"/>
        <v>0</v>
      </c>
    </row>
    <row r="742" spans="1:24" hidden="1">
      <c r="A742">
        <v>27004</v>
      </c>
      <c r="B742" t="s">
        <v>689</v>
      </c>
      <c r="C742" t="s">
        <v>684</v>
      </c>
      <c r="D742" t="s">
        <v>685</v>
      </c>
      <c r="E742" t="s">
        <v>29</v>
      </c>
      <c r="F742" t="s">
        <v>753</v>
      </c>
      <c r="G742" t="s">
        <v>1022</v>
      </c>
      <c r="H742" s="1">
        <v>44204</v>
      </c>
      <c r="I742" t="s">
        <v>8</v>
      </c>
      <c r="J742">
        <v>34</v>
      </c>
      <c r="K742">
        <v>6.9630000000000001</v>
      </c>
      <c r="L742">
        <v>0</v>
      </c>
      <c r="M742">
        <v>0</v>
      </c>
      <c r="N742">
        <v>1</v>
      </c>
      <c r="O742">
        <v>0</v>
      </c>
      <c r="P742">
        <v>20779</v>
      </c>
      <c r="Q742">
        <v>0</v>
      </c>
      <c r="R742">
        <v>4</v>
      </c>
      <c r="S742">
        <v>1003</v>
      </c>
      <c r="T742" s="1">
        <v>0</v>
      </c>
      <c r="U742">
        <v>1</v>
      </c>
      <c r="W742" s="64">
        <f t="shared" si="22"/>
        <v>144684.177</v>
      </c>
      <c r="X742" s="64">
        <f t="shared" si="23"/>
        <v>0</v>
      </c>
    </row>
    <row r="743" spans="1:24" hidden="1">
      <c r="A743">
        <v>27004</v>
      </c>
      <c r="B743" t="s">
        <v>689</v>
      </c>
      <c r="C743" t="s">
        <v>684</v>
      </c>
      <c r="D743" t="s">
        <v>685</v>
      </c>
      <c r="E743" t="s">
        <v>29</v>
      </c>
      <c r="F743" t="s">
        <v>753</v>
      </c>
      <c r="G743" t="s">
        <v>1031</v>
      </c>
      <c r="H743" s="1">
        <v>44204</v>
      </c>
      <c r="I743" t="s">
        <v>8</v>
      </c>
      <c r="J743">
        <v>34</v>
      </c>
      <c r="K743">
        <v>6.9630000000000001</v>
      </c>
      <c r="L743">
        <v>0</v>
      </c>
      <c r="M743">
        <v>0</v>
      </c>
      <c r="N743">
        <v>1</v>
      </c>
      <c r="O743">
        <v>0</v>
      </c>
      <c r="P743">
        <v>10666.52</v>
      </c>
      <c r="Q743">
        <v>0</v>
      </c>
      <c r="R743">
        <v>4</v>
      </c>
      <c r="S743">
        <v>1003</v>
      </c>
      <c r="T743" s="1">
        <v>0</v>
      </c>
      <c r="U743">
        <v>1</v>
      </c>
      <c r="W743" s="64">
        <f t="shared" si="22"/>
        <v>74270.978759999998</v>
      </c>
      <c r="X743" s="64">
        <f t="shared" si="23"/>
        <v>0</v>
      </c>
    </row>
    <row r="744" spans="1:24" hidden="1">
      <c r="A744">
        <v>1003</v>
      </c>
      <c r="B744" t="s">
        <v>689</v>
      </c>
      <c r="C744" t="s">
        <v>684</v>
      </c>
      <c r="D744" t="s">
        <v>685</v>
      </c>
      <c r="E744" t="s">
        <v>29</v>
      </c>
      <c r="F744" t="s">
        <v>728</v>
      </c>
      <c r="G744" t="s">
        <v>687</v>
      </c>
      <c r="H744" s="1">
        <v>44207</v>
      </c>
      <c r="I744" t="s">
        <v>7</v>
      </c>
      <c r="J744">
        <v>34</v>
      </c>
      <c r="K744">
        <v>6.9630000000000001</v>
      </c>
      <c r="M744">
        <v>0</v>
      </c>
      <c r="N744">
        <v>1</v>
      </c>
      <c r="O744">
        <v>0</v>
      </c>
      <c r="P744">
        <v>0</v>
      </c>
      <c r="Q744">
        <v>24479.17</v>
      </c>
      <c r="R744">
        <v>4</v>
      </c>
      <c r="S744">
        <v>27004</v>
      </c>
      <c r="T744" s="1">
        <v>0</v>
      </c>
      <c r="U744">
        <v>1</v>
      </c>
      <c r="W744" s="64">
        <f t="shared" si="22"/>
        <v>0</v>
      </c>
      <c r="X744" s="64">
        <f t="shared" si="23"/>
        <v>170448.46070999998</v>
      </c>
    </row>
    <row r="745" spans="1:24" hidden="1">
      <c r="A745">
        <v>1003</v>
      </c>
      <c r="B745" t="s">
        <v>689</v>
      </c>
      <c r="C745" t="s">
        <v>684</v>
      </c>
      <c r="D745" t="s">
        <v>685</v>
      </c>
      <c r="E745" t="s">
        <v>29</v>
      </c>
      <c r="F745" t="s">
        <v>728</v>
      </c>
      <c r="G745" t="s">
        <v>688</v>
      </c>
      <c r="H745" s="1">
        <v>44207</v>
      </c>
      <c r="I745" t="s">
        <v>7</v>
      </c>
      <c r="J745">
        <v>34</v>
      </c>
      <c r="K745">
        <v>6.9630000000000001</v>
      </c>
      <c r="M745">
        <v>0</v>
      </c>
      <c r="N745">
        <v>1</v>
      </c>
      <c r="O745">
        <v>0</v>
      </c>
      <c r="P745">
        <v>0</v>
      </c>
      <c r="Q745">
        <v>6500</v>
      </c>
      <c r="R745">
        <v>4</v>
      </c>
      <c r="S745">
        <v>27004</v>
      </c>
      <c r="T745" s="1">
        <v>0</v>
      </c>
      <c r="U745">
        <v>1</v>
      </c>
      <c r="W745" s="64">
        <f t="shared" si="22"/>
        <v>0</v>
      </c>
      <c r="X745" s="64">
        <f t="shared" si="23"/>
        <v>45259.5</v>
      </c>
    </row>
    <row r="746" spans="1:24" hidden="1">
      <c r="A746">
        <v>27004</v>
      </c>
      <c r="B746" t="s">
        <v>689</v>
      </c>
      <c r="C746" t="s">
        <v>684</v>
      </c>
      <c r="D746" t="s">
        <v>685</v>
      </c>
      <c r="E746" t="s">
        <v>29</v>
      </c>
      <c r="F746" t="s">
        <v>753</v>
      </c>
      <c r="G746" t="s">
        <v>738</v>
      </c>
      <c r="H746" s="1">
        <v>44207</v>
      </c>
      <c r="I746" t="s">
        <v>8</v>
      </c>
      <c r="J746">
        <v>34</v>
      </c>
      <c r="K746">
        <v>6.9630000000000001</v>
      </c>
      <c r="L746">
        <v>0</v>
      </c>
      <c r="M746">
        <v>0</v>
      </c>
      <c r="N746">
        <v>1</v>
      </c>
      <c r="O746">
        <v>0</v>
      </c>
      <c r="P746">
        <v>24479.17</v>
      </c>
      <c r="Q746">
        <v>0</v>
      </c>
      <c r="R746">
        <v>4</v>
      </c>
      <c r="S746">
        <v>1003</v>
      </c>
      <c r="T746" s="1">
        <v>0</v>
      </c>
      <c r="U746">
        <v>1</v>
      </c>
      <c r="W746" s="64">
        <f t="shared" si="22"/>
        <v>170448.46070999998</v>
      </c>
      <c r="X746" s="64">
        <f t="shared" si="23"/>
        <v>0</v>
      </c>
    </row>
    <row r="747" spans="1:24" hidden="1">
      <c r="A747">
        <v>27004</v>
      </c>
      <c r="B747" t="s">
        <v>689</v>
      </c>
      <c r="C747" t="s">
        <v>684</v>
      </c>
      <c r="D747" t="s">
        <v>685</v>
      </c>
      <c r="E747" t="s">
        <v>29</v>
      </c>
      <c r="F747" t="s">
        <v>753</v>
      </c>
      <c r="G747" t="s">
        <v>737</v>
      </c>
      <c r="H747" s="1">
        <v>44207</v>
      </c>
      <c r="I747" t="s">
        <v>8</v>
      </c>
      <c r="J747">
        <v>34</v>
      </c>
      <c r="K747">
        <v>6.9630000000000001</v>
      </c>
      <c r="L747">
        <v>0</v>
      </c>
      <c r="M747">
        <v>0</v>
      </c>
      <c r="N747">
        <v>1</v>
      </c>
      <c r="O747">
        <v>0</v>
      </c>
      <c r="P747">
        <v>6500</v>
      </c>
      <c r="Q747">
        <v>0</v>
      </c>
      <c r="R747">
        <v>4</v>
      </c>
      <c r="S747">
        <v>1003</v>
      </c>
      <c r="T747" s="1">
        <v>0</v>
      </c>
      <c r="U747">
        <v>1</v>
      </c>
      <c r="W747" s="64">
        <f t="shared" si="22"/>
        <v>45259.5</v>
      </c>
      <c r="X747" s="64">
        <f t="shared" si="23"/>
        <v>0</v>
      </c>
    </row>
    <row r="748" spans="1:24" hidden="1">
      <c r="A748">
        <v>1005</v>
      </c>
      <c r="B748" t="s">
        <v>689</v>
      </c>
      <c r="C748" t="s">
        <v>684</v>
      </c>
      <c r="D748" t="s">
        <v>685</v>
      </c>
      <c r="E748" t="s">
        <v>29</v>
      </c>
      <c r="F748" t="s">
        <v>747</v>
      </c>
      <c r="G748" t="s">
        <v>3712</v>
      </c>
      <c r="H748" s="1">
        <v>44209</v>
      </c>
      <c r="I748" t="s">
        <v>8</v>
      </c>
      <c r="J748">
        <v>34</v>
      </c>
      <c r="K748">
        <v>6.952</v>
      </c>
      <c r="L748">
        <v>0</v>
      </c>
      <c r="M748">
        <v>0</v>
      </c>
      <c r="N748">
        <v>1</v>
      </c>
      <c r="O748">
        <v>1</v>
      </c>
      <c r="P748">
        <v>50000</v>
      </c>
      <c r="Q748">
        <v>0</v>
      </c>
      <c r="R748">
        <v>4</v>
      </c>
      <c r="S748">
        <v>27013</v>
      </c>
      <c r="T748" s="1">
        <v>0</v>
      </c>
      <c r="U748">
        <v>1</v>
      </c>
      <c r="W748" s="64">
        <f t="shared" si="22"/>
        <v>347600</v>
      </c>
      <c r="X748" s="64">
        <f t="shared" si="23"/>
        <v>0</v>
      </c>
    </row>
    <row r="749" spans="1:24" hidden="1">
      <c r="A749">
        <v>27013</v>
      </c>
      <c r="B749" t="s">
        <v>689</v>
      </c>
      <c r="C749" t="s">
        <v>684</v>
      </c>
      <c r="D749" t="s">
        <v>685</v>
      </c>
      <c r="E749" t="s">
        <v>29</v>
      </c>
      <c r="F749" t="s">
        <v>686</v>
      </c>
      <c r="G749" t="s">
        <v>4555</v>
      </c>
      <c r="H749" s="1">
        <v>44209</v>
      </c>
      <c r="I749" t="s">
        <v>7</v>
      </c>
      <c r="J749">
        <v>34</v>
      </c>
      <c r="K749">
        <v>6.952</v>
      </c>
      <c r="L749">
        <v>0</v>
      </c>
      <c r="M749">
        <v>0</v>
      </c>
      <c r="N749">
        <v>1</v>
      </c>
      <c r="O749">
        <v>0</v>
      </c>
      <c r="P749">
        <v>0</v>
      </c>
      <c r="Q749">
        <v>50000</v>
      </c>
      <c r="R749">
        <v>4</v>
      </c>
      <c r="S749">
        <v>1005</v>
      </c>
      <c r="T749" s="1">
        <v>0</v>
      </c>
      <c r="U749">
        <v>1</v>
      </c>
      <c r="W749" s="64">
        <f t="shared" si="22"/>
        <v>0</v>
      </c>
      <c r="X749" s="64">
        <f t="shared" si="23"/>
        <v>347600</v>
      </c>
    </row>
    <row r="750" spans="1:24" hidden="1">
      <c r="A750">
        <v>1009</v>
      </c>
      <c r="B750" t="s">
        <v>691</v>
      </c>
      <c r="C750" t="s">
        <v>684</v>
      </c>
      <c r="D750" t="s">
        <v>685</v>
      </c>
      <c r="E750" t="s">
        <v>29</v>
      </c>
      <c r="F750" t="s">
        <v>686</v>
      </c>
      <c r="G750" t="s">
        <v>4107</v>
      </c>
      <c r="H750" s="1">
        <v>44210</v>
      </c>
      <c r="I750" t="s">
        <v>8</v>
      </c>
      <c r="J750">
        <v>34</v>
      </c>
      <c r="K750">
        <v>6.85</v>
      </c>
      <c r="L750">
        <v>0</v>
      </c>
      <c r="M750">
        <v>0</v>
      </c>
      <c r="N750">
        <v>1</v>
      </c>
      <c r="O750">
        <v>0</v>
      </c>
      <c r="P750">
        <v>14600</v>
      </c>
      <c r="Q750">
        <v>0</v>
      </c>
      <c r="R750">
        <v>4</v>
      </c>
      <c r="S750">
        <v>3031</v>
      </c>
      <c r="T750" s="1">
        <v>0</v>
      </c>
      <c r="U750">
        <v>1</v>
      </c>
      <c r="W750" s="64">
        <f t="shared" si="22"/>
        <v>100010</v>
      </c>
      <c r="X750" s="64">
        <f t="shared" si="23"/>
        <v>0</v>
      </c>
    </row>
    <row r="751" spans="1:24" hidden="1">
      <c r="A751">
        <v>3031</v>
      </c>
      <c r="B751" t="s">
        <v>691</v>
      </c>
      <c r="C751" t="s">
        <v>684</v>
      </c>
      <c r="D751" t="s">
        <v>685</v>
      </c>
      <c r="E751" t="s">
        <v>29</v>
      </c>
      <c r="F751" t="s">
        <v>686</v>
      </c>
      <c r="G751" t="s">
        <v>1056</v>
      </c>
      <c r="H751" s="1">
        <v>44210</v>
      </c>
      <c r="I751" t="s">
        <v>7</v>
      </c>
      <c r="J751">
        <v>34</v>
      </c>
      <c r="K751">
        <v>6.85</v>
      </c>
      <c r="L751">
        <v>0</v>
      </c>
      <c r="M751">
        <v>0</v>
      </c>
      <c r="N751">
        <v>1</v>
      </c>
      <c r="O751">
        <v>0</v>
      </c>
      <c r="P751">
        <v>0</v>
      </c>
      <c r="Q751">
        <v>14600</v>
      </c>
      <c r="R751">
        <v>4</v>
      </c>
      <c r="S751">
        <v>1009</v>
      </c>
      <c r="T751" s="1">
        <v>0</v>
      </c>
      <c r="U751">
        <v>1</v>
      </c>
      <c r="W751" s="64">
        <f t="shared" ref="W751:W814" si="24">+K751*P751</f>
        <v>0</v>
      </c>
      <c r="X751" s="64">
        <f t="shared" ref="X751:X814" si="25">K751*Q751</f>
        <v>100010</v>
      </c>
    </row>
    <row r="752" spans="1:24" hidden="1">
      <c r="A752">
        <v>1009</v>
      </c>
      <c r="B752" t="s">
        <v>689</v>
      </c>
      <c r="C752" t="s">
        <v>684</v>
      </c>
      <c r="D752" t="s">
        <v>685</v>
      </c>
      <c r="E752" t="s">
        <v>29</v>
      </c>
      <c r="F752" t="s">
        <v>686</v>
      </c>
      <c r="G752" t="s">
        <v>3983</v>
      </c>
      <c r="H752" s="1">
        <v>44211</v>
      </c>
      <c r="I752" t="s">
        <v>8</v>
      </c>
      <c r="J752">
        <v>34</v>
      </c>
      <c r="K752">
        <v>6.96</v>
      </c>
      <c r="L752">
        <v>0</v>
      </c>
      <c r="M752">
        <v>0</v>
      </c>
      <c r="N752">
        <v>1</v>
      </c>
      <c r="O752">
        <v>0</v>
      </c>
      <c r="P752">
        <v>3359880</v>
      </c>
      <c r="Q752">
        <v>0</v>
      </c>
      <c r="R752">
        <v>4</v>
      </c>
      <c r="S752">
        <v>27012</v>
      </c>
      <c r="T752" s="1">
        <v>0</v>
      </c>
      <c r="U752">
        <v>1</v>
      </c>
      <c r="W752" s="64">
        <f t="shared" si="24"/>
        <v>23384764.800000001</v>
      </c>
      <c r="X752" s="64">
        <f t="shared" si="25"/>
        <v>0</v>
      </c>
    </row>
    <row r="753" spans="1:24" hidden="1">
      <c r="A753">
        <v>1009</v>
      </c>
      <c r="B753" t="s">
        <v>689</v>
      </c>
      <c r="C753" t="s">
        <v>684</v>
      </c>
      <c r="D753" t="s">
        <v>685</v>
      </c>
      <c r="E753" t="s">
        <v>29</v>
      </c>
      <c r="F753" t="s">
        <v>686</v>
      </c>
      <c r="G753" t="s">
        <v>3984</v>
      </c>
      <c r="H753" s="1">
        <v>44211</v>
      </c>
      <c r="I753" t="s">
        <v>8</v>
      </c>
      <c r="J753">
        <v>34</v>
      </c>
      <c r="K753">
        <v>6.96</v>
      </c>
      <c r="L753">
        <v>0</v>
      </c>
      <c r="M753">
        <v>0</v>
      </c>
      <c r="N753">
        <v>1</v>
      </c>
      <c r="O753">
        <v>0</v>
      </c>
      <c r="P753">
        <v>52078.14</v>
      </c>
      <c r="Q753">
        <v>0</v>
      </c>
      <c r="R753">
        <v>4</v>
      </c>
      <c r="S753">
        <v>27012</v>
      </c>
      <c r="T753" s="1">
        <v>0</v>
      </c>
      <c r="U753">
        <v>1</v>
      </c>
      <c r="W753" s="64">
        <f t="shared" si="24"/>
        <v>362463.85440000001</v>
      </c>
      <c r="X753" s="64">
        <f t="shared" si="25"/>
        <v>0</v>
      </c>
    </row>
    <row r="754" spans="1:24" hidden="1">
      <c r="A754">
        <v>27012</v>
      </c>
      <c r="B754" t="s">
        <v>689</v>
      </c>
      <c r="C754" t="s">
        <v>684</v>
      </c>
      <c r="D754" t="s">
        <v>685</v>
      </c>
      <c r="E754" t="s">
        <v>29</v>
      </c>
      <c r="F754" t="s">
        <v>753</v>
      </c>
      <c r="G754" t="s">
        <v>734</v>
      </c>
      <c r="H754" s="1">
        <v>44211</v>
      </c>
      <c r="I754" t="s">
        <v>7</v>
      </c>
      <c r="J754">
        <v>34</v>
      </c>
      <c r="K754">
        <v>6.96</v>
      </c>
      <c r="L754">
        <v>0</v>
      </c>
      <c r="M754">
        <v>0</v>
      </c>
      <c r="N754">
        <v>1</v>
      </c>
      <c r="O754">
        <v>0</v>
      </c>
      <c r="P754">
        <v>0</v>
      </c>
      <c r="Q754">
        <v>3359880</v>
      </c>
      <c r="R754">
        <v>4</v>
      </c>
      <c r="S754">
        <v>1009</v>
      </c>
      <c r="T754" s="1">
        <v>0</v>
      </c>
      <c r="U754">
        <v>1</v>
      </c>
      <c r="W754" s="64">
        <f t="shared" si="24"/>
        <v>0</v>
      </c>
      <c r="X754" s="64">
        <f t="shared" si="25"/>
        <v>23384764.800000001</v>
      </c>
    </row>
    <row r="755" spans="1:24" hidden="1">
      <c r="A755">
        <v>27012</v>
      </c>
      <c r="B755" t="s">
        <v>689</v>
      </c>
      <c r="C755" t="s">
        <v>684</v>
      </c>
      <c r="D755" t="s">
        <v>685</v>
      </c>
      <c r="E755" t="s">
        <v>29</v>
      </c>
      <c r="F755" t="s">
        <v>753</v>
      </c>
      <c r="G755" t="s">
        <v>1026</v>
      </c>
      <c r="H755" s="1">
        <v>44211</v>
      </c>
      <c r="I755" t="s">
        <v>7</v>
      </c>
      <c r="J755">
        <v>34</v>
      </c>
      <c r="K755">
        <v>6.96</v>
      </c>
      <c r="L755">
        <v>0</v>
      </c>
      <c r="M755">
        <v>0</v>
      </c>
      <c r="N755">
        <v>1</v>
      </c>
      <c r="O755">
        <v>0</v>
      </c>
      <c r="P755">
        <v>0</v>
      </c>
      <c r="Q755">
        <v>52078.14</v>
      </c>
      <c r="R755">
        <v>4</v>
      </c>
      <c r="S755">
        <v>1009</v>
      </c>
      <c r="T755" s="1">
        <v>0</v>
      </c>
      <c r="U755">
        <v>1</v>
      </c>
      <c r="W755" s="64">
        <f t="shared" si="24"/>
        <v>0</v>
      </c>
      <c r="X755" s="64">
        <f t="shared" si="25"/>
        <v>362463.85440000001</v>
      </c>
    </row>
    <row r="756" spans="1:24">
      <c r="A756">
        <v>1016</v>
      </c>
      <c r="B756" t="s">
        <v>694</v>
      </c>
      <c r="C756" t="s">
        <v>684</v>
      </c>
      <c r="D756" t="s">
        <v>685</v>
      </c>
      <c r="E756" t="s">
        <v>29</v>
      </c>
      <c r="F756" t="s">
        <v>747</v>
      </c>
      <c r="G756" t="s">
        <v>1037</v>
      </c>
      <c r="H756" s="1">
        <v>44215</v>
      </c>
      <c r="I756" t="s">
        <v>8</v>
      </c>
      <c r="J756">
        <v>34</v>
      </c>
      <c r="K756">
        <v>6.9596</v>
      </c>
      <c r="L756">
        <v>0</v>
      </c>
      <c r="M756">
        <v>0</v>
      </c>
      <c r="N756">
        <v>1</v>
      </c>
      <c r="O756">
        <v>0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  <c r="W756" s="64">
        <f t="shared" si="24"/>
        <v>34798000</v>
      </c>
      <c r="X756" s="64">
        <f t="shared" si="25"/>
        <v>0</v>
      </c>
    </row>
    <row r="757" spans="1:24" hidden="1">
      <c r="A757">
        <v>1035</v>
      </c>
      <c r="B757" t="s">
        <v>694</v>
      </c>
      <c r="C757" t="s">
        <v>684</v>
      </c>
      <c r="D757" t="s">
        <v>685</v>
      </c>
      <c r="E757" t="s">
        <v>29</v>
      </c>
      <c r="F757" t="s">
        <v>747</v>
      </c>
      <c r="G757" t="s">
        <v>785</v>
      </c>
      <c r="H757" s="1">
        <v>44215</v>
      </c>
      <c r="I757" t="s">
        <v>7</v>
      </c>
      <c r="J757">
        <v>34</v>
      </c>
      <c r="K757">
        <v>6.9596</v>
      </c>
      <c r="L757">
        <v>0</v>
      </c>
      <c r="M757">
        <v>0</v>
      </c>
      <c r="N757">
        <v>1</v>
      </c>
      <c r="O757">
        <v>0</v>
      </c>
      <c r="P757">
        <v>0</v>
      </c>
      <c r="Q757">
        <v>5000000</v>
      </c>
      <c r="R757">
        <v>4</v>
      </c>
      <c r="S757">
        <v>1016</v>
      </c>
      <c r="T757" s="1">
        <v>0</v>
      </c>
      <c r="U757">
        <v>1</v>
      </c>
      <c r="W757" s="64">
        <f t="shared" si="24"/>
        <v>0</v>
      </c>
      <c r="X757" s="64">
        <f t="shared" si="25"/>
        <v>34798000</v>
      </c>
    </row>
    <row r="758" spans="1:24" hidden="1">
      <c r="A758">
        <v>1003</v>
      </c>
      <c r="B758" t="s">
        <v>689</v>
      </c>
      <c r="C758" t="s">
        <v>684</v>
      </c>
      <c r="D758" t="s">
        <v>685</v>
      </c>
      <c r="E758" t="s">
        <v>29</v>
      </c>
      <c r="F758" t="s">
        <v>728</v>
      </c>
      <c r="G758" t="s">
        <v>687</v>
      </c>
      <c r="H758" s="1">
        <v>44217</v>
      </c>
      <c r="I758" t="s">
        <v>7</v>
      </c>
      <c r="J758">
        <v>34</v>
      </c>
      <c r="K758">
        <v>6.9630000000000001</v>
      </c>
      <c r="M758">
        <v>0</v>
      </c>
      <c r="N758">
        <v>1</v>
      </c>
      <c r="O758">
        <v>0</v>
      </c>
      <c r="P758">
        <v>0</v>
      </c>
      <c r="Q758">
        <v>170253.85</v>
      </c>
      <c r="R758">
        <v>4</v>
      </c>
      <c r="S758">
        <v>27004</v>
      </c>
      <c r="T758" s="1">
        <v>0</v>
      </c>
      <c r="U758">
        <v>1</v>
      </c>
      <c r="W758" s="64">
        <f t="shared" si="24"/>
        <v>0</v>
      </c>
      <c r="X758" s="64">
        <f t="shared" si="25"/>
        <v>1185477.55755</v>
      </c>
    </row>
    <row r="759" spans="1:24" hidden="1">
      <c r="A759">
        <v>1005</v>
      </c>
      <c r="B759" t="s">
        <v>689</v>
      </c>
      <c r="C759" t="s">
        <v>684</v>
      </c>
      <c r="D759" t="s">
        <v>685</v>
      </c>
      <c r="E759" t="s">
        <v>29</v>
      </c>
      <c r="F759" t="s">
        <v>747</v>
      </c>
      <c r="G759" t="s">
        <v>3713</v>
      </c>
      <c r="H759" s="1">
        <v>44217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2000000</v>
      </c>
      <c r="Q759">
        <v>0</v>
      </c>
      <c r="R759">
        <v>4</v>
      </c>
      <c r="S759">
        <v>1035</v>
      </c>
      <c r="T759" s="1">
        <v>0</v>
      </c>
      <c r="U759">
        <v>1</v>
      </c>
      <c r="W759" s="64">
        <f t="shared" si="24"/>
        <v>13919200</v>
      </c>
      <c r="X759" s="64">
        <f t="shared" si="25"/>
        <v>0</v>
      </c>
    </row>
    <row r="760" spans="1:24" hidden="1">
      <c r="A760">
        <v>1009</v>
      </c>
      <c r="B760" t="s">
        <v>689</v>
      </c>
      <c r="C760" t="s">
        <v>684</v>
      </c>
      <c r="D760" t="s">
        <v>685</v>
      </c>
      <c r="E760" t="s">
        <v>29</v>
      </c>
      <c r="F760" t="s">
        <v>747</v>
      </c>
      <c r="G760" t="s">
        <v>4054</v>
      </c>
      <c r="H760" s="1">
        <v>44217</v>
      </c>
      <c r="I760" t="s">
        <v>8</v>
      </c>
      <c r="J760">
        <v>34</v>
      </c>
      <c r="K760">
        <v>6.9596</v>
      </c>
      <c r="L760">
        <v>0</v>
      </c>
      <c r="M760">
        <v>0</v>
      </c>
      <c r="N760">
        <v>1</v>
      </c>
      <c r="O760">
        <v>0</v>
      </c>
      <c r="P760">
        <v>2000000</v>
      </c>
      <c r="Q760">
        <v>0</v>
      </c>
      <c r="R760">
        <v>4</v>
      </c>
      <c r="S760">
        <v>1035</v>
      </c>
      <c r="T760" s="1">
        <v>0</v>
      </c>
      <c r="U760">
        <v>1</v>
      </c>
      <c r="W760" s="64">
        <f t="shared" si="24"/>
        <v>13919200</v>
      </c>
      <c r="X760" s="64">
        <f t="shared" si="25"/>
        <v>0</v>
      </c>
    </row>
    <row r="761" spans="1:24" hidden="1">
      <c r="A761">
        <v>1009</v>
      </c>
      <c r="B761" t="s">
        <v>689</v>
      </c>
      <c r="C761" t="s">
        <v>684</v>
      </c>
      <c r="D761" t="s">
        <v>685</v>
      </c>
      <c r="E761" t="s">
        <v>29</v>
      </c>
      <c r="F761" t="s">
        <v>747</v>
      </c>
      <c r="G761" t="s">
        <v>4055</v>
      </c>
      <c r="H761" s="1">
        <v>44217</v>
      </c>
      <c r="I761" t="s">
        <v>8</v>
      </c>
      <c r="J761">
        <v>34</v>
      </c>
      <c r="K761">
        <v>6.9649999999999999</v>
      </c>
      <c r="N761">
        <v>1</v>
      </c>
      <c r="O761">
        <v>0</v>
      </c>
      <c r="P761">
        <v>5000000</v>
      </c>
      <c r="Q761">
        <v>0</v>
      </c>
      <c r="R761">
        <v>4</v>
      </c>
      <c r="S761">
        <v>1014</v>
      </c>
      <c r="T761" s="1">
        <v>0</v>
      </c>
      <c r="U761">
        <v>1</v>
      </c>
      <c r="W761" s="64">
        <f t="shared" si="24"/>
        <v>34825000</v>
      </c>
      <c r="X761" s="64">
        <f t="shared" si="25"/>
        <v>0</v>
      </c>
    </row>
    <row r="762" spans="1:24">
      <c r="A762">
        <v>1014</v>
      </c>
      <c r="B762" t="s">
        <v>689</v>
      </c>
      <c r="C762" t="s">
        <v>684</v>
      </c>
      <c r="D762" t="s">
        <v>685</v>
      </c>
      <c r="E762" t="s">
        <v>29</v>
      </c>
      <c r="F762" t="s">
        <v>747</v>
      </c>
      <c r="G762" t="s">
        <v>918</v>
      </c>
      <c r="H762" s="1">
        <v>44217</v>
      </c>
      <c r="I762" t="s">
        <v>7</v>
      </c>
      <c r="J762">
        <v>34</v>
      </c>
      <c r="K762">
        <v>6.9649999999999999</v>
      </c>
      <c r="L762">
        <v>0</v>
      </c>
      <c r="M762">
        <v>0</v>
      </c>
      <c r="N762">
        <v>1</v>
      </c>
      <c r="O762">
        <v>1</v>
      </c>
      <c r="P762">
        <v>0</v>
      </c>
      <c r="Q762">
        <v>5000000</v>
      </c>
      <c r="R762">
        <v>4</v>
      </c>
      <c r="S762">
        <v>1009</v>
      </c>
      <c r="T762" s="1">
        <v>0</v>
      </c>
      <c r="U762">
        <v>1</v>
      </c>
      <c r="W762" s="64">
        <f t="shared" si="24"/>
        <v>0</v>
      </c>
      <c r="X762" s="64">
        <f t="shared" si="25"/>
        <v>34825000</v>
      </c>
    </row>
    <row r="763" spans="1:24" hidden="1">
      <c r="A763">
        <v>1035</v>
      </c>
      <c r="B763" t="s">
        <v>689</v>
      </c>
      <c r="C763" t="s">
        <v>684</v>
      </c>
      <c r="D763" t="s">
        <v>685</v>
      </c>
      <c r="E763" t="s">
        <v>29</v>
      </c>
      <c r="F763" t="s">
        <v>747</v>
      </c>
      <c r="G763" t="s">
        <v>789</v>
      </c>
      <c r="H763" s="1">
        <v>44217</v>
      </c>
      <c r="I763" t="s">
        <v>7</v>
      </c>
      <c r="J763">
        <v>34</v>
      </c>
      <c r="K763">
        <v>6.9596</v>
      </c>
      <c r="L763">
        <v>0</v>
      </c>
      <c r="M763">
        <v>0</v>
      </c>
      <c r="N763">
        <v>1</v>
      </c>
      <c r="O763">
        <v>0</v>
      </c>
      <c r="P763">
        <v>0</v>
      </c>
      <c r="Q763">
        <v>2000000</v>
      </c>
      <c r="R763">
        <v>4</v>
      </c>
      <c r="S763">
        <v>1009</v>
      </c>
      <c r="T763" s="1">
        <v>0</v>
      </c>
      <c r="U763">
        <v>1</v>
      </c>
      <c r="W763" s="64">
        <f t="shared" si="24"/>
        <v>0</v>
      </c>
      <c r="X763" s="64">
        <f t="shared" si="25"/>
        <v>13919200</v>
      </c>
    </row>
    <row r="764" spans="1:24" hidden="1">
      <c r="A764">
        <v>1035</v>
      </c>
      <c r="B764" t="s">
        <v>689</v>
      </c>
      <c r="C764" t="s">
        <v>684</v>
      </c>
      <c r="D764" t="s">
        <v>685</v>
      </c>
      <c r="E764" t="s">
        <v>29</v>
      </c>
      <c r="F764" t="s">
        <v>747</v>
      </c>
      <c r="G764" t="s">
        <v>790</v>
      </c>
      <c r="H764" s="1">
        <v>44217</v>
      </c>
      <c r="I764" t="s">
        <v>7</v>
      </c>
      <c r="J764">
        <v>34</v>
      </c>
      <c r="K764">
        <v>6.9596</v>
      </c>
      <c r="L764">
        <v>0</v>
      </c>
      <c r="M764">
        <v>0</v>
      </c>
      <c r="N764">
        <v>1</v>
      </c>
      <c r="O764">
        <v>0</v>
      </c>
      <c r="P764">
        <v>0</v>
      </c>
      <c r="Q764">
        <v>2000000</v>
      </c>
      <c r="R764">
        <v>4</v>
      </c>
      <c r="S764">
        <v>1005</v>
      </c>
      <c r="T764" s="1">
        <v>0</v>
      </c>
      <c r="U764">
        <v>1</v>
      </c>
      <c r="W764" s="64">
        <f t="shared" si="24"/>
        <v>0</v>
      </c>
      <c r="X764" s="64">
        <f t="shared" si="25"/>
        <v>13919200</v>
      </c>
    </row>
    <row r="765" spans="1:24" hidden="1">
      <c r="A765">
        <v>27004</v>
      </c>
      <c r="B765" t="s">
        <v>689</v>
      </c>
      <c r="C765" t="s">
        <v>684</v>
      </c>
      <c r="D765" t="s">
        <v>685</v>
      </c>
      <c r="E765" t="s">
        <v>29</v>
      </c>
      <c r="F765" t="s">
        <v>753</v>
      </c>
      <c r="G765" t="s">
        <v>1020</v>
      </c>
      <c r="H765" s="1">
        <v>44217</v>
      </c>
      <c r="I765" t="s">
        <v>8</v>
      </c>
      <c r="J765">
        <v>34</v>
      </c>
      <c r="K765">
        <v>6.9630000000000001</v>
      </c>
      <c r="L765">
        <v>0</v>
      </c>
      <c r="M765">
        <v>0</v>
      </c>
      <c r="N765">
        <v>1</v>
      </c>
      <c r="O765">
        <v>0</v>
      </c>
      <c r="P765">
        <v>170253.85</v>
      </c>
      <c r="Q765">
        <v>0</v>
      </c>
      <c r="R765">
        <v>4</v>
      </c>
      <c r="S765">
        <v>1003</v>
      </c>
      <c r="T765" s="1">
        <v>0</v>
      </c>
      <c r="U765">
        <v>1</v>
      </c>
      <c r="W765" s="64">
        <f t="shared" si="24"/>
        <v>1185477.55755</v>
      </c>
      <c r="X765" s="64">
        <f t="shared" si="25"/>
        <v>0</v>
      </c>
    </row>
    <row r="766" spans="1:24" hidden="1">
      <c r="A766">
        <v>1003</v>
      </c>
      <c r="B766" t="s">
        <v>689</v>
      </c>
      <c r="C766" t="s">
        <v>684</v>
      </c>
      <c r="D766" t="s">
        <v>685</v>
      </c>
      <c r="E766" t="s">
        <v>29</v>
      </c>
      <c r="F766" t="s">
        <v>728</v>
      </c>
      <c r="G766" t="s">
        <v>687</v>
      </c>
      <c r="H766" s="1">
        <v>44221</v>
      </c>
      <c r="I766" t="s">
        <v>7</v>
      </c>
      <c r="J766">
        <v>34</v>
      </c>
      <c r="K766">
        <v>6.9630000000000001</v>
      </c>
      <c r="M766">
        <v>0</v>
      </c>
      <c r="N766">
        <v>1</v>
      </c>
      <c r="O766">
        <v>0</v>
      </c>
      <c r="P766">
        <v>0</v>
      </c>
      <c r="Q766">
        <v>44322.92</v>
      </c>
      <c r="R766">
        <v>4</v>
      </c>
      <c r="S766">
        <v>27004</v>
      </c>
      <c r="T766" s="1">
        <v>0</v>
      </c>
      <c r="U766">
        <v>1</v>
      </c>
      <c r="W766" s="64">
        <f t="shared" si="24"/>
        <v>0</v>
      </c>
      <c r="X766" s="64">
        <f t="shared" si="25"/>
        <v>308620.49196000001</v>
      </c>
    </row>
    <row r="767" spans="1:24" hidden="1">
      <c r="A767">
        <v>1003</v>
      </c>
      <c r="B767" t="s">
        <v>689</v>
      </c>
      <c r="C767" t="s">
        <v>684</v>
      </c>
      <c r="D767" t="s">
        <v>685</v>
      </c>
      <c r="E767" t="s">
        <v>29</v>
      </c>
      <c r="F767" t="s">
        <v>728</v>
      </c>
      <c r="G767" t="s">
        <v>688</v>
      </c>
      <c r="H767" s="1">
        <v>44221</v>
      </c>
      <c r="I767" t="s">
        <v>7</v>
      </c>
      <c r="J767">
        <v>34</v>
      </c>
      <c r="K767">
        <v>6.9630000000000001</v>
      </c>
      <c r="M767">
        <v>0</v>
      </c>
      <c r="N767">
        <v>1</v>
      </c>
      <c r="O767">
        <v>0</v>
      </c>
      <c r="P767">
        <v>0</v>
      </c>
      <c r="Q767">
        <v>29548.61</v>
      </c>
      <c r="R767">
        <v>4</v>
      </c>
      <c r="S767">
        <v>27004</v>
      </c>
      <c r="T767" s="1">
        <v>0</v>
      </c>
      <c r="U767">
        <v>1</v>
      </c>
      <c r="W767" s="64">
        <f t="shared" si="24"/>
        <v>0</v>
      </c>
      <c r="X767" s="64">
        <f t="shared" si="25"/>
        <v>205746.97143000001</v>
      </c>
    </row>
    <row r="768" spans="1:24" hidden="1">
      <c r="A768">
        <v>27004</v>
      </c>
      <c r="B768" t="s">
        <v>689</v>
      </c>
      <c r="C768" t="s">
        <v>684</v>
      </c>
      <c r="D768" t="s">
        <v>685</v>
      </c>
      <c r="E768" t="s">
        <v>29</v>
      </c>
      <c r="F768" t="s">
        <v>753</v>
      </c>
      <c r="G768" t="s">
        <v>1048</v>
      </c>
      <c r="H768" s="1">
        <v>44221</v>
      </c>
      <c r="I768" t="s">
        <v>8</v>
      </c>
      <c r="J768">
        <v>34</v>
      </c>
      <c r="K768">
        <v>6.9630000000000001</v>
      </c>
      <c r="L768">
        <v>0</v>
      </c>
      <c r="M768">
        <v>0</v>
      </c>
      <c r="N768">
        <v>1</v>
      </c>
      <c r="O768">
        <v>0</v>
      </c>
      <c r="P768">
        <v>44322.92</v>
      </c>
      <c r="Q768">
        <v>0</v>
      </c>
      <c r="R768">
        <v>4</v>
      </c>
      <c r="S768">
        <v>1003</v>
      </c>
      <c r="T768" s="1">
        <v>0</v>
      </c>
      <c r="U768">
        <v>1</v>
      </c>
      <c r="W768" s="64">
        <f t="shared" si="24"/>
        <v>308620.49196000001</v>
      </c>
      <c r="X768" s="64">
        <f t="shared" si="25"/>
        <v>0</v>
      </c>
    </row>
    <row r="769" spans="1:24" hidden="1">
      <c r="A769">
        <v>27004</v>
      </c>
      <c r="B769" t="s">
        <v>689</v>
      </c>
      <c r="C769" t="s">
        <v>684</v>
      </c>
      <c r="D769" t="s">
        <v>685</v>
      </c>
      <c r="E769" t="s">
        <v>29</v>
      </c>
      <c r="F769" t="s">
        <v>753</v>
      </c>
      <c r="G769" t="s">
        <v>1020</v>
      </c>
      <c r="H769" s="1">
        <v>44221</v>
      </c>
      <c r="I769" t="s">
        <v>8</v>
      </c>
      <c r="J769">
        <v>34</v>
      </c>
      <c r="K769">
        <v>6.9630000000000001</v>
      </c>
      <c r="L769">
        <v>0</v>
      </c>
      <c r="M769">
        <v>0</v>
      </c>
      <c r="N769">
        <v>1</v>
      </c>
      <c r="O769">
        <v>0</v>
      </c>
      <c r="P769">
        <v>29548.61</v>
      </c>
      <c r="Q769">
        <v>0</v>
      </c>
      <c r="R769">
        <v>4</v>
      </c>
      <c r="S769">
        <v>1003</v>
      </c>
      <c r="T769" s="1">
        <v>0</v>
      </c>
      <c r="U769">
        <v>1</v>
      </c>
      <c r="W769" s="64">
        <f t="shared" si="24"/>
        <v>205746.97143000001</v>
      </c>
      <c r="X769" s="64">
        <f t="shared" si="25"/>
        <v>0</v>
      </c>
    </row>
    <row r="770" spans="1:24" hidden="1">
      <c r="A770">
        <v>1009</v>
      </c>
      <c r="B770" t="s">
        <v>689</v>
      </c>
      <c r="C770" t="s">
        <v>684</v>
      </c>
      <c r="D770" t="s">
        <v>685</v>
      </c>
      <c r="E770" t="s">
        <v>29</v>
      </c>
      <c r="F770" t="s">
        <v>686</v>
      </c>
      <c r="G770" t="s">
        <v>3985</v>
      </c>
      <c r="H770" s="1">
        <v>44224</v>
      </c>
      <c r="I770" t="s">
        <v>7</v>
      </c>
      <c r="J770">
        <v>34</v>
      </c>
      <c r="K770">
        <v>6.9649999999999999</v>
      </c>
      <c r="L770">
        <v>0</v>
      </c>
      <c r="M770">
        <v>0</v>
      </c>
      <c r="N770">
        <v>1</v>
      </c>
      <c r="O770">
        <v>0</v>
      </c>
      <c r="P770">
        <v>0</v>
      </c>
      <c r="Q770">
        <v>394970.94</v>
      </c>
      <c r="R770">
        <v>4</v>
      </c>
      <c r="S770">
        <v>27012</v>
      </c>
      <c r="T770" s="1">
        <v>0</v>
      </c>
      <c r="U770">
        <v>1</v>
      </c>
      <c r="W770" s="64">
        <f t="shared" si="24"/>
        <v>0</v>
      </c>
      <c r="X770" s="64">
        <f t="shared" si="25"/>
        <v>2750972.5970999999</v>
      </c>
    </row>
    <row r="771" spans="1:24" hidden="1">
      <c r="A771">
        <v>27012</v>
      </c>
      <c r="B771" t="s">
        <v>689</v>
      </c>
      <c r="C771" t="s">
        <v>684</v>
      </c>
      <c r="D771" t="s">
        <v>685</v>
      </c>
      <c r="E771" t="s">
        <v>29</v>
      </c>
      <c r="F771" t="s">
        <v>753</v>
      </c>
      <c r="G771" t="s">
        <v>986</v>
      </c>
      <c r="H771" s="1">
        <v>44224</v>
      </c>
      <c r="I771" t="s">
        <v>8</v>
      </c>
      <c r="J771">
        <v>34</v>
      </c>
      <c r="K771">
        <v>6.9649999999999999</v>
      </c>
      <c r="L771">
        <v>0</v>
      </c>
      <c r="M771">
        <v>0</v>
      </c>
      <c r="N771">
        <v>1</v>
      </c>
      <c r="O771">
        <v>0</v>
      </c>
      <c r="P771">
        <v>394970.94</v>
      </c>
      <c r="Q771">
        <v>0</v>
      </c>
      <c r="R771">
        <v>4</v>
      </c>
      <c r="S771">
        <v>1009</v>
      </c>
      <c r="T771" s="1">
        <v>0</v>
      </c>
      <c r="U771">
        <v>1</v>
      </c>
      <c r="W771" s="64">
        <f t="shared" si="24"/>
        <v>2750972.5970999999</v>
      </c>
      <c r="X771" s="64">
        <f t="shared" si="25"/>
        <v>0</v>
      </c>
    </row>
    <row r="772" spans="1:24" hidden="1">
      <c r="A772">
        <v>1009</v>
      </c>
      <c r="B772" t="s">
        <v>689</v>
      </c>
      <c r="C772" t="s">
        <v>684</v>
      </c>
      <c r="D772" t="s">
        <v>685</v>
      </c>
      <c r="E772" t="s">
        <v>29</v>
      </c>
      <c r="F772" t="s">
        <v>686</v>
      </c>
      <c r="G772" t="s">
        <v>3986</v>
      </c>
      <c r="H772" s="1">
        <v>44228</v>
      </c>
      <c r="I772" t="s">
        <v>7</v>
      </c>
      <c r="J772">
        <v>34</v>
      </c>
      <c r="K772">
        <v>6.9649999999999999</v>
      </c>
      <c r="L772">
        <v>0</v>
      </c>
      <c r="M772">
        <v>0</v>
      </c>
      <c r="N772">
        <v>1</v>
      </c>
      <c r="O772">
        <v>0</v>
      </c>
      <c r="P772">
        <v>0</v>
      </c>
      <c r="Q772">
        <v>26322.22</v>
      </c>
      <c r="R772">
        <v>4</v>
      </c>
      <c r="S772">
        <v>27012</v>
      </c>
      <c r="T772" s="1">
        <v>0</v>
      </c>
      <c r="U772">
        <v>1</v>
      </c>
      <c r="W772" s="64">
        <f t="shared" si="24"/>
        <v>0</v>
      </c>
      <c r="X772" s="64">
        <f t="shared" si="25"/>
        <v>183334.2623</v>
      </c>
    </row>
    <row r="773" spans="1:24" hidden="1">
      <c r="A773">
        <v>1017</v>
      </c>
      <c r="B773" t="s">
        <v>689</v>
      </c>
      <c r="C773" t="s">
        <v>684</v>
      </c>
      <c r="D773" t="s">
        <v>685</v>
      </c>
      <c r="E773" t="s">
        <v>29</v>
      </c>
      <c r="F773" t="s">
        <v>747</v>
      </c>
      <c r="G773" t="s">
        <v>687</v>
      </c>
      <c r="H773" s="1">
        <v>44228</v>
      </c>
      <c r="I773" t="s">
        <v>8</v>
      </c>
      <c r="J773">
        <v>34</v>
      </c>
      <c r="K773">
        <v>6.9593999999999996</v>
      </c>
      <c r="N773">
        <v>1</v>
      </c>
      <c r="O773">
        <v>0</v>
      </c>
      <c r="P773">
        <v>2000000</v>
      </c>
      <c r="Q773">
        <v>0</v>
      </c>
      <c r="R773">
        <v>4</v>
      </c>
      <c r="S773">
        <v>1035</v>
      </c>
      <c r="T773" s="1">
        <v>0</v>
      </c>
      <c r="U773">
        <v>1</v>
      </c>
      <c r="W773" s="64">
        <f t="shared" si="24"/>
        <v>13918800</v>
      </c>
      <c r="X773" s="64">
        <f t="shared" si="25"/>
        <v>0</v>
      </c>
    </row>
    <row r="774" spans="1:24" hidden="1">
      <c r="A774">
        <v>1035</v>
      </c>
      <c r="B774" t="s">
        <v>689</v>
      </c>
      <c r="C774" t="s">
        <v>684</v>
      </c>
      <c r="D774" t="s">
        <v>685</v>
      </c>
      <c r="E774" t="s">
        <v>29</v>
      </c>
      <c r="F774" t="s">
        <v>747</v>
      </c>
      <c r="G774" t="s">
        <v>788</v>
      </c>
      <c r="H774" s="1">
        <v>44228</v>
      </c>
      <c r="I774" t="s">
        <v>7</v>
      </c>
      <c r="J774">
        <v>34</v>
      </c>
      <c r="K774">
        <v>6.9593999999999996</v>
      </c>
      <c r="L774">
        <v>0</v>
      </c>
      <c r="M774">
        <v>0</v>
      </c>
      <c r="N774">
        <v>1</v>
      </c>
      <c r="O774">
        <v>0</v>
      </c>
      <c r="P774">
        <v>0</v>
      </c>
      <c r="Q774">
        <v>2000000</v>
      </c>
      <c r="R774">
        <v>4</v>
      </c>
      <c r="S774">
        <v>1017</v>
      </c>
      <c r="T774" s="1">
        <v>0</v>
      </c>
      <c r="U774">
        <v>1</v>
      </c>
      <c r="W774" s="64">
        <f t="shared" si="24"/>
        <v>0</v>
      </c>
      <c r="X774" s="64">
        <f t="shared" si="25"/>
        <v>13918800</v>
      </c>
    </row>
    <row r="775" spans="1:24" hidden="1">
      <c r="A775">
        <v>27012</v>
      </c>
      <c r="B775" t="s">
        <v>689</v>
      </c>
      <c r="C775" t="s">
        <v>684</v>
      </c>
      <c r="D775" t="s">
        <v>685</v>
      </c>
      <c r="E775" t="s">
        <v>29</v>
      </c>
      <c r="F775" t="s">
        <v>753</v>
      </c>
      <c r="G775" t="s">
        <v>984</v>
      </c>
      <c r="H775" s="1">
        <v>44228</v>
      </c>
      <c r="I775" t="s">
        <v>8</v>
      </c>
      <c r="J775">
        <v>34</v>
      </c>
      <c r="K775">
        <v>6.9649999999999999</v>
      </c>
      <c r="L775">
        <v>0</v>
      </c>
      <c r="M775">
        <v>0</v>
      </c>
      <c r="N775">
        <v>1</v>
      </c>
      <c r="O775">
        <v>0</v>
      </c>
      <c r="P775">
        <v>26322.22</v>
      </c>
      <c r="Q775">
        <v>0</v>
      </c>
      <c r="R775">
        <v>4</v>
      </c>
      <c r="S775">
        <v>1009</v>
      </c>
      <c r="T775" s="1">
        <v>0</v>
      </c>
      <c r="U775">
        <v>1</v>
      </c>
      <c r="W775" s="64">
        <f t="shared" si="24"/>
        <v>183334.2623</v>
      </c>
      <c r="X775" s="64">
        <f t="shared" si="25"/>
        <v>0</v>
      </c>
    </row>
    <row r="776" spans="1:24" hidden="1">
      <c r="A776">
        <v>1033</v>
      </c>
      <c r="B776" t="s">
        <v>690</v>
      </c>
      <c r="C776" t="s">
        <v>693</v>
      </c>
      <c r="D776" t="s">
        <v>685</v>
      </c>
      <c r="E776" t="s">
        <v>29</v>
      </c>
      <c r="F776" t="s">
        <v>747</v>
      </c>
      <c r="G776" t="s">
        <v>4269</v>
      </c>
      <c r="H776" s="1">
        <v>44230</v>
      </c>
      <c r="I776" t="s">
        <v>8</v>
      </c>
      <c r="J776">
        <v>34</v>
      </c>
      <c r="K776">
        <v>6.85</v>
      </c>
      <c r="L776">
        <v>0</v>
      </c>
      <c r="M776">
        <v>0</v>
      </c>
      <c r="N776">
        <v>1</v>
      </c>
      <c r="O776">
        <v>0</v>
      </c>
      <c r="P776">
        <v>50000</v>
      </c>
      <c r="Q776">
        <v>0</v>
      </c>
      <c r="R776">
        <v>4</v>
      </c>
      <c r="S776">
        <v>3016</v>
      </c>
      <c r="T776" s="1">
        <v>0</v>
      </c>
      <c r="U776">
        <v>1</v>
      </c>
      <c r="W776" s="64">
        <f t="shared" si="24"/>
        <v>342500</v>
      </c>
      <c r="X776" s="64">
        <f t="shared" si="25"/>
        <v>0</v>
      </c>
    </row>
    <row r="777" spans="1:24" hidden="1">
      <c r="A777">
        <v>3016</v>
      </c>
      <c r="B777" t="s">
        <v>690</v>
      </c>
      <c r="C777" t="s">
        <v>773</v>
      </c>
      <c r="D777" t="s">
        <v>685</v>
      </c>
      <c r="E777" t="s">
        <v>29</v>
      </c>
      <c r="F777" t="s">
        <v>686</v>
      </c>
      <c r="G777" t="s">
        <v>1009</v>
      </c>
      <c r="H777" s="1">
        <v>44230</v>
      </c>
      <c r="I777" t="s">
        <v>7</v>
      </c>
      <c r="J777">
        <v>34</v>
      </c>
      <c r="K777">
        <v>6.85</v>
      </c>
      <c r="L777">
        <v>0</v>
      </c>
      <c r="M777">
        <v>0</v>
      </c>
      <c r="N777">
        <v>1</v>
      </c>
      <c r="O777">
        <v>0</v>
      </c>
      <c r="P777">
        <v>0</v>
      </c>
      <c r="Q777">
        <v>50000</v>
      </c>
      <c r="R777">
        <v>4</v>
      </c>
      <c r="S777">
        <v>1033</v>
      </c>
      <c r="T777" s="1">
        <v>0</v>
      </c>
      <c r="U777">
        <v>1</v>
      </c>
      <c r="W777" s="64">
        <f t="shared" si="24"/>
        <v>0</v>
      </c>
      <c r="X777" s="64">
        <f t="shared" si="25"/>
        <v>342500</v>
      </c>
    </row>
    <row r="778" spans="1:24">
      <c r="A778" s="75">
        <v>1034</v>
      </c>
      <c r="B778" s="75" t="s">
        <v>689</v>
      </c>
      <c r="C778" s="75" t="s">
        <v>684</v>
      </c>
      <c r="D778" s="75" t="s">
        <v>685</v>
      </c>
      <c r="E778" s="75" t="s">
        <v>29</v>
      </c>
      <c r="F778" s="75" t="s">
        <v>686</v>
      </c>
      <c r="G778" s="75" t="s">
        <v>4302</v>
      </c>
      <c r="H778" s="76">
        <v>44232</v>
      </c>
      <c r="I778" s="75" t="s">
        <v>7</v>
      </c>
      <c r="J778" s="75">
        <v>34</v>
      </c>
      <c r="K778" s="75">
        <v>6.86</v>
      </c>
      <c r="L778" s="75">
        <v>0</v>
      </c>
      <c r="M778" s="75">
        <v>0</v>
      </c>
      <c r="N778" s="75">
        <v>1</v>
      </c>
      <c r="O778" s="75">
        <v>0</v>
      </c>
      <c r="P778" s="75">
        <v>0</v>
      </c>
      <c r="Q778" s="77">
        <v>462185.89</v>
      </c>
      <c r="R778" s="75">
        <v>4</v>
      </c>
      <c r="S778" s="75">
        <v>3010</v>
      </c>
      <c r="T778" s="76">
        <v>0</v>
      </c>
      <c r="U778" s="75">
        <v>1</v>
      </c>
      <c r="W778" s="64">
        <f t="shared" si="24"/>
        <v>0</v>
      </c>
      <c r="X778" s="64">
        <f t="shared" si="25"/>
        <v>3170595.2054000003</v>
      </c>
    </row>
    <row r="779" spans="1:24">
      <c r="A779">
        <v>1034</v>
      </c>
      <c r="B779" t="s">
        <v>689</v>
      </c>
      <c r="C779" t="s">
        <v>684</v>
      </c>
      <c r="D779" t="s">
        <v>685</v>
      </c>
      <c r="E779" t="s">
        <v>29</v>
      </c>
      <c r="F779" t="s">
        <v>686</v>
      </c>
      <c r="G779" t="s">
        <v>4303</v>
      </c>
      <c r="H779" s="1">
        <v>44232</v>
      </c>
      <c r="I779" t="s">
        <v>8</v>
      </c>
      <c r="J779">
        <v>34</v>
      </c>
      <c r="K779">
        <v>6.86</v>
      </c>
      <c r="L779">
        <v>0</v>
      </c>
      <c r="M779">
        <v>0</v>
      </c>
      <c r="N779">
        <v>1</v>
      </c>
      <c r="O779">
        <v>0</v>
      </c>
      <c r="P779">
        <v>463784.13</v>
      </c>
      <c r="Q779">
        <v>0</v>
      </c>
      <c r="R779">
        <v>4</v>
      </c>
      <c r="S779">
        <v>3010</v>
      </c>
      <c r="T779" s="1">
        <v>0</v>
      </c>
      <c r="U779">
        <v>1</v>
      </c>
      <c r="W779" s="64">
        <f t="shared" si="24"/>
        <v>3181559.1318000001</v>
      </c>
      <c r="X779" s="64">
        <f t="shared" si="25"/>
        <v>0</v>
      </c>
    </row>
    <row r="780" spans="1:24" hidden="1">
      <c r="A780">
        <v>3010</v>
      </c>
      <c r="B780" t="s">
        <v>690</v>
      </c>
      <c r="C780" t="s">
        <v>684</v>
      </c>
      <c r="D780" t="s">
        <v>685</v>
      </c>
      <c r="E780" t="s">
        <v>29</v>
      </c>
      <c r="F780" t="s">
        <v>754</v>
      </c>
      <c r="G780" t="s">
        <v>3606</v>
      </c>
      <c r="H780" s="1">
        <v>44232</v>
      </c>
      <c r="I780" t="s">
        <v>7</v>
      </c>
      <c r="J780">
        <v>34</v>
      </c>
      <c r="K780">
        <v>6.86</v>
      </c>
      <c r="L780">
        <v>0</v>
      </c>
      <c r="M780">
        <v>0</v>
      </c>
      <c r="N780">
        <v>1</v>
      </c>
      <c r="O780">
        <v>0</v>
      </c>
      <c r="P780">
        <v>0</v>
      </c>
      <c r="Q780">
        <v>463784.13</v>
      </c>
      <c r="R780">
        <v>4</v>
      </c>
      <c r="S780">
        <v>1034</v>
      </c>
      <c r="T780" s="1">
        <v>0</v>
      </c>
      <c r="U780">
        <v>1</v>
      </c>
      <c r="W780" s="64">
        <f t="shared" si="24"/>
        <v>0</v>
      </c>
      <c r="X780" s="64">
        <f t="shared" si="25"/>
        <v>3181559.1318000001</v>
      </c>
    </row>
    <row r="781" spans="1:24" hidden="1">
      <c r="A781">
        <v>3010</v>
      </c>
      <c r="B781" t="s">
        <v>690</v>
      </c>
      <c r="C781" t="s">
        <v>684</v>
      </c>
      <c r="D781" t="s">
        <v>685</v>
      </c>
      <c r="E781" t="s">
        <v>29</v>
      </c>
      <c r="F781" t="s">
        <v>754</v>
      </c>
      <c r="G781" t="s">
        <v>3603</v>
      </c>
      <c r="H781" s="1">
        <v>44232</v>
      </c>
      <c r="I781" t="s">
        <v>8</v>
      </c>
      <c r="J781">
        <v>34</v>
      </c>
      <c r="K781">
        <v>6.86</v>
      </c>
      <c r="L781">
        <v>0</v>
      </c>
      <c r="M781">
        <v>0</v>
      </c>
      <c r="N781">
        <v>1</v>
      </c>
      <c r="O781">
        <v>0</v>
      </c>
      <c r="P781">
        <v>462185.89</v>
      </c>
      <c r="Q781">
        <v>0</v>
      </c>
      <c r="R781">
        <v>4</v>
      </c>
      <c r="S781">
        <v>1034</v>
      </c>
      <c r="T781" s="1">
        <v>0</v>
      </c>
      <c r="U781">
        <v>1</v>
      </c>
      <c r="W781" s="64">
        <f t="shared" si="24"/>
        <v>3170595.2054000003</v>
      </c>
      <c r="X781" s="64">
        <f t="shared" si="25"/>
        <v>0</v>
      </c>
    </row>
    <row r="782" spans="1:24">
      <c r="A782">
        <v>1014</v>
      </c>
      <c r="B782" t="s">
        <v>693</v>
      </c>
      <c r="C782" t="s">
        <v>684</v>
      </c>
      <c r="D782" t="s">
        <v>685</v>
      </c>
      <c r="E782" t="s">
        <v>29</v>
      </c>
      <c r="F782" t="s">
        <v>748</v>
      </c>
      <c r="G782" t="s">
        <v>949</v>
      </c>
      <c r="H782" s="1">
        <v>44236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10000</v>
      </c>
      <c r="R782">
        <v>4</v>
      </c>
      <c r="S782">
        <v>3028</v>
      </c>
      <c r="T782" s="1">
        <v>0</v>
      </c>
      <c r="U782">
        <v>1</v>
      </c>
      <c r="W782" s="64">
        <f t="shared" si="24"/>
        <v>0</v>
      </c>
      <c r="X782" s="64">
        <f t="shared" si="25"/>
        <v>69700</v>
      </c>
    </row>
    <row r="783" spans="1:24">
      <c r="A783" s="66">
        <v>3028</v>
      </c>
      <c r="B783" s="66" t="s">
        <v>693</v>
      </c>
      <c r="C783" s="66" t="s">
        <v>684</v>
      </c>
      <c r="D783" s="66" t="s">
        <v>685</v>
      </c>
      <c r="E783" s="66" t="s">
        <v>29</v>
      </c>
      <c r="F783" s="66" t="s">
        <v>753</v>
      </c>
      <c r="G783" s="66" t="s">
        <v>4446</v>
      </c>
      <c r="H783" s="71">
        <v>44236</v>
      </c>
      <c r="I783" s="66" t="s">
        <v>8</v>
      </c>
      <c r="J783" s="66">
        <v>34</v>
      </c>
      <c r="K783" s="66">
        <v>6.97</v>
      </c>
      <c r="L783" s="66"/>
      <c r="M783" s="66"/>
      <c r="N783" s="66">
        <v>1</v>
      </c>
      <c r="O783" s="66">
        <v>0</v>
      </c>
      <c r="P783" s="66">
        <v>10000</v>
      </c>
      <c r="Q783" s="70">
        <v>0</v>
      </c>
      <c r="R783" s="66">
        <v>4</v>
      </c>
      <c r="S783" s="66">
        <v>1014</v>
      </c>
      <c r="T783" s="71">
        <v>0</v>
      </c>
      <c r="U783" s="66">
        <v>1</v>
      </c>
      <c r="W783" s="64">
        <f t="shared" si="24"/>
        <v>69700</v>
      </c>
      <c r="X783" s="64">
        <f t="shared" si="25"/>
        <v>0</v>
      </c>
    </row>
    <row r="784" spans="1:24" hidden="1">
      <c r="A784">
        <v>1005</v>
      </c>
      <c r="B784" t="s">
        <v>689</v>
      </c>
      <c r="C784" t="s">
        <v>684</v>
      </c>
      <c r="D784" t="s">
        <v>685</v>
      </c>
      <c r="E784" t="s">
        <v>29</v>
      </c>
      <c r="F784" t="s">
        <v>747</v>
      </c>
      <c r="G784" t="s">
        <v>3714</v>
      </c>
      <c r="H784" s="1">
        <v>44237</v>
      </c>
      <c r="I784" t="s">
        <v>7</v>
      </c>
      <c r="J784">
        <v>34</v>
      </c>
      <c r="K784">
        <v>6.9640000000000004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319283.33</v>
      </c>
      <c r="R784">
        <v>4</v>
      </c>
      <c r="S784">
        <v>27013</v>
      </c>
      <c r="T784" s="1">
        <v>0</v>
      </c>
      <c r="U784">
        <v>1</v>
      </c>
      <c r="W784" s="64">
        <f t="shared" si="24"/>
        <v>0</v>
      </c>
      <c r="X784" s="64">
        <f t="shared" si="25"/>
        <v>2223489.1101200003</v>
      </c>
    </row>
    <row r="785" spans="1:24" hidden="1">
      <c r="A785">
        <v>27013</v>
      </c>
      <c r="B785" t="s">
        <v>689</v>
      </c>
      <c r="C785" t="s">
        <v>684</v>
      </c>
      <c r="D785" t="s">
        <v>685</v>
      </c>
      <c r="E785" t="s">
        <v>29</v>
      </c>
      <c r="F785" t="s">
        <v>686</v>
      </c>
      <c r="G785" t="s">
        <v>4554</v>
      </c>
      <c r="H785" s="1">
        <v>44237</v>
      </c>
      <c r="I785" t="s">
        <v>8</v>
      </c>
      <c r="J785">
        <v>34</v>
      </c>
      <c r="K785">
        <v>6.9640000000000004</v>
      </c>
      <c r="L785">
        <v>0</v>
      </c>
      <c r="M785">
        <v>0</v>
      </c>
      <c r="N785">
        <v>1</v>
      </c>
      <c r="O785">
        <v>0</v>
      </c>
      <c r="P785">
        <v>0</v>
      </c>
      <c r="Q785">
        <v>319283.33</v>
      </c>
      <c r="R785">
        <v>4</v>
      </c>
      <c r="S785">
        <v>1005</v>
      </c>
      <c r="T785" s="1">
        <v>0</v>
      </c>
      <c r="U785">
        <v>1</v>
      </c>
      <c r="W785" s="64">
        <f t="shared" si="24"/>
        <v>0</v>
      </c>
      <c r="X785" s="64">
        <f t="shared" si="25"/>
        <v>2223489.1101200003</v>
      </c>
    </row>
    <row r="786" spans="1:24">
      <c r="A786">
        <v>1034</v>
      </c>
      <c r="B786" t="s">
        <v>689</v>
      </c>
      <c r="C786" t="s">
        <v>684</v>
      </c>
      <c r="D786" t="s">
        <v>685</v>
      </c>
      <c r="E786" t="s">
        <v>29</v>
      </c>
      <c r="F786" t="s">
        <v>686</v>
      </c>
      <c r="G786" t="s">
        <v>4304</v>
      </c>
      <c r="H786" s="1">
        <v>44238</v>
      </c>
      <c r="I786" t="s">
        <v>8</v>
      </c>
      <c r="J786">
        <v>34</v>
      </c>
      <c r="K786">
        <v>6.9596</v>
      </c>
      <c r="L786">
        <v>0</v>
      </c>
      <c r="M786">
        <v>0</v>
      </c>
      <c r="N786">
        <v>1</v>
      </c>
      <c r="O786">
        <v>0</v>
      </c>
      <c r="P786">
        <v>2000000</v>
      </c>
      <c r="Q786">
        <v>0</v>
      </c>
      <c r="R786">
        <v>4</v>
      </c>
      <c r="S786">
        <v>1035</v>
      </c>
      <c r="T786" s="1">
        <v>0</v>
      </c>
      <c r="U786">
        <v>1</v>
      </c>
      <c r="W786" s="64">
        <f t="shared" si="24"/>
        <v>13919200</v>
      </c>
      <c r="X786" s="64">
        <f t="shared" si="25"/>
        <v>0</v>
      </c>
    </row>
    <row r="787" spans="1:24" hidden="1">
      <c r="A787">
        <v>1035</v>
      </c>
      <c r="B787" t="s">
        <v>689</v>
      </c>
      <c r="C787" t="s">
        <v>684</v>
      </c>
      <c r="D787" t="s">
        <v>685</v>
      </c>
      <c r="E787" t="s">
        <v>29</v>
      </c>
      <c r="F787" t="s">
        <v>747</v>
      </c>
      <c r="G787" t="s">
        <v>796</v>
      </c>
      <c r="H787" s="1">
        <v>44238</v>
      </c>
      <c r="I787" t="s">
        <v>7</v>
      </c>
      <c r="J787">
        <v>34</v>
      </c>
      <c r="K787">
        <v>6.9596</v>
      </c>
      <c r="L787">
        <v>0</v>
      </c>
      <c r="M787">
        <v>0</v>
      </c>
      <c r="N787">
        <v>1</v>
      </c>
      <c r="O787">
        <v>0</v>
      </c>
      <c r="P787">
        <v>0</v>
      </c>
      <c r="Q787">
        <v>2000000</v>
      </c>
      <c r="R787">
        <v>4</v>
      </c>
      <c r="S787">
        <v>1034</v>
      </c>
      <c r="T787" s="1">
        <v>0</v>
      </c>
      <c r="U787">
        <v>1</v>
      </c>
      <c r="W787" s="64">
        <f t="shared" si="24"/>
        <v>0</v>
      </c>
      <c r="X787" s="64">
        <f t="shared" si="25"/>
        <v>13919200</v>
      </c>
    </row>
    <row r="788" spans="1:24" hidden="1">
      <c r="A788">
        <v>1003</v>
      </c>
      <c r="B788" t="s">
        <v>689</v>
      </c>
      <c r="C788" t="s">
        <v>684</v>
      </c>
      <c r="D788" t="s">
        <v>685</v>
      </c>
      <c r="E788" t="s">
        <v>29</v>
      </c>
      <c r="F788" t="s">
        <v>728</v>
      </c>
      <c r="G788" t="s">
        <v>687</v>
      </c>
      <c r="H788" s="1">
        <v>44246</v>
      </c>
      <c r="I788" t="s">
        <v>7</v>
      </c>
      <c r="J788">
        <v>34</v>
      </c>
      <c r="K788">
        <v>6.9630000000000001</v>
      </c>
      <c r="M788">
        <v>0</v>
      </c>
      <c r="N788">
        <v>1</v>
      </c>
      <c r="O788">
        <v>0</v>
      </c>
      <c r="P788">
        <v>0</v>
      </c>
      <c r="Q788">
        <v>8094</v>
      </c>
      <c r="R788">
        <v>4</v>
      </c>
      <c r="S788">
        <v>27004</v>
      </c>
      <c r="T788" s="1">
        <v>0</v>
      </c>
      <c r="U788">
        <v>1</v>
      </c>
      <c r="W788" s="64">
        <f t="shared" si="24"/>
        <v>0</v>
      </c>
      <c r="X788" s="64">
        <f t="shared" si="25"/>
        <v>56358.521999999997</v>
      </c>
    </row>
    <row r="789" spans="1:24" hidden="1">
      <c r="A789">
        <v>27004</v>
      </c>
      <c r="B789" t="s">
        <v>689</v>
      </c>
      <c r="C789" t="s">
        <v>684</v>
      </c>
      <c r="D789" t="s">
        <v>685</v>
      </c>
      <c r="E789" t="s">
        <v>29</v>
      </c>
      <c r="F789" t="s">
        <v>753</v>
      </c>
      <c r="G789" t="s">
        <v>1021</v>
      </c>
      <c r="H789" s="1">
        <v>44246</v>
      </c>
      <c r="I789" t="s">
        <v>8</v>
      </c>
      <c r="J789">
        <v>34</v>
      </c>
      <c r="K789">
        <v>6.9630000000000001</v>
      </c>
      <c r="L789">
        <v>0</v>
      </c>
      <c r="M789">
        <v>0</v>
      </c>
      <c r="N789">
        <v>1</v>
      </c>
      <c r="O789">
        <v>0</v>
      </c>
      <c r="P789">
        <v>8094</v>
      </c>
      <c r="Q789">
        <v>0</v>
      </c>
      <c r="R789">
        <v>4</v>
      </c>
      <c r="S789">
        <v>1003</v>
      </c>
      <c r="T789" s="1">
        <v>0</v>
      </c>
      <c r="U789">
        <v>1</v>
      </c>
      <c r="W789" s="64">
        <f t="shared" si="24"/>
        <v>56358.521999999997</v>
      </c>
      <c r="X789" s="64">
        <f t="shared" si="25"/>
        <v>0</v>
      </c>
    </row>
    <row r="790" spans="1:24" hidden="1">
      <c r="A790">
        <v>1033</v>
      </c>
      <c r="B790" t="s">
        <v>690</v>
      </c>
      <c r="C790" t="s">
        <v>693</v>
      </c>
      <c r="D790" t="s">
        <v>685</v>
      </c>
      <c r="E790" t="s">
        <v>29</v>
      </c>
      <c r="F790" t="s">
        <v>747</v>
      </c>
      <c r="G790" t="s">
        <v>4270</v>
      </c>
      <c r="H790" s="1">
        <v>44250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0</v>
      </c>
      <c r="P790">
        <v>0</v>
      </c>
      <c r="Q790">
        <v>49210.9</v>
      </c>
      <c r="R790">
        <v>4</v>
      </c>
      <c r="S790">
        <v>3016</v>
      </c>
      <c r="T790" s="1">
        <v>0</v>
      </c>
      <c r="U790">
        <v>1</v>
      </c>
      <c r="W790" s="64">
        <f t="shared" si="24"/>
        <v>0</v>
      </c>
      <c r="X790" s="64">
        <f t="shared" si="25"/>
        <v>342999.973</v>
      </c>
    </row>
    <row r="791" spans="1:24" hidden="1">
      <c r="A791" s="72">
        <v>3016</v>
      </c>
      <c r="B791" s="72" t="s">
        <v>690</v>
      </c>
      <c r="C791" s="72" t="s">
        <v>693</v>
      </c>
      <c r="D791" s="72" t="s">
        <v>685</v>
      </c>
      <c r="E791" s="72" t="s">
        <v>29</v>
      </c>
      <c r="F791" s="72" t="s">
        <v>686</v>
      </c>
      <c r="G791" s="72" t="s">
        <v>1009</v>
      </c>
      <c r="H791" s="73">
        <v>44250</v>
      </c>
      <c r="I791" s="72" t="s">
        <v>8</v>
      </c>
      <c r="J791" s="72">
        <v>34</v>
      </c>
      <c r="K791" s="72">
        <v>6.97</v>
      </c>
      <c r="L791" s="72">
        <v>0</v>
      </c>
      <c r="M791" s="72">
        <v>0</v>
      </c>
      <c r="N791" s="72">
        <v>1</v>
      </c>
      <c r="O791" s="72">
        <v>0</v>
      </c>
      <c r="P791" s="74">
        <v>49210.9</v>
      </c>
      <c r="Q791" s="72">
        <v>0</v>
      </c>
      <c r="R791" s="72">
        <v>4</v>
      </c>
      <c r="S791" s="72">
        <v>1033</v>
      </c>
      <c r="T791" s="73">
        <v>0</v>
      </c>
      <c r="U791" s="72">
        <v>1</v>
      </c>
      <c r="W791" s="64">
        <f t="shared" si="24"/>
        <v>342999.973</v>
      </c>
      <c r="X791" s="64">
        <f t="shared" si="25"/>
        <v>0</v>
      </c>
    </row>
    <row r="792" spans="1:24" hidden="1">
      <c r="A792">
        <v>1009</v>
      </c>
      <c r="B792" t="s">
        <v>689</v>
      </c>
      <c r="C792" t="s">
        <v>684</v>
      </c>
      <c r="D792" t="s">
        <v>685</v>
      </c>
      <c r="E792" t="s">
        <v>29</v>
      </c>
      <c r="F792" t="s">
        <v>686</v>
      </c>
      <c r="G792" t="s">
        <v>3987</v>
      </c>
      <c r="H792" s="1">
        <v>44251</v>
      </c>
      <c r="I792" t="s">
        <v>7</v>
      </c>
      <c r="J792">
        <v>34</v>
      </c>
      <c r="K792">
        <v>6.9649999999999999</v>
      </c>
      <c r="L792">
        <v>0</v>
      </c>
      <c r="M792">
        <v>0</v>
      </c>
      <c r="N792">
        <v>1</v>
      </c>
      <c r="O792">
        <v>0</v>
      </c>
      <c r="P792">
        <v>0</v>
      </c>
      <c r="Q792">
        <v>412872.17</v>
      </c>
      <c r="R792">
        <v>4</v>
      </c>
      <c r="S792">
        <v>27012</v>
      </c>
      <c r="T792" s="1">
        <v>0</v>
      </c>
      <c r="U792">
        <v>1</v>
      </c>
      <c r="W792" s="64">
        <f t="shared" si="24"/>
        <v>0</v>
      </c>
      <c r="X792" s="64">
        <f t="shared" si="25"/>
        <v>2875654.6640499998</v>
      </c>
    </row>
    <row r="793" spans="1:24" hidden="1">
      <c r="A793">
        <v>1009</v>
      </c>
      <c r="B793" t="s">
        <v>689</v>
      </c>
      <c r="C793" t="s">
        <v>684</v>
      </c>
      <c r="D793" t="s">
        <v>685</v>
      </c>
      <c r="E793" t="s">
        <v>29</v>
      </c>
      <c r="F793" t="s">
        <v>686</v>
      </c>
      <c r="G793" t="s">
        <v>3988</v>
      </c>
      <c r="H793" s="1">
        <v>44251</v>
      </c>
      <c r="I793" t="s">
        <v>7</v>
      </c>
      <c r="J793">
        <v>34</v>
      </c>
      <c r="K793">
        <v>6.9649999999999999</v>
      </c>
      <c r="L793">
        <v>0</v>
      </c>
      <c r="M793">
        <v>0</v>
      </c>
      <c r="N793">
        <v>1</v>
      </c>
      <c r="O793">
        <v>0</v>
      </c>
      <c r="P793">
        <v>0</v>
      </c>
      <c r="Q793">
        <v>326000</v>
      </c>
      <c r="R793">
        <v>4</v>
      </c>
      <c r="S793">
        <v>27007</v>
      </c>
      <c r="T793" s="1">
        <v>0</v>
      </c>
      <c r="U793">
        <v>1</v>
      </c>
      <c r="W793" s="64">
        <f t="shared" si="24"/>
        <v>0</v>
      </c>
      <c r="X793" s="64">
        <f t="shared" si="25"/>
        <v>2270590</v>
      </c>
    </row>
    <row r="794" spans="1:24" hidden="1">
      <c r="A794">
        <v>27007</v>
      </c>
      <c r="B794" t="s">
        <v>690</v>
      </c>
      <c r="C794" t="s">
        <v>684</v>
      </c>
      <c r="D794" t="s">
        <v>685</v>
      </c>
      <c r="E794" t="s">
        <v>29</v>
      </c>
      <c r="F794" t="s">
        <v>686</v>
      </c>
      <c r="G794" t="s">
        <v>4518</v>
      </c>
      <c r="H794" s="1">
        <v>44251</v>
      </c>
      <c r="I794" t="s">
        <v>8</v>
      </c>
      <c r="J794">
        <v>34</v>
      </c>
      <c r="K794">
        <v>6.9649999999999999</v>
      </c>
      <c r="N794">
        <v>1</v>
      </c>
      <c r="O794">
        <v>0</v>
      </c>
      <c r="P794">
        <v>326000</v>
      </c>
      <c r="Q794">
        <v>0</v>
      </c>
      <c r="R794">
        <v>4</v>
      </c>
      <c r="S794">
        <v>1009</v>
      </c>
      <c r="T794" s="1">
        <v>0</v>
      </c>
      <c r="U794">
        <v>1</v>
      </c>
      <c r="W794" s="64">
        <f t="shared" si="24"/>
        <v>2270590</v>
      </c>
      <c r="X794" s="64">
        <f t="shared" si="25"/>
        <v>0</v>
      </c>
    </row>
    <row r="795" spans="1:24" hidden="1">
      <c r="A795">
        <v>27012</v>
      </c>
      <c r="B795" t="s">
        <v>689</v>
      </c>
      <c r="C795" t="s">
        <v>684</v>
      </c>
      <c r="D795" t="s">
        <v>685</v>
      </c>
      <c r="E795" t="s">
        <v>29</v>
      </c>
      <c r="F795" t="s">
        <v>753</v>
      </c>
      <c r="G795" t="s">
        <v>734</v>
      </c>
      <c r="H795" s="1">
        <v>44251</v>
      </c>
      <c r="I795" t="s">
        <v>8</v>
      </c>
      <c r="J795">
        <v>34</v>
      </c>
      <c r="K795">
        <v>6.9649999999999999</v>
      </c>
      <c r="L795">
        <v>0</v>
      </c>
      <c r="M795">
        <v>0</v>
      </c>
      <c r="N795">
        <v>1</v>
      </c>
      <c r="O795">
        <v>0</v>
      </c>
      <c r="P795">
        <v>412872.17</v>
      </c>
      <c r="Q795">
        <v>0</v>
      </c>
      <c r="R795">
        <v>4</v>
      </c>
      <c r="S795">
        <v>1009</v>
      </c>
      <c r="T795" s="1">
        <v>0</v>
      </c>
      <c r="U795">
        <v>1</v>
      </c>
      <c r="W795" s="64">
        <f t="shared" si="24"/>
        <v>2875654.6640499998</v>
      </c>
      <c r="X795" s="64">
        <f t="shared" si="25"/>
        <v>0</v>
      </c>
    </row>
    <row r="796" spans="1:24">
      <c r="A796">
        <v>1034</v>
      </c>
      <c r="B796" t="s">
        <v>690</v>
      </c>
      <c r="C796" t="s">
        <v>684</v>
      </c>
      <c r="D796" t="s">
        <v>685</v>
      </c>
      <c r="E796" t="s">
        <v>29</v>
      </c>
      <c r="F796" t="s">
        <v>686</v>
      </c>
      <c r="G796" t="s">
        <v>4369</v>
      </c>
      <c r="H796" s="1">
        <v>44252</v>
      </c>
      <c r="I796" t="s">
        <v>7</v>
      </c>
      <c r="J796">
        <v>34</v>
      </c>
      <c r="K796">
        <v>6.9669999999999996</v>
      </c>
      <c r="L796">
        <v>0</v>
      </c>
      <c r="M796">
        <v>0</v>
      </c>
      <c r="N796">
        <v>1</v>
      </c>
      <c r="O796">
        <v>0</v>
      </c>
      <c r="P796">
        <v>0</v>
      </c>
      <c r="Q796">
        <v>35000</v>
      </c>
      <c r="R796">
        <v>4</v>
      </c>
      <c r="S796">
        <v>3005</v>
      </c>
      <c r="T796" s="1">
        <v>0</v>
      </c>
      <c r="U796">
        <v>1</v>
      </c>
      <c r="W796" s="64">
        <f t="shared" si="24"/>
        <v>0</v>
      </c>
      <c r="X796" s="64">
        <f t="shared" si="25"/>
        <v>243845</v>
      </c>
    </row>
    <row r="797" spans="1:24" hidden="1">
      <c r="A797">
        <v>3005</v>
      </c>
      <c r="B797" t="s">
        <v>690</v>
      </c>
      <c r="C797" t="s">
        <v>684</v>
      </c>
      <c r="D797" t="s">
        <v>685</v>
      </c>
      <c r="E797" t="s">
        <v>29</v>
      </c>
      <c r="F797" t="s">
        <v>753</v>
      </c>
      <c r="G797" t="s">
        <v>731</v>
      </c>
      <c r="H797" s="1">
        <v>44252</v>
      </c>
      <c r="I797" t="s">
        <v>8</v>
      </c>
      <c r="J797">
        <v>34</v>
      </c>
      <c r="K797">
        <v>6.9669999999999996</v>
      </c>
      <c r="L797">
        <v>0</v>
      </c>
      <c r="M797">
        <v>0</v>
      </c>
      <c r="N797">
        <v>1</v>
      </c>
      <c r="O797">
        <v>0</v>
      </c>
      <c r="P797">
        <v>35000</v>
      </c>
      <c r="Q797">
        <v>0</v>
      </c>
      <c r="R797">
        <v>4</v>
      </c>
      <c r="S797">
        <v>1034</v>
      </c>
      <c r="T797" s="1">
        <v>0</v>
      </c>
      <c r="U797">
        <v>1</v>
      </c>
      <c r="W797" s="64">
        <f t="shared" si="24"/>
        <v>243845</v>
      </c>
      <c r="X797" s="64">
        <f t="shared" si="25"/>
        <v>0</v>
      </c>
    </row>
    <row r="798" spans="1:24" hidden="1">
      <c r="A798">
        <v>1003</v>
      </c>
      <c r="B798" t="s">
        <v>689</v>
      </c>
      <c r="C798" t="s">
        <v>684</v>
      </c>
      <c r="D798" t="s">
        <v>685</v>
      </c>
      <c r="E798" t="s">
        <v>29</v>
      </c>
      <c r="F798" t="s">
        <v>728</v>
      </c>
      <c r="G798" t="s">
        <v>687</v>
      </c>
      <c r="H798" s="1">
        <v>44257</v>
      </c>
      <c r="I798" t="s">
        <v>7</v>
      </c>
      <c r="J798">
        <v>34</v>
      </c>
      <c r="K798">
        <v>6.9630000000000001</v>
      </c>
      <c r="M798">
        <v>0</v>
      </c>
      <c r="N798">
        <v>1</v>
      </c>
      <c r="O798">
        <v>0</v>
      </c>
      <c r="P798">
        <v>0</v>
      </c>
      <c r="Q798">
        <v>11080.73</v>
      </c>
      <c r="R798">
        <v>4</v>
      </c>
      <c r="S798">
        <v>27004</v>
      </c>
      <c r="T798" s="1">
        <v>0</v>
      </c>
      <c r="U798">
        <v>1</v>
      </c>
      <c r="W798" s="64">
        <f t="shared" si="24"/>
        <v>0</v>
      </c>
      <c r="X798" s="64">
        <f t="shared" si="25"/>
        <v>77155.122990000003</v>
      </c>
    </row>
    <row r="799" spans="1:24" hidden="1">
      <c r="A799" s="86">
        <v>1003</v>
      </c>
      <c r="B799" s="86" t="s">
        <v>689</v>
      </c>
      <c r="C799" s="86" t="s">
        <v>684</v>
      </c>
      <c r="D799" s="86" t="s">
        <v>685</v>
      </c>
      <c r="E799" s="86" t="s">
        <v>29</v>
      </c>
      <c r="F799" s="86" t="s">
        <v>728</v>
      </c>
      <c r="G799" s="86" t="s">
        <v>688</v>
      </c>
      <c r="H799" s="87">
        <v>44257</v>
      </c>
      <c r="I799" s="86" t="s">
        <v>7</v>
      </c>
      <c r="J799" s="86">
        <v>34</v>
      </c>
      <c r="K799" s="86">
        <v>6.9630000000000001</v>
      </c>
      <c r="L799" s="86"/>
      <c r="M799" s="86">
        <v>0</v>
      </c>
      <c r="N799" s="86">
        <v>2</v>
      </c>
      <c r="O799" s="86">
        <v>0</v>
      </c>
      <c r="P799" s="86">
        <v>0</v>
      </c>
      <c r="Q799" s="88">
        <v>11080.73</v>
      </c>
      <c r="R799" s="86">
        <v>4</v>
      </c>
      <c r="S799" s="86">
        <v>27004</v>
      </c>
      <c r="T799" s="87">
        <v>0</v>
      </c>
      <c r="U799" s="86">
        <v>1</v>
      </c>
      <c r="W799" s="64">
        <f t="shared" si="24"/>
        <v>0</v>
      </c>
      <c r="X799" s="64">
        <f t="shared" si="25"/>
        <v>77155.122990000003</v>
      </c>
    </row>
    <row r="800" spans="1:24" hidden="1">
      <c r="A800">
        <v>27004</v>
      </c>
      <c r="B800" t="s">
        <v>689</v>
      </c>
      <c r="C800" t="s">
        <v>684</v>
      </c>
      <c r="D800" t="s">
        <v>685</v>
      </c>
      <c r="E800" t="s">
        <v>29</v>
      </c>
      <c r="F800" t="s">
        <v>753</v>
      </c>
      <c r="G800" t="s">
        <v>1028</v>
      </c>
      <c r="H800" s="1">
        <v>44257</v>
      </c>
      <c r="I800" t="s">
        <v>8</v>
      </c>
      <c r="J800">
        <v>34</v>
      </c>
      <c r="K800">
        <v>6.9630000000000001</v>
      </c>
      <c r="L800">
        <v>0</v>
      </c>
      <c r="M800">
        <v>0</v>
      </c>
      <c r="N800">
        <v>1</v>
      </c>
      <c r="O800">
        <v>0</v>
      </c>
      <c r="P800">
        <v>11080.73</v>
      </c>
      <c r="Q800">
        <v>0</v>
      </c>
      <c r="R800">
        <v>4</v>
      </c>
      <c r="S800">
        <v>1003</v>
      </c>
      <c r="T800" s="1">
        <v>0</v>
      </c>
      <c r="U800">
        <v>1</v>
      </c>
      <c r="W800" s="64">
        <f t="shared" si="24"/>
        <v>77155.122990000003</v>
      </c>
      <c r="X800" s="64">
        <f t="shared" si="25"/>
        <v>0</v>
      </c>
    </row>
    <row r="801" spans="1:24" hidden="1">
      <c r="A801">
        <v>27004</v>
      </c>
      <c r="B801" t="s">
        <v>689</v>
      </c>
      <c r="C801" t="s">
        <v>684</v>
      </c>
      <c r="D801" t="s">
        <v>685</v>
      </c>
      <c r="E801" t="s">
        <v>29</v>
      </c>
      <c r="F801" t="s">
        <v>753</v>
      </c>
      <c r="G801" t="s">
        <v>1023</v>
      </c>
      <c r="H801" s="1">
        <v>44257</v>
      </c>
      <c r="I801" t="s">
        <v>8</v>
      </c>
      <c r="J801">
        <v>34</v>
      </c>
      <c r="K801">
        <v>6.9630000000000001</v>
      </c>
      <c r="L801">
        <v>0</v>
      </c>
      <c r="M801">
        <v>0</v>
      </c>
      <c r="N801">
        <v>1</v>
      </c>
      <c r="O801">
        <v>0</v>
      </c>
      <c r="P801">
        <v>11080.73</v>
      </c>
      <c r="Q801">
        <v>0</v>
      </c>
      <c r="R801">
        <v>4</v>
      </c>
      <c r="S801">
        <v>1003</v>
      </c>
      <c r="T801" s="1">
        <v>0</v>
      </c>
      <c r="U801">
        <v>1</v>
      </c>
      <c r="W801" s="64">
        <f t="shared" si="24"/>
        <v>77155.122990000003</v>
      </c>
      <c r="X801" s="64">
        <f t="shared" si="25"/>
        <v>0</v>
      </c>
    </row>
    <row r="802" spans="1:24">
      <c r="A802">
        <v>1014</v>
      </c>
      <c r="B802" t="s">
        <v>695</v>
      </c>
      <c r="C802" t="s">
        <v>684</v>
      </c>
      <c r="D802" t="s">
        <v>685</v>
      </c>
      <c r="E802" t="s">
        <v>29</v>
      </c>
      <c r="F802" t="s">
        <v>729</v>
      </c>
      <c r="G802" t="s">
        <v>950</v>
      </c>
      <c r="H802" s="1">
        <v>44260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110000</v>
      </c>
      <c r="R802">
        <v>4</v>
      </c>
      <c r="S802">
        <v>3021</v>
      </c>
      <c r="T802" s="1">
        <v>0</v>
      </c>
      <c r="U802">
        <v>1</v>
      </c>
      <c r="W802" s="64">
        <f t="shared" si="24"/>
        <v>0</v>
      </c>
      <c r="X802" s="64">
        <f t="shared" si="25"/>
        <v>766700</v>
      </c>
    </row>
    <row r="803" spans="1:24">
      <c r="A803">
        <v>1034</v>
      </c>
      <c r="B803" t="s">
        <v>689</v>
      </c>
      <c r="C803" t="s">
        <v>684</v>
      </c>
      <c r="D803" t="s">
        <v>685</v>
      </c>
      <c r="E803" t="s">
        <v>29</v>
      </c>
      <c r="F803" t="s">
        <v>686</v>
      </c>
      <c r="G803" t="s">
        <v>4305</v>
      </c>
      <c r="H803" s="1">
        <v>44260</v>
      </c>
      <c r="I803" t="s">
        <v>7</v>
      </c>
      <c r="J803">
        <v>34</v>
      </c>
      <c r="K803">
        <v>6.86</v>
      </c>
      <c r="L803">
        <v>0</v>
      </c>
      <c r="M803">
        <v>0</v>
      </c>
      <c r="N803">
        <v>1</v>
      </c>
      <c r="O803">
        <v>0</v>
      </c>
      <c r="P803">
        <v>0</v>
      </c>
      <c r="Q803">
        <v>464488.92</v>
      </c>
      <c r="R803">
        <v>4</v>
      </c>
      <c r="S803">
        <v>3010</v>
      </c>
      <c r="T803" s="1">
        <v>0</v>
      </c>
      <c r="U803">
        <v>1</v>
      </c>
      <c r="W803" s="64">
        <f t="shared" si="24"/>
        <v>0</v>
      </c>
      <c r="X803" s="64">
        <f t="shared" si="25"/>
        <v>3186393.9912</v>
      </c>
    </row>
    <row r="804" spans="1:24">
      <c r="A804">
        <v>1034</v>
      </c>
      <c r="B804" t="s">
        <v>689</v>
      </c>
      <c r="C804" t="s">
        <v>684</v>
      </c>
      <c r="D804" t="s">
        <v>685</v>
      </c>
      <c r="E804" t="s">
        <v>29</v>
      </c>
      <c r="F804" t="s">
        <v>686</v>
      </c>
      <c r="G804" t="s">
        <v>4306</v>
      </c>
      <c r="H804" s="1">
        <v>44260</v>
      </c>
      <c r="I804" t="s">
        <v>8</v>
      </c>
      <c r="J804">
        <v>34</v>
      </c>
      <c r="K804">
        <v>6.86</v>
      </c>
      <c r="L804">
        <v>0</v>
      </c>
      <c r="M804">
        <v>0</v>
      </c>
      <c r="N804">
        <v>1</v>
      </c>
      <c r="O804">
        <v>0</v>
      </c>
      <c r="P804">
        <v>464034.28</v>
      </c>
      <c r="Q804">
        <v>0</v>
      </c>
      <c r="R804">
        <v>4</v>
      </c>
      <c r="S804">
        <v>3010</v>
      </c>
      <c r="T804" s="1">
        <v>0</v>
      </c>
      <c r="U804">
        <v>1</v>
      </c>
      <c r="W804" s="64">
        <f t="shared" si="24"/>
        <v>3183275.1608000002</v>
      </c>
      <c r="X804" s="64">
        <f t="shared" si="25"/>
        <v>0</v>
      </c>
    </row>
    <row r="805" spans="1:24" hidden="1">
      <c r="A805">
        <v>3010</v>
      </c>
      <c r="B805" t="s">
        <v>690</v>
      </c>
      <c r="C805" t="s">
        <v>684</v>
      </c>
      <c r="D805" t="s">
        <v>685</v>
      </c>
      <c r="E805" t="s">
        <v>29</v>
      </c>
      <c r="F805" t="s">
        <v>754</v>
      </c>
      <c r="G805" t="s">
        <v>3605</v>
      </c>
      <c r="H805" s="1">
        <v>44260</v>
      </c>
      <c r="I805" t="s">
        <v>7</v>
      </c>
      <c r="J805">
        <v>34</v>
      </c>
      <c r="K805">
        <v>6.86</v>
      </c>
      <c r="L805">
        <v>0</v>
      </c>
      <c r="M805">
        <v>0</v>
      </c>
      <c r="N805">
        <v>1</v>
      </c>
      <c r="O805">
        <v>0</v>
      </c>
      <c r="P805">
        <v>0</v>
      </c>
      <c r="Q805">
        <v>464034.28</v>
      </c>
      <c r="R805">
        <v>4</v>
      </c>
      <c r="S805">
        <v>1034</v>
      </c>
      <c r="T805" s="1">
        <v>0</v>
      </c>
      <c r="U805">
        <v>1</v>
      </c>
      <c r="W805" s="64">
        <f t="shared" si="24"/>
        <v>0</v>
      </c>
      <c r="X805" s="64">
        <f t="shared" si="25"/>
        <v>3183275.1608000002</v>
      </c>
    </row>
    <row r="806" spans="1:24" hidden="1">
      <c r="A806">
        <v>3010</v>
      </c>
      <c r="B806" t="s">
        <v>690</v>
      </c>
      <c r="C806" t="s">
        <v>684</v>
      </c>
      <c r="D806" t="s">
        <v>685</v>
      </c>
      <c r="E806" t="s">
        <v>29</v>
      </c>
      <c r="F806" t="s">
        <v>754</v>
      </c>
      <c r="G806" t="s">
        <v>3606</v>
      </c>
      <c r="H806" s="1">
        <v>44260</v>
      </c>
      <c r="I806" t="s">
        <v>8</v>
      </c>
      <c r="J806">
        <v>34</v>
      </c>
      <c r="K806">
        <v>6.86</v>
      </c>
      <c r="L806">
        <v>0</v>
      </c>
      <c r="M806">
        <v>0</v>
      </c>
      <c r="N806">
        <v>1</v>
      </c>
      <c r="O806">
        <v>0</v>
      </c>
      <c r="P806">
        <v>464488.92</v>
      </c>
      <c r="Q806">
        <v>0</v>
      </c>
      <c r="R806">
        <v>4</v>
      </c>
      <c r="S806">
        <v>1034</v>
      </c>
      <c r="T806" s="1">
        <v>0</v>
      </c>
      <c r="U806">
        <v>1</v>
      </c>
      <c r="W806" s="64">
        <f t="shared" si="24"/>
        <v>3186393.9912</v>
      </c>
      <c r="X806" s="64">
        <f t="shared" si="25"/>
        <v>0</v>
      </c>
    </row>
    <row r="807" spans="1:24">
      <c r="A807">
        <v>3021</v>
      </c>
      <c r="B807" t="s">
        <v>695</v>
      </c>
      <c r="C807" t="s">
        <v>684</v>
      </c>
      <c r="D807" t="s">
        <v>685</v>
      </c>
      <c r="E807" t="s">
        <v>29</v>
      </c>
      <c r="F807" t="s">
        <v>770</v>
      </c>
      <c r="G807" t="s">
        <v>735</v>
      </c>
      <c r="H807" s="1">
        <v>44260</v>
      </c>
      <c r="I807" t="s">
        <v>8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0</v>
      </c>
      <c r="P807">
        <v>110000</v>
      </c>
      <c r="Q807">
        <v>0</v>
      </c>
      <c r="R807">
        <v>4</v>
      </c>
      <c r="S807">
        <v>1014</v>
      </c>
      <c r="T807" s="1">
        <v>0</v>
      </c>
      <c r="U807">
        <v>1</v>
      </c>
      <c r="W807" s="64">
        <f t="shared" si="24"/>
        <v>766700</v>
      </c>
      <c r="X807" s="64">
        <f t="shared" si="25"/>
        <v>0</v>
      </c>
    </row>
    <row r="808" spans="1:24" hidden="1">
      <c r="A808">
        <v>1009</v>
      </c>
      <c r="B808" t="s">
        <v>690</v>
      </c>
      <c r="C808" t="s">
        <v>684</v>
      </c>
      <c r="D808" t="s">
        <v>685</v>
      </c>
      <c r="E808" t="s">
        <v>29</v>
      </c>
      <c r="F808" t="s">
        <v>686</v>
      </c>
      <c r="G808" t="s">
        <v>4090</v>
      </c>
      <c r="H808" s="1">
        <v>44265</v>
      </c>
      <c r="I808" t="s">
        <v>7</v>
      </c>
      <c r="J808">
        <v>34</v>
      </c>
      <c r="K808">
        <v>6.9619999999999997</v>
      </c>
      <c r="L808">
        <v>0</v>
      </c>
      <c r="M808">
        <v>0</v>
      </c>
      <c r="N808">
        <v>1</v>
      </c>
      <c r="O808">
        <v>0</v>
      </c>
      <c r="P808">
        <v>0</v>
      </c>
      <c r="Q808">
        <v>430000</v>
      </c>
      <c r="R808">
        <v>4</v>
      </c>
      <c r="S808">
        <v>75003</v>
      </c>
      <c r="T808" s="1">
        <v>0</v>
      </c>
      <c r="U808">
        <v>1</v>
      </c>
      <c r="W808" s="64">
        <f t="shared" si="24"/>
        <v>0</v>
      </c>
      <c r="X808" s="64">
        <f t="shared" si="25"/>
        <v>2993660</v>
      </c>
    </row>
    <row r="809" spans="1:24" hidden="1">
      <c r="A809">
        <v>75003</v>
      </c>
      <c r="B809" t="s">
        <v>690</v>
      </c>
      <c r="C809" t="s">
        <v>684</v>
      </c>
      <c r="D809" t="s">
        <v>685</v>
      </c>
      <c r="E809" t="s">
        <v>29</v>
      </c>
      <c r="F809" t="s">
        <v>754</v>
      </c>
      <c r="G809" t="s">
        <v>4591</v>
      </c>
      <c r="H809" s="1">
        <v>44265</v>
      </c>
      <c r="I809" t="s">
        <v>8</v>
      </c>
      <c r="J809">
        <v>34</v>
      </c>
      <c r="K809">
        <v>6.9619999999999997</v>
      </c>
      <c r="N809">
        <v>1</v>
      </c>
      <c r="O809">
        <v>0</v>
      </c>
      <c r="P809">
        <v>430000</v>
      </c>
      <c r="Q809">
        <v>0</v>
      </c>
      <c r="R809">
        <v>4</v>
      </c>
      <c r="S809">
        <v>1009</v>
      </c>
      <c r="T809" s="1">
        <v>0</v>
      </c>
      <c r="U809">
        <v>1</v>
      </c>
      <c r="W809" s="64">
        <f t="shared" si="24"/>
        <v>2993660</v>
      </c>
      <c r="X809" s="64">
        <f t="shared" si="25"/>
        <v>0</v>
      </c>
    </row>
    <row r="810" spans="1:24" hidden="1">
      <c r="A810">
        <v>1009</v>
      </c>
      <c r="B810" t="s">
        <v>689</v>
      </c>
      <c r="C810" t="s">
        <v>684</v>
      </c>
      <c r="D810" t="s">
        <v>685</v>
      </c>
      <c r="E810" t="s">
        <v>29</v>
      </c>
      <c r="F810" t="s">
        <v>686</v>
      </c>
      <c r="G810" t="s">
        <v>3989</v>
      </c>
      <c r="H810" s="1">
        <v>44266</v>
      </c>
      <c r="I810" t="s">
        <v>8</v>
      </c>
      <c r="J810">
        <v>34</v>
      </c>
      <c r="K810">
        <v>6.85</v>
      </c>
      <c r="L810">
        <v>0</v>
      </c>
      <c r="M810">
        <v>0</v>
      </c>
      <c r="N810">
        <v>1</v>
      </c>
      <c r="O810">
        <v>0</v>
      </c>
      <c r="P810">
        <v>422.87</v>
      </c>
      <c r="Q810">
        <v>0</v>
      </c>
      <c r="R810">
        <v>4</v>
      </c>
      <c r="S810">
        <v>27003</v>
      </c>
      <c r="T810" s="1">
        <v>0</v>
      </c>
      <c r="U810">
        <v>1</v>
      </c>
      <c r="W810" s="64">
        <f t="shared" si="24"/>
        <v>2896.6594999999998</v>
      </c>
      <c r="X810" s="64">
        <f t="shared" si="25"/>
        <v>0</v>
      </c>
    </row>
    <row r="811" spans="1:24" hidden="1">
      <c r="A811">
        <v>27003</v>
      </c>
      <c r="B811" t="s">
        <v>689</v>
      </c>
      <c r="C811" t="s">
        <v>684</v>
      </c>
      <c r="D811" t="s">
        <v>685</v>
      </c>
      <c r="E811" t="s">
        <v>29</v>
      </c>
      <c r="F811" t="s">
        <v>753</v>
      </c>
      <c r="G811" t="s">
        <v>4504</v>
      </c>
      <c r="H811" s="1">
        <v>44266</v>
      </c>
      <c r="I811" t="s">
        <v>7</v>
      </c>
      <c r="J811">
        <v>34</v>
      </c>
      <c r="K811">
        <v>6.85</v>
      </c>
      <c r="L811">
        <v>0</v>
      </c>
      <c r="M811">
        <v>0</v>
      </c>
      <c r="N811">
        <v>1</v>
      </c>
      <c r="O811">
        <v>0</v>
      </c>
      <c r="P811">
        <v>0</v>
      </c>
      <c r="Q811">
        <v>422.87</v>
      </c>
      <c r="R811">
        <v>4</v>
      </c>
      <c r="S811">
        <v>1009</v>
      </c>
      <c r="T811" s="1">
        <v>0</v>
      </c>
      <c r="U811">
        <v>1</v>
      </c>
      <c r="W811" s="64">
        <f t="shared" si="24"/>
        <v>0</v>
      </c>
      <c r="X811" s="64">
        <f t="shared" si="25"/>
        <v>2896.6594999999998</v>
      </c>
    </row>
    <row r="812" spans="1:24" hidden="1">
      <c r="A812">
        <v>1003</v>
      </c>
      <c r="B812" t="s">
        <v>689</v>
      </c>
      <c r="C812" t="s">
        <v>684</v>
      </c>
      <c r="D812" t="s">
        <v>685</v>
      </c>
      <c r="E812" t="s">
        <v>29</v>
      </c>
      <c r="F812" t="s">
        <v>728</v>
      </c>
      <c r="G812" t="s">
        <v>688</v>
      </c>
      <c r="H812" s="1">
        <v>44271</v>
      </c>
      <c r="I812" t="s">
        <v>7</v>
      </c>
      <c r="J812">
        <v>34</v>
      </c>
      <c r="K812">
        <v>6.9610000000000003</v>
      </c>
      <c r="M812">
        <v>0</v>
      </c>
      <c r="N812">
        <v>1</v>
      </c>
      <c r="O812">
        <v>0</v>
      </c>
      <c r="P812">
        <v>0</v>
      </c>
      <c r="Q812">
        <v>400000</v>
      </c>
      <c r="R812">
        <v>4</v>
      </c>
      <c r="S812">
        <v>27003</v>
      </c>
      <c r="T812" s="1">
        <v>0</v>
      </c>
      <c r="U812">
        <v>1</v>
      </c>
      <c r="W812" s="64">
        <f t="shared" si="24"/>
        <v>0</v>
      </c>
      <c r="X812" s="64">
        <f t="shared" si="25"/>
        <v>2784400</v>
      </c>
    </row>
    <row r="813" spans="1:24" hidden="1">
      <c r="A813">
        <v>27003</v>
      </c>
      <c r="B813" t="s">
        <v>689</v>
      </c>
      <c r="C813" t="s">
        <v>684</v>
      </c>
      <c r="D813" t="s">
        <v>685</v>
      </c>
      <c r="E813" t="s">
        <v>29</v>
      </c>
      <c r="F813" t="s">
        <v>753</v>
      </c>
      <c r="G813" t="s">
        <v>4505</v>
      </c>
      <c r="H813" s="1">
        <v>44271</v>
      </c>
      <c r="I813" t="s">
        <v>8</v>
      </c>
      <c r="J813">
        <v>34</v>
      </c>
      <c r="K813">
        <v>6.9610000000000003</v>
      </c>
      <c r="L813">
        <v>0</v>
      </c>
      <c r="M813">
        <v>0</v>
      </c>
      <c r="N813">
        <v>1</v>
      </c>
      <c r="O813">
        <v>0</v>
      </c>
      <c r="P813">
        <v>400000</v>
      </c>
      <c r="Q813">
        <v>0</v>
      </c>
      <c r="R813">
        <v>4</v>
      </c>
      <c r="S813">
        <v>1003</v>
      </c>
      <c r="T813" s="1">
        <v>0</v>
      </c>
      <c r="U813">
        <v>1</v>
      </c>
      <c r="W813" s="64">
        <f t="shared" si="24"/>
        <v>2784400</v>
      </c>
      <c r="X813" s="64">
        <f t="shared" si="25"/>
        <v>0</v>
      </c>
    </row>
    <row r="814" spans="1:24" hidden="1">
      <c r="A814">
        <v>1009</v>
      </c>
      <c r="B814" t="s">
        <v>689</v>
      </c>
      <c r="C814" t="s">
        <v>684</v>
      </c>
      <c r="D814" t="s">
        <v>685</v>
      </c>
      <c r="E814" t="s">
        <v>29</v>
      </c>
      <c r="F814" t="s">
        <v>686</v>
      </c>
      <c r="G814" t="s">
        <v>3990</v>
      </c>
      <c r="H814" s="1">
        <v>44274</v>
      </c>
      <c r="I814" t="s">
        <v>7</v>
      </c>
      <c r="J814">
        <v>34</v>
      </c>
      <c r="K814">
        <v>6.9649999999999999</v>
      </c>
      <c r="L814">
        <v>0</v>
      </c>
      <c r="M814">
        <v>0</v>
      </c>
      <c r="N814">
        <v>1</v>
      </c>
      <c r="O814">
        <v>0</v>
      </c>
      <c r="P814">
        <v>0</v>
      </c>
      <c r="Q814">
        <v>21501.39</v>
      </c>
      <c r="R814">
        <v>4</v>
      </c>
      <c r="S814">
        <v>27012</v>
      </c>
      <c r="T814" s="1">
        <v>0</v>
      </c>
      <c r="U814">
        <v>1</v>
      </c>
      <c r="W814" s="64">
        <f t="shared" si="24"/>
        <v>0</v>
      </c>
      <c r="X814" s="64">
        <f t="shared" si="25"/>
        <v>149757.18135</v>
      </c>
    </row>
    <row r="815" spans="1:24" hidden="1">
      <c r="A815">
        <v>27012</v>
      </c>
      <c r="B815" t="s">
        <v>689</v>
      </c>
      <c r="C815" t="s">
        <v>684</v>
      </c>
      <c r="D815" t="s">
        <v>685</v>
      </c>
      <c r="E815" t="s">
        <v>29</v>
      </c>
      <c r="F815" t="s">
        <v>753</v>
      </c>
      <c r="G815" t="s">
        <v>734</v>
      </c>
      <c r="H815" s="1">
        <v>44274</v>
      </c>
      <c r="I815" t="s">
        <v>8</v>
      </c>
      <c r="J815">
        <v>34</v>
      </c>
      <c r="K815">
        <v>6.9649999999999999</v>
      </c>
      <c r="L815">
        <v>0</v>
      </c>
      <c r="M815">
        <v>0</v>
      </c>
      <c r="N815">
        <v>1</v>
      </c>
      <c r="O815">
        <v>0</v>
      </c>
      <c r="P815">
        <v>21501.39</v>
      </c>
      <c r="Q815">
        <v>0</v>
      </c>
      <c r="R815">
        <v>4</v>
      </c>
      <c r="S815">
        <v>1009</v>
      </c>
      <c r="T815" s="1">
        <v>0</v>
      </c>
      <c r="U815">
        <v>1</v>
      </c>
      <c r="W815" s="64">
        <f t="shared" ref="W815:W878" si="26">+K815*P815</f>
        <v>149757.18135</v>
      </c>
      <c r="X815" s="64">
        <f t="shared" ref="X815:X878" si="27">K815*Q815</f>
        <v>0</v>
      </c>
    </row>
    <row r="816" spans="1:24" hidden="1">
      <c r="A816">
        <v>1018</v>
      </c>
      <c r="B816" t="s">
        <v>694</v>
      </c>
      <c r="C816" t="s">
        <v>684</v>
      </c>
      <c r="D816" t="s">
        <v>685</v>
      </c>
      <c r="E816" t="s">
        <v>29</v>
      </c>
      <c r="F816" t="s">
        <v>4153</v>
      </c>
      <c r="G816" t="s">
        <v>827</v>
      </c>
      <c r="H816" s="1">
        <v>44281</v>
      </c>
      <c r="I816" t="s">
        <v>7</v>
      </c>
      <c r="J816">
        <v>34</v>
      </c>
      <c r="K816">
        <v>6.9690000000000003</v>
      </c>
      <c r="L816">
        <v>0</v>
      </c>
      <c r="M816">
        <v>0</v>
      </c>
      <c r="N816">
        <v>1</v>
      </c>
      <c r="O816">
        <v>0</v>
      </c>
      <c r="P816">
        <v>0</v>
      </c>
      <c r="Q816">
        <v>8000</v>
      </c>
      <c r="R816">
        <v>4</v>
      </c>
      <c r="S816">
        <v>27006</v>
      </c>
      <c r="T816" s="1">
        <v>0</v>
      </c>
      <c r="U816">
        <v>1</v>
      </c>
      <c r="W816" s="64">
        <f t="shared" si="26"/>
        <v>0</v>
      </c>
      <c r="X816" s="64">
        <f t="shared" si="27"/>
        <v>55752</v>
      </c>
    </row>
    <row r="817" spans="1:24" hidden="1">
      <c r="A817">
        <v>27006</v>
      </c>
      <c r="B817" t="s">
        <v>694</v>
      </c>
      <c r="C817" t="s">
        <v>684</v>
      </c>
      <c r="D817" t="s">
        <v>685</v>
      </c>
      <c r="E817" t="s">
        <v>29</v>
      </c>
      <c r="F817" t="s">
        <v>753</v>
      </c>
      <c r="G817" t="s">
        <v>688</v>
      </c>
      <c r="H817" s="1">
        <v>44281</v>
      </c>
      <c r="I817" t="s">
        <v>8</v>
      </c>
      <c r="J817">
        <v>34</v>
      </c>
      <c r="K817">
        <v>6.9690000000000003</v>
      </c>
      <c r="L817">
        <v>0</v>
      </c>
      <c r="M817">
        <v>0</v>
      </c>
      <c r="N817">
        <v>1</v>
      </c>
      <c r="O817">
        <v>0</v>
      </c>
      <c r="P817">
        <v>8000</v>
      </c>
      <c r="Q817">
        <v>0</v>
      </c>
      <c r="R817">
        <v>4</v>
      </c>
      <c r="S817">
        <v>1018</v>
      </c>
      <c r="T817" s="1">
        <v>0</v>
      </c>
      <c r="U817">
        <v>1</v>
      </c>
      <c r="W817" s="64">
        <f t="shared" si="26"/>
        <v>55752</v>
      </c>
      <c r="X817" s="64">
        <f t="shared" si="27"/>
        <v>0</v>
      </c>
    </row>
    <row r="818" spans="1:24" hidden="1">
      <c r="A818" s="111">
        <v>1005</v>
      </c>
      <c r="B818" s="111" t="s">
        <v>689</v>
      </c>
      <c r="C818" s="111" t="s">
        <v>684</v>
      </c>
      <c r="D818" s="111" t="s">
        <v>685</v>
      </c>
      <c r="E818" s="111" t="s">
        <v>29</v>
      </c>
      <c r="F818" s="111" t="s">
        <v>747</v>
      </c>
      <c r="G818" s="111" t="s">
        <v>3715</v>
      </c>
      <c r="H818" s="112">
        <v>44285</v>
      </c>
      <c r="I818" s="111" t="s">
        <v>8</v>
      </c>
      <c r="J818" s="111">
        <v>34</v>
      </c>
      <c r="K818" s="111">
        <v>6.9589999999999996</v>
      </c>
      <c r="L818" s="111">
        <v>0</v>
      </c>
      <c r="M818" s="111">
        <v>0</v>
      </c>
      <c r="N818" s="111">
        <v>1</v>
      </c>
      <c r="O818" s="111">
        <v>1</v>
      </c>
      <c r="P818" s="111">
        <v>5000000</v>
      </c>
      <c r="Q818" s="113">
        <v>0</v>
      </c>
      <c r="R818" s="111">
        <v>4</v>
      </c>
      <c r="S818" s="111">
        <v>1016</v>
      </c>
      <c r="T818" s="112">
        <v>0</v>
      </c>
      <c r="U818" s="111">
        <v>2</v>
      </c>
      <c r="W818" s="64">
        <f t="shared" si="26"/>
        <v>34795000</v>
      </c>
      <c r="X818" s="64">
        <f t="shared" si="27"/>
        <v>0</v>
      </c>
    </row>
    <row r="819" spans="1:24">
      <c r="A819" s="106">
        <v>1016</v>
      </c>
      <c r="B819" s="106" t="s">
        <v>689</v>
      </c>
      <c r="C819" s="106" t="s">
        <v>684</v>
      </c>
      <c r="D819" s="106" t="s">
        <v>685</v>
      </c>
      <c r="E819" s="106" t="s">
        <v>29</v>
      </c>
      <c r="F819" s="106" t="s">
        <v>747</v>
      </c>
      <c r="G819" s="106" t="s">
        <v>986</v>
      </c>
      <c r="H819" s="107">
        <v>44285</v>
      </c>
      <c r="I819" s="106" t="s">
        <v>7</v>
      </c>
      <c r="J819" s="106">
        <v>34</v>
      </c>
      <c r="K819" s="106">
        <v>6.9589999999999996</v>
      </c>
      <c r="L819" s="106">
        <v>0</v>
      </c>
      <c r="M819" s="106">
        <v>0</v>
      </c>
      <c r="N819" s="106">
        <v>1</v>
      </c>
      <c r="O819" s="106">
        <v>0</v>
      </c>
      <c r="P819" s="108">
        <v>0</v>
      </c>
      <c r="Q819" s="106">
        <v>5000000</v>
      </c>
      <c r="R819" s="106">
        <v>4</v>
      </c>
      <c r="S819" s="106">
        <v>1005</v>
      </c>
      <c r="T819" s="107">
        <v>0</v>
      </c>
      <c r="U819" s="106">
        <v>2</v>
      </c>
      <c r="W819" s="64">
        <f t="shared" si="26"/>
        <v>0</v>
      </c>
      <c r="X819" s="64">
        <f t="shared" si="27"/>
        <v>34795000</v>
      </c>
    </row>
    <row r="820" spans="1:24">
      <c r="A820">
        <v>1016</v>
      </c>
      <c r="B820" t="s">
        <v>690</v>
      </c>
      <c r="C820" t="s">
        <v>684</v>
      </c>
      <c r="D820" t="s">
        <v>685</v>
      </c>
      <c r="E820" t="s">
        <v>29</v>
      </c>
      <c r="F820" t="s">
        <v>748</v>
      </c>
      <c r="G820" t="s">
        <v>1012</v>
      </c>
      <c r="H820" s="1">
        <v>44285</v>
      </c>
      <c r="I820" t="s">
        <v>7</v>
      </c>
      <c r="J820">
        <v>34</v>
      </c>
      <c r="K820">
        <v>6.96</v>
      </c>
      <c r="L820">
        <v>0</v>
      </c>
      <c r="M820">
        <v>0</v>
      </c>
      <c r="N820">
        <v>1</v>
      </c>
      <c r="O820">
        <v>0</v>
      </c>
      <c r="P820">
        <v>0</v>
      </c>
      <c r="Q820">
        <v>800000</v>
      </c>
      <c r="R820">
        <v>4</v>
      </c>
      <c r="S820">
        <v>27002</v>
      </c>
      <c r="T820" s="1">
        <v>0</v>
      </c>
      <c r="U820">
        <v>1</v>
      </c>
      <c r="W820" s="64">
        <f t="shared" si="26"/>
        <v>0</v>
      </c>
      <c r="X820" s="64">
        <f t="shared" si="27"/>
        <v>5568000</v>
      </c>
    </row>
    <row r="821" spans="1:24" hidden="1">
      <c r="A821">
        <v>27002</v>
      </c>
      <c r="B821" t="s">
        <v>690</v>
      </c>
      <c r="C821" t="s">
        <v>684</v>
      </c>
      <c r="D821" t="s">
        <v>685</v>
      </c>
      <c r="E821" t="s">
        <v>29</v>
      </c>
      <c r="F821" t="s">
        <v>753</v>
      </c>
      <c r="G821" t="s">
        <v>3604</v>
      </c>
      <c r="H821" s="1">
        <v>44285</v>
      </c>
      <c r="I821" t="s">
        <v>8</v>
      </c>
      <c r="J821">
        <v>34</v>
      </c>
      <c r="K821">
        <v>6.96</v>
      </c>
      <c r="L821">
        <v>0</v>
      </c>
      <c r="M821">
        <v>0</v>
      </c>
      <c r="N821">
        <v>1</v>
      </c>
      <c r="O821">
        <v>0</v>
      </c>
      <c r="P821">
        <v>800000</v>
      </c>
      <c r="Q821">
        <v>0</v>
      </c>
      <c r="R821">
        <v>4</v>
      </c>
      <c r="S821">
        <v>1016</v>
      </c>
      <c r="T821" s="1">
        <v>0</v>
      </c>
      <c r="U821">
        <v>1</v>
      </c>
      <c r="W821" s="64">
        <f t="shared" si="26"/>
        <v>5568000</v>
      </c>
      <c r="X821" s="64">
        <f t="shared" si="27"/>
        <v>0</v>
      </c>
    </row>
    <row r="822" spans="1:24" hidden="1">
      <c r="A822">
        <v>1003</v>
      </c>
      <c r="B822" t="s">
        <v>689</v>
      </c>
      <c r="C822" t="s">
        <v>684</v>
      </c>
      <c r="D822" t="s">
        <v>685</v>
      </c>
      <c r="E822" t="s">
        <v>29</v>
      </c>
      <c r="F822" t="s">
        <v>747</v>
      </c>
      <c r="G822" t="s">
        <v>687</v>
      </c>
      <c r="H822" s="1">
        <v>44286</v>
      </c>
      <c r="I822" t="s">
        <v>7</v>
      </c>
      <c r="J822">
        <v>34</v>
      </c>
      <c r="K822">
        <v>6.9580000000000002</v>
      </c>
      <c r="M822">
        <v>0</v>
      </c>
      <c r="N822">
        <v>1</v>
      </c>
      <c r="O822">
        <v>0</v>
      </c>
      <c r="P822">
        <v>0</v>
      </c>
      <c r="Q822">
        <v>500000</v>
      </c>
      <c r="R822">
        <v>4</v>
      </c>
      <c r="S822">
        <v>74002</v>
      </c>
      <c r="T822" s="1">
        <v>0</v>
      </c>
      <c r="U822">
        <v>1</v>
      </c>
      <c r="W822" s="64">
        <f t="shared" si="26"/>
        <v>0</v>
      </c>
      <c r="X822" s="64">
        <f t="shared" si="27"/>
        <v>3479000</v>
      </c>
    </row>
    <row r="823" spans="1:24" hidden="1">
      <c r="A823" s="95">
        <v>74002</v>
      </c>
      <c r="B823" s="95" t="s">
        <v>689</v>
      </c>
      <c r="C823" s="95" t="s">
        <v>684</v>
      </c>
      <c r="D823" s="95" t="s">
        <v>685</v>
      </c>
      <c r="E823" s="95" t="s">
        <v>29</v>
      </c>
      <c r="F823" s="95" t="s">
        <v>747</v>
      </c>
      <c r="G823" s="95" t="s">
        <v>4564</v>
      </c>
      <c r="H823" s="96">
        <v>44286</v>
      </c>
      <c r="I823" s="95" t="s">
        <v>8</v>
      </c>
      <c r="J823" s="95">
        <v>34</v>
      </c>
      <c r="K823" s="95">
        <v>6.9580000000000002</v>
      </c>
      <c r="L823" s="95">
        <v>0</v>
      </c>
      <c r="M823" s="95">
        <v>0</v>
      </c>
      <c r="N823" s="95">
        <v>1</v>
      </c>
      <c r="O823" s="95">
        <v>0</v>
      </c>
      <c r="P823" s="109">
        <v>500000</v>
      </c>
      <c r="Q823" s="95">
        <v>0</v>
      </c>
      <c r="R823" s="95">
        <v>4</v>
      </c>
      <c r="S823" s="95">
        <v>1003</v>
      </c>
      <c r="T823" s="96">
        <v>0</v>
      </c>
      <c r="U823" s="95">
        <v>1</v>
      </c>
      <c r="W823" s="64">
        <f t="shared" si="26"/>
        <v>3479000</v>
      </c>
      <c r="X823" s="64">
        <f t="shared" si="27"/>
        <v>0</v>
      </c>
    </row>
    <row r="824" spans="1:24">
      <c r="A824">
        <v>1001</v>
      </c>
      <c r="B824" t="s">
        <v>691</v>
      </c>
      <c r="C824" t="s">
        <v>684</v>
      </c>
      <c r="D824" t="s">
        <v>685</v>
      </c>
      <c r="E824" t="s">
        <v>29</v>
      </c>
      <c r="F824" t="s">
        <v>686</v>
      </c>
      <c r="G824" t="s">
        <v>3630</v>
      </c>
      <c r="H824" s="1">
        <v>44291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0</v>
      </c>
      <c r="P824">
        <v>0</v>
      </c>
      <c r="Q824">
        <v>40000</v>
      </c>
      <c r="R824">
        <v>4</v>
      </c>
      <c r="S824">
        <v>3031</v>
      </c>
      <c r="T824" s="1">
        <v>0</v>
      </c>
      <c r="U824">
        <v>1</v>
      </c>
      <c r="W824" s="64">
        <f t="shared" si="26"/>
        <v>0</v>
      </c>
      <c r="X824" s="64">
        <f t="shared" si="27"/>
        <v>278800</v>
      </c>
    </row>
    <row r="825" spans="1:24">
      <c r="A825">
        <v>1034</v>
      </c>
      <c r="B825" t="s">
        <v>689</v>
      </c>
      <c r="C825" t="s">
        <v>684</v>
      </c>
      <c r="D825" t="s">
        <v>685</v>
      </c>
      <c r="E825" t="s">
        <v>29</v>
      </c>
      <c r="F825" t="s">
        <v>686</v>
      </c>
      <c r="G825" t="s">
        <v>4307</v>
      </c>
      <c r="H825" s="1">
        <v>44291</v>
      </c>
      <c r="I825" t="s">
        <v>7</v>
      </c>
      <c r="J825">
        <v>34</v>
      </c>
      <c r="K825">
        <v>6.86</v>
      </c>
      <c r="L825">
        <v>0</v>
      </c>
      <c r="M825">
        <v>0</v>
      </c>
      <c r="N825">
        <v>1</v>
      </c>
      <c r="O825">
        <v>0</v>
      </c>
      <c r="P825">
        <v>0</v>
      </c>
      <c r="Q825">
        <v>464828.43</v>
      </c>
      <c r="R825">
        <v>4</v>
      </c>
      <c r="S825">
        <v>3010</v>
      </c>
      <c r="T825" s="1">
        <v>0</v>
      </c>
      <c r="U825">
        <v>1</v>
      </c>
      <c r="W825" s="64">
        <f t="shared" si="26"/>
        <v>0</v>
      </c>
      <c r="X825" s="64">
        <f t="shared" si="27"/>
        <v>3188723.0298000001</v>
      </c>
    </row>
    <row r="826" spans="1:24">
      <c r="A826">
        <v>1034</v>
      </c>
      <c r="B826" t="s">
        <v>689</v>
      </c>
      <c r="C826" t="s">
        <v>684</v>
      </c>
      <c r="D826" t="s">
        <v>685</v>
      </c>
      <c r="E826" t="s">
        <v>29</v>
      </c>
      <c r="F826" t="s">
        <v>686</v>
      </c>
      <c r="G826" t="s">
        <v>4308</v>
      </c>
      <c r="H826" s="1">
        <v>44291</v>
      </c>
      <c r="I826" t="s">
        <v>8</v>
      </c>
      <c r="J826">
        <v>34</v>
      </c>
      <c r="K826">
        <v>6.86</v>
      </c>
      <c r="L826">
        <v>0</v>
      </c>
      <c r="M826">
        <v>0</v>
      </c>
      <c r="N826">
        <v>1</v>
      </c>
      <c r="O826">
        <v>0</v>
      </c>
      <c r="P826">
        <v>466088.27</v>
      </c>
      <c r="Q826">
        <v>0</v>
      </c>
      <c r="R826">
        <v>4</v>
      </c>
      <c r="S826">
        <v>3010</v>
      </c>
      <c r="T826" s="1">
        <v>0</v>
      </c>
      <c r="U826">
        <v>1</v>
      </c>
      <c r="W826" s="64">
        <f t="shared" si="26"/>
        <v>3197365.5322000002</v>
      </c>
      <c r="X826" s="64">
        <f t="shared" si="27"/>
        <v>0</v>
      </c>
    </row>
    <row r="827" spans="1:24" hidden="1">
      <c r="A827">
        <v>3010</v>
      </c>
      <c r="B827" t="s">
        <v>690</v>
      </c>
      <c r="C827" t="s">
        <v>684</v>
      </c>
      <c r="D827" t="s">
        <v>685</v>
      </c>
      <c r="E827" t="s">
        <v>29</v>
      </c>
      <c r="F827" t="s">
        <v>754</v>
      </c>
      <c r="G827" t="s">
        <v>3605</v>
      </c>
      <c r="H827" s="1">
        <v>44291</v>
      </c>
      <c r="I827" t="s">
        <v>7</v>
      </c>
      <c r="J827">
        <v>34</v>
      </c>
      <c r="K827">
        <v>6.86</v>
      </c>
      <c r="L827">
        <v>0</v>
      </c>
      <c r="M827">
        <v>0</v>
      </c>
      <c r="N827">
        <v>1</v>
      </c>
      <c r="O827">
        <v>0</v>
      </c>
      <c r="P827">
        <v>0</v>
      </c>
      <c r="Q827">
        <v>466088.27</v>
      </c>
      <c r="R827">
        <v>4</v>
      </c>
      <c r="S827">
        <v>1034</v>
      </c>
      <c r="T827" s="1">
        <v>0</v>
      </c>
      <c r="U827">
        <v>1</v>
      </c>
      <c r="W827" s="64">
        <f t="shared" si="26"/>
        <v>0</v>
      </c>
      <c r="X827" s="64">
        <f t="shared" si="27"/>
        <v>3197365.5322000002</v>
      </c>
    </row>
    <row r="828" spans="1:24" hidden="1">
      <c r="A828">
        <v>3010</v>
      </c>
      <c r="B828" t="s">
        <v>690</v>
      </c>
      <c r="C828" t="s">
        <v>684</v>
      </c>
      <c r="D828" t="s">
        <v>685</v>
      </c>
      <c r="E828" t="s">
        <v>29</v>
      </c>
      <c r="F828" t="s">
        <v>754</v>
      </c>
      <c r="G828" t="s">
        <v>3606</v>
      </c>
      <c r="H828" s="1">
        <v>44291</v>
      </c>
      <c r="I828" t="s">
        <v>8</v>
      </c>
      <c r="J828">
        <v>34</v>
      </c>
      <c r="K828">
        <v>6.86</v>
      </c>
      <c r="L828">
        <v>0</v>
      </c>
      <c r="M828">
        <v>0</v>
      </c>
      <c r="N828">
        <v>1</v>
      </c>
      <c r="O828">
        <v>0</v>
      </c>
      <c r="P828">
        <v>464828.43</v>
      </c>
      <c r="Q828">
        <v>0</v>
      </c>
      <c r="R828">
        <v>4</v>
      </c>
      <c r="S828">
        <v>1034</v>
      </c>
      <c r="T828" s="1">
        <v>0</v>
      </c>
      <c r="U828">
        <v>1</v>
      </c>
      <c r="W828" s="64">
        <f t="shared" si="26"/>
        <v>3188723.0298000001</v>
      </c>
      <c r="X828" s="64">
        <f t="shared" si="27"/>
        <v>0</v>
      </c>
    </row>
    <row r="829" spans="1:24" hidden="1">
      <c r="A829">
        <v>3031</v>
      </c>
      <c r="B829" t="s">
        <v>691</v>
      </c>
      <c r="C829" t="s">
        <v>684</v>
      </c>
      <c r="D829" t="s">
        <v>685</v>
      </c>
      <c r="E829" t="s">
        <v>29</v>
      </c>
      <c r="F829" t="s">
        <v>686</v>
      </c>
      <c r="G829" t="s">
        <v>3574</v>
      </c>
      <c r="H829" s="1">
        <v>44291</v>
      </c>
      <c r="I829" t="s">
        <v>8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0</v>
      </c>
      <c r="P829">
        <v>40000</v>
      </c>
      <c r="Q829">
        <v>0</v>
      </c>
      <c r="R829">
        <v>4</v>
      </c>
      <c r="S829">
        <v>1001</v>
      </c>
      <c r="T829" s="1">
        <v>0</v>
      </c>
      <c r="U829">
        <v>1</v>
      </c>
      <c r="W829" s="64">
        <f t="shared" si="26"/>
        <v>278800</v>
      </c>
      <c r="X829" s="64">
        <f t="shared" si="27"/>
        <v>0</v>
      </c>
    </row>
    <row r="830" spans="1:24">
      <c r="A830">
        <v>1014</v>
      </c>
      <c r="B830" t="s">
        <v>693</v>
      </c>
      <c r="C830" t="s">
        <v>684</v>
      </c>
      <c r="D830" t="s">
        <v>685</v>
      </c>
      <c r="E830" t="s">
        <v>29</v>
      </c>
      <c r="F830" t="s">
        <v>686</v>
      </c>
      <c r="G830" t="s">
        <v>967</v>
      </c>
      <c r="H830" s="1">
        <v>44292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43041.61</v>
      </c>
      <c r="R830">
        <v>4</v>
      </c>
      <c r="S830">
        <v>3034</v>
      </c>
      <c r="T830" s="1">
        <v>0</v>
      </c>
      <c r="U830">
        <v>1</v>
      </c>
      <c r="W830" s="64">
        <f t="shared" si="26"/>
        <v>0</v>
      </c>
      <c r="X830" s="64">
        <f t="shared" si="27"/>
        <v>300000.02169999998</v>
      </c>
    </row>
    <row r="831" spans="1:24">
      <c r="A831">
        <v>3034</v>
      </c>
      <c r="B831" t="s">
        <v>693</v>
      </c>
      <c r="C831" t="s">
        <v>684</v>
      </c>
      <c r="D831" t="s">
        <v>685</v>
      </c>
      <c r="E831" t="s">
        <v>29</v>
      </c>
      <c r="F831" t="s">
        <v>4379</v>
      </c>
      <c r="G831" t="s">
        <v>4476</v>
      </c>
      <c r="H831" s="1">
        <v>44292</v>
      </c>
      <c r="I831" t="s">
        <v>8</v>
      </c>
      <c r="J831">
        <v>34</v>
      </c>
      <c r="K831">
        <v>6.97</v>
      </c>
      <c r="N831">
        <v>1</v>
      </c>
      <c r="O831">
        <v>0</v>
      </c>
      <c r="P831">
        <v>43041.61</v>
      </c>
      <c r="Q831">
        <v>0</v>
      </c>
      <c r="R831">
        <v>4</v>
      </c>
      <c r="S831">
        <v>1014</v>
      </c>
      <c r="T831" s="1">
        <v>0</v>
      </c>
      <c r="U831">
        <v>1</v>
      </c>
      <c r="W831" s="64">
        <f t="shared" si="26"/>
        <v>300000.02169999998</v>
      </c>
      <c r="X831" s="64">
        <f t="shared" si="27"/>
        <v>0</v>
      </c>
    </row>
    <row r="832" spans="1:24">
      <c r="A832">
        <v>1014</v>
      </c>
      <c r="B832" t="s">
        <v>693</v>
      </c>
      <c r="C832" t="s">
        <v>684</v>
      </c>
      <c r="D832" t="s">
        <v>685</v>
      </c>
      <c r="E832" t="s">
        <v>29</v>
      </c>
      <c r="F832" t="s">
        <v>748</v>
      </c>
      <c r="G832" t="s">
        <v>733</v>
      </c>
      <c r="H832" s="1">
        <v>44295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15000</v>
      </c>
      <c r="R832">
        <v>4</v>
      </c>
      <c r="S832">
        <v>3028</v>
      </c>
      <c r="T832" s="1">
        <v>0</v>
      </c>
      <c r="U832">
        <v>1</v>
      </c>
      <c r="W832" s="64">
        <f t="shared" si="26"/>
        <v>0</v>
      </c>
      <c r="X832" s="64">
        <f t="shared" si="27"/>
        <v>104550</v>
      </c>
    </row>
    <row r="833" spans="1:24">
      <c r="A833" s="95">
        <v>3028</v>
      </c>
      <c r="B833" s="95" t="s">
        <v>693</v>
      </c>
      <c r="C833" s="95" t="s">
        <v>684</v>
      </c>
      <c r="D833" s="95" t="s">
        <v>685</v>
      </c>
      <c r="E833" s="95" t="s">
        <v>29</v>
      </c>
      <c r="F833" s="95" t="s">
        <v>754</v>
      </c>
      <c r="G833" s="95" t="s">
        <v>4452</v>
      </c>
      <c r="H833" s="96">
        <v>44295</v>
      </c>
      <c r="I833" s="95" t="s">
        <v>8</v>
      </c>
      <c r="J833" s="95">
        <v>34</v>
      </c>
      <c r="K833" s="95">
        <v>6.97</v>
      </c>
      <c r="L833" s="95"/>
      <c r="M833" s="95"/>
      <c r="N833" s="95">
        <v>1</v>
      </c>
      <c r="O833" s="95">
        <v>0</v>
      </c>
      <c r="P833" s="109">
        <v>15000</v>
      </c>
      <c r="Q833" s="95">
        <v>0</v>
      </c>
      <c r="R833" s="95">
        <v>4</v>
      </c>
      <c r="S833" s="95">
        <v>1014</v>
      </c>
      <c r="T833" s="96">
        <v>0</v>
      </c>
      <c r="U833" s="95">
        <v>1</v>
      </c>
      <c r="W833" s="64">
        <f t="shared" si="26"/>
        <v>104550</v>
      </c>
      <c r="X833" s="64">
        <f t="shared" si="27"/>
        <v>0</v>
      </c>
    </row>
    <row r="834" spans="1:24" hidden="1">
      <c r="A834">
        <v>1005</v>
      </c>
      <c r="B834" t="s">
        <v>689</v>
      </c>
      <c r="C834" t="s">
        <v>684</v>
      </c>
      <c r="D834" t="s">
        <v>685</v>
      </c>
      <c r="E834" t="s">
        <v>29</v>
      </c>
      <c r="F834" t="s">
        <v>747</v>
      </c>
      <c r="G834" t="s">
        <v>3716</v>
      </c>
      <c r="H834" s="1">
        <v>44301</v>
      </c>
      <c r="I834" t="s">
        <v>8</v>
      </c>
      <c r="J834">
        <v>34</v>
      </c>
      <c r="K834">
        <v>6.9539999999999997</v>
      </c>
      <c r="L834">
        <v>0</v>
      </c>
      <c r="M834">
        <v>0</v>
      </c>
      <c r="N834">
        <v>1</v>
      </c>
      <c r="O834">
        <v>1</v>
      </c>
      <c r="P834">
        <v>40000</v>
      </c>
      <c r="Q834">
        <v>0</v>
      </c>
      <c r="R834">
        <v>4</v>
      </c>
      <c r="S834">
        <v>27013</v>
      </c>
      <c r="T834" s="1">
        <v>0</v>
      </c>
      <c r="U834">
        <v>1</v>
      </c>
      <c r="W834" s="64">
        <f t="shared" si="26"/>
        <v>278160</v>
      </c>
      <c r="X834" s="64">
        <f t="shared" si="27"/>
        <v>0</v>
      </c>
    </row>
    <row r="835" spans="1:24" hidden="1">
      <c r="A835">
        <v>27013</v>
      </c>
      <c r="B835" t="s">
        <v>689</v>
      </c>
      <c r="C835" t="s">
        <v>684</v>
      </c>
      <c r="D835" t="s">
        <v>685</v>
      </c>
      <c r="E835" t="s">
        <v>29</v>
      </c>
      <c r="F835" t="s">
        <v>686</v>
      </c>
      <c r="G835" t="s">
        <v>4555</v>
      </c>
      <c r="H835" s="1">
        <v>44301</v>
      </c>
      <c r="I835" t="s">
        <v>7</v>
      </c>
      <c r="J835">
        <v>34</v>
      </c>
      <c r="K835">
        <v>6.9539999999999997</v>
      </c>
      <c r="L835">
        <v>0</v>
      </c>
      <c r="M835">
        <v>0</v>
      </c>
      <c r="N835">
        <v>1</v>
      </c>
      <c r="O835">
        <v>0</v>
      </c>
      <c r="P835">
        <v>0</v>
      </c>
      <c r="Q835">
        <v>40000</v>
      </c>
      <c r="R835">
        <v>4</v>
      </c>
      <c r="S835">
        <v>1005</v>
      </c>
      <c r="T835" s="1">
        <v>0</v>
      </c>
      <c r="U835">
        <v>1</v>
      </c>
      <c r="W835" s="64">
        <f t="shared" si="26"/>
        <v>0</v>
      </c>
      <c r="X835" s="64">
        <f t="shared" si="27"/>
        <v>278160</v>
      </c>
    </row>
    <row r="836" spans="1:24" hidden="1">
      <c r="A836">
        <v>1005</v>
      </c>
      <c r="B836" t="s">
        <v>689</v>
      </c>
      <c r="C836" t="s">
        <v>684</v>
      </c>
      <c r="D836" t="s">
        <v>685</v>
      </c>
      <c r="E836" t="s">
        <v>29</v>
      </c>
      <c r="F836" t="s">
        <v>747</v>
      </c>
      <c r="G836" t="s">
        <v>3717</v>
      </c>
      <c r="H836" s="1">
        <v>44302</v>
      </c>
      <c r="I836" t="s">
        <v>8</v>
      </c>
      <c r="J836">
        <v>34</v>
      </c>
      <c r="K836">
        <v>6.9550000000000001</v>
      </c>
      <c r="L836">
        <v>0</v>
      </c>
      <c r="M836">
        <v>0</v>
      </c>
      <c r="N836">
        <v>1</v>
      </c>
      <c r="O836">
        <v>1</v>
      </c>
      <c r="P836">
        <v>50000</v>
      </c>
      <c r="Q836">
        <v>0</v>
      </c>
      <c r="R836">
        <v>4</v>
      </c>
      <c r="S836">
        <v>27013</v>
      </c>
      <c r="T836" s="1">
        <v>0</v>
      </c>
      <c r="U836">
        <v>1</v>
      </c>
      <c r="W836" s="64">
        <f t="shared" si="26"/>
        <v>347750</v>
      </c>
      <c r="X836" s="64">
        <f t="shared" si="27"/>
        <v>0</v>
      </c>
    </row>
    <row r="837" spans="1:24" hidden="1">
      <c r="A837">
        <v>27013</v>
      </c>
      <c r="B837" t="s">
        <v>689</v>
      </c>
      <c r="C837" t="s">
        <v>684</v>
      </c>
      <c r="D837" t="s">
        <v>685</v>
      </c>
      <c r="E837" t="s">
        <v>29</v>
      </c>
      <c r="F837" t="s">
        <v>686</v>
      </c>
      <c r="G837" t="s">
        <v>4555</v>
      </c>
      <c r="H837" s="1">
        <v>44302</v>
      </c>
      <c r="I837" t="s">
        <v>7</v>
      </c>
      <c r="J837">
        <v>34</v>
      </c>
      <c r="K837">
        <v>6.9550000000000001</v>
      </c>
      <c r="L837">
        <v>0</v>
      </c>
      <c r="M837">
        <v>0</v>
      </c>
      <c r="N837">
        <v>1</v>
      </c>
      <c r="O837">
        <v>0</v>
      </c>
      <c r="P837">
        <v>0</v>
      </c>
      <c r="Q837">
        <v>50000</v>
      </c>
      <c r="R837">
        <v>4</v>
      </c>
      <c r="S837">
        <v>1005</v>
      </c>
      <c r="T837" s="1">
        <v>0</v>
      </c>
      <c r="U837">
        <v>1</v>
      </c>
      <c r="W837" s="64">
        <f t="shared" si="26"/>
        <v>0</v>
      </c>
      <c r="X837" s="64">
        <f t="shared" si="27"/>
        <v>347750</v>
      </c>
    </row>
    <row r="838" spans="1:24">
      <c r="A838">
        <v>1001</v>
      </c>
      <c r="B838" t="s">
        <v>691</v>
      </c>
      <c r="C838" t="s">
        <v>684</v>
      </c>
      <c r="D838" t="s">
        <v>685</v>
      </c>
      <c r="E838" t="s">
        <v>29</v>
      </c>
      <c r="F838" t="s">
        <v>686</v>
      </c>
      <c r="G838" t="s">
        <v>3620</v>
      </c>
      <c r="H838" s="1">
        <v>44305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0</v>
      </c>
      <c r="P838">
        <v>0</v>
      </c>
      <c r="Q838">
        <v>50000</v>
      </c>
      <c r="R838">
        <v>4</v>
      </c>
      <c r="S838">
        <v>3031</v>
      </c>
      <c r="T838" s="1">
        <v>0</v>
      </c>
      <c r="U838">
        <v>1</v>
      </c>
      <c r="W838" s="64">
        <f t="shared" si="26"/>
        <v>0</v>
      </c>
      <c r="X838" s="64">
        <f t="shared" si="27"/>
        <v>348500</v>
      </c>
    </row>
    <row r="839" spans="1:24" hidden="1">
      <c r="A839">
        <v>1005</v>
      </c>
      <c r="B839" t="s">
        <v>689</v>
      </c>
      <c r="C839" t="s">
        <v>684</v>
      </c>
      <c r="D839" t="s">
        <v>685</v>
      </c>
      <c r="E839" t="s">
        <v>29</v>
      </c>
      <c r="F839" t="s">
        <v>747</v>
      </c>
      <c r="G839" t="s">
        <v>3718</v>
      </c>
      <c r="H839" s="1">
        <v>44305</v>
      </c>
      <c r="I839" t="s">
        <v>8</v>
      </c>
      <c r="J839">
        <v>34</v>
      </c>
      <c r="K839">
        <v>6.9539999999999997</v>
      </c>
      <c r="L839">
        <v>0</v>
      </c>
      <c r="M839">
        <v>0</v>
      </c>
      <c r="N839">
        <v>1</v>
      </c>
      <c r="O839">
        <v>1</v>
      </c>
      <c r="P839">
        <v>70000</v>
      </c>
      <c r="Q839">
        <v>0</v>
      </c>
      <c r="R839">
        <v>4</v>
      </c>
      <c r="S839">
        <v>27013</v>
      </c>
      <c r="T839" s="1">
        <v>0</v>
      </c>
      <c r="U839">
        <v>1</v>
      </c>
      <c r="W839" s="64">
        <f t="shared" si="26"/>
        <v>486780</v>
      </c>
      <c r="X839" s="64">
        <f t="shared" si="27"/>
        <v>0</v>
      </c>
    </row>
    <row r="840" spans="1:24" hidden="1">
      <c r="A840">
        <v>1005</v>
      </c>
      <c r="B840" t="s">
        <v>689</v>
      </c>
      <c r="C840" t="s">
        <v>684</v>
      </c>
      <c r="D840" t="s">
        <v>685</v>
      </c>
      <c r="E840" t="s">
        <v>29</v>
      </c>
      <c r="F840" t="s">
        <v>747</v>
      </c>
      <c r="G840" t="s">
        <v>3719</v>
      </c>
      <c r="H840" s="1">
        <v>44305</v>
      </c>
      <c r="I840" t="s">
        <v>7</v>
      </c>
      <c r="J840">
        <v>34</v>
      </c>
      <c r="K840">
        <v>6.95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1000000</v>
      </c>
      <c r="R840">
        <v>4</v>
      </c>
      <c r="S840">
        <v>1018</v>
      </c>
      <c r="T840" s="1">
        <v>0</v>
      </c>
      <c r="U840">
        <v>1</v>
      </c>
      <c r="W840" s="64">
        <f t="shared" si="26"/>
        <v>0</v>
      </c>
      <c r="X840" s="64">
        <f t="shared" si="27"/>
        <v>6950000</v>
      </c>
    </row>
    <row r="841" spans="1:24" hidden="1">
      <c r="A841">
        <v>1009</v>
      </c>
      <c r="B841" t="s">
        <v>689</v>
      </c>
      <c r="C841" t="s">
        <v>684</v>
      </c>
      <c r="D841" t="s">
        <v>685</v>
      </c>
      <c r="E841" t="s">
        <v>29</v>
      </c>
      <c r="F841" t="s">
        <v>747</v>
      </c>
      <c r="G841" t="s">
        <v>4056</v>
      </c>
      <c r="H841" s="1">
        <v>44305</v>
      </c>
      <c r="I841" t="s">
        <v>7</v>
      </c>
      <c r="J841">
        <v>34</v>
      </c>
      <c r="K841">
        <v>6.86</v>
      </c>
      <c r="N841">
        <v>1</v>
      </c>
      <c r="O841">
        <v>0</v>
      </c>
      <c r="P841">
        <v>0</v>
      </c>
      <c r="Q841">
        <v>10000000</v>
      </c>
      <c r="R841">
        <v>4</v>
      </c>
      <c r="S841">
        <v>1017</v>
      </c>
      <c r="T841" s="1">
        <v>0</v>
      </c>
      <c r="U841">
        <v>1</v>
      </c>
      <c r="W841" s="64">
        <f t="shared" si="26"/>
        <v>0</v>
      </c>
      <c r="X841" s="64">
        <f t="shared" si="27"/>
        <v>68600000</v>
      </c>
    </row>
    <row r="842" spans="1:24" hidden="1">
      <c r="A842" s="80">
        <v>1017</v>
      </c>
      <c r="B842" s="80" t="s">
        <v>689</v>
      </c>
      <c r="C842" s="80" t="s">
        <v>684</v>
      </c>
      <c r="D842" s="80" t="s">
        <v>685</v>
      </c>
      <c r="E842" s="80" t="s">
        <v>29</v>
      </c>
      <c r="F842" s="80" t="s">
        <v>1065</v>
      </c>
      <c r="G842" s="80" t="s">
        <v>4056</v>
      </c>
      <c r="H842" s="81">
        <v>44305</v>
      </c>
      <c r="I842" s="80" t="s">
        <v>8</v>
      </c>
      <c r="J842" s="80">
        <v>34</v>
      </c>
      <c r="K842" s="80">
        <v>6.86</v>
      </c>
      <c r="L842" s="80"/>
      <c r="M842" s="80"/>
      <c r="N842" s="80">
        <v>1</v>
      </c>
      <c r="O842" s="80">
        <v>0</v>
      </c>
      <c r="P842" s="80">
        <v>10000000</v>
      </c>
      <c r="Q842" s="85">
        <v>0</v>
      </c>
      <c r="R842" s="80">
        <v>4</v>
      </c>
      <c r="S842" s="80">
        <v>1009</v>
      </c>
      <c r="T842" s="81">
        <v>0</v>
      </c>
      <c r="U842" s="80">
        <v>1</v>
      </c>
      <c r="W842" s="64">
        <f t="shared" si="26"/>
        <v>68600000</v>
      </c>
      <c r="X842" s="64">
        <f t="shared" si="27"/>
        <v>0</v>
      </c>
    </row>
    <row r="843" spans="1:24" hidden="1">
      <c r="A843">
        <v>1018</v>
      </c>
      <c r="B843" t="s">
        <v>689</v>
      </c>
      <c r="C843" t="s">
        <v>684</v>
      </c>
      <c r="D843" t="s">
        <v>685</v>
      </c>
      <c r="E843" t="s">
        <v>29</v>
      </c>
      <c r="F843" t="s">
        <v>747</v>
      </c>
      <c r="G843" t="s">
        <v>828</v>
      </c>
      <c r="H843" s="1">
        <v>44305</v>
      </c>
      <c r="I843" t="s">
        <v>8</v>
      </c>
      <c r="J843">
        <v>34</v>
      </c>
      <c r="K843">
        <v>6.95</v>
      </c>
      <c r="L843">
        <v>0</v>
      </c>
      <c r="M843">
        <v>0</v>
      </c>
      <c r="N843">
        <v>1</v>
      </c>
      <c r="O843">
        <v>0</v>
      </c>
      <c r="P843">
        <v>1000000</v>
      </c>
      <c r="Q843">
        <v>0</v>
      </c>
      <c r="R843">
        <v>4</v>
      </c>
      <c r="S843">
        <v>1005</v>
      </c>
      <c r="T843" s="1">
        <v>0</v>
      </c>
      <c r="U843">
        <v>1</v>
      </c>
      <c r="W843" s="64">
        <f t="shared" si="26"/>
        <v>6950000</v>
      </c>
      <c r="X843" s="64">
        <f t="shared" si="27"/>
        <v>0</v>
      </c>
    </row>
    <row r="844" spans="1:24" hidden="1">
      <c r="A844">
        <v>3031</v>
      </c>
      <c r="B844" t="s">
        <v>691</v>
      </c>
      <c r="C844" t="s">
        <v>684</v>
      </c>
      <c r="D844" t="s">
        <v>685</v>
      </c>
      <c r="E844" t="s">
        <v>29</v>
      </c>
      <c r="F844" t="s">
        <v>686</v>
      </c>
      <c r="G844" t="s">
        <v>1056</v>
      </c>
      <c r="H844" s="1">
        <v>44305</v>
      </c>
      <c r="I844" t="s">
        <v>8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0</v>
      </c>
      <c r="P844">
        <v>50000</v>
      </c>
      <c r="Q844">
        <v>0</v>
      </c>
      <c r="R844">
        <v>4</v>
      </c>
      <c r="S844">
        <v>1001</v>
      </c>
      <c r="T844" s="1">
        <v>0</v>
      </c>
      <c r="U844">
        <v>1</v>
      </c>
      <c r="W844" s="64">
        <f t="shared" si="26"/>
        <v>348500</v>
      </c>
      <c r="X844" s="64">
        <f t="shared" si="27"/>
        <v>0</v>
      </c>
    </row>
    <row r="845" spans="1:24" hidden="1">
      <c r="A845">
        <v>27013</v>
      </c>
      <c r="B845" t="s">
        <v>689</v>
      </c>
      <c r="C845" t="s">
        <v>684</v>
      </c>
      <c r="D845" t="s">
        <v>685</v>
      </c>
      <c r="E845" t="s">
        <v>29</v>
      </c>
      <c r="F845" t="s">
        <v>686</v>
      </c>
      <c r="G845" t="s">
        <v>4555</v>
      </c>
      <c r="H845" s="1">
        <v>44305</v>
      </c>
      <c r="I845" t="s">
        <v>7</v>
      </c>
      <c r="J845">
        <v>34</v>
      </c>
      <c r="K845">
        <v>6.9539999999999997</v>
      </c>
      <c r="L845">
        <v>0</v>
      </c>
      <c r="M845">
        <v>0</v>
      </c>
      <c r="N845">
        <v>1</v>
      </c>
      <c r="O845">
        <v>0</v>
      </c>
      <c r="P845">
        <v>0</v>
      </c>
      <c r="Q845">
        <v>70000</v>
      </c>
      <c r="R845">
        <v>4</v>
      </c>
      <c r="S845">
        <v>1005</v>
      </c>
      <c r="T845" s="1">
        <v>0</v>
      </c>
      <c r="U845">
        <v>1</v>
      </c>
      <c r="W845" s="64">
        <f t="shared" si="26"/>
        <v>0</v>
      </c>
      <c r="X845" s="64">
        <f t="shared" si="27"/>
        <v>486780</v>
      </c>
    </row>
    <row r="846" spans="1:24" hidden="1">
      <c r="A846">
        <v>1003</v>
      </c>
      <c r="B846" t="s">
        <v>689</v>
      </c>
      <c r="C846" t="s">
        <v>684</v>
      </c>
      <c r="D846" t="s">
        <v>685</v>
      </c>
      <c r="E846" t="s">
        <v>29</v>
      </c>
      <c r="F846" t="s">
        <v>747</v>
      </c>
      <c r="G846" t="s">
        <v>687</v>
      </c>
      <c r="H846" s="1">
        <v>44306</v>
      </c>
      <c r="I846" t="s">
        <v>7</v>
      </c>
      <c r="J846">
        <v>34</v>
      </c>
      <c r="K846">
        <v>6.9530000000000003</v>
      </c>
      <c r="L846">
        <v>0</v>
      </c>
      <c r="M846">
        <v>0</v>
      </c>
      <c r="N846">
        <v>1</v>
      </c>
      <c r="O846">
        <v>0</v>
      </c>
      <c r="P846">
        <v>0</v>
      </c>
      <c r="Q846">
        <v>500000</v>
      </c>
      <c r="R846">
        <v>4</v>
      </c>
      <c r="S846">
        <v>1007</v>
      </c>
      <c r="T846" s="1">
        <v>0</v>
      </c>
      <c r="U846">
        <v>1</v>
      </c>
      <c r="W846" s="64">
        <f t="shared" si="26"/>
        <v>0</v>
      </c>
      <c r="X846" s="64">
        <f t="shared" si="27"/>
        <v>3476500</v>
      </c>
    </row>
    <row r="847" spans="1:24" hidden="1">
      <c r="A847" s="99">
        <v>1005</v>
      </c>
      <c r="B847" s="99" t="s">
        <v>689</v>
      </c>
      <c r="C847" s="99" t="s">
        <v>684</v>
      </c>
      <c r="D847" s="99" t="s">
        <v>685</v>
      </c>
      <c r="E847" s="99" t="s">
        <v>29</v>
      </c>
      <c r="F847" s="99" t="s">
        <v>747</v>
      </c>
      <c r="G847" s="99" t="s">
        <v>3720</v>
      </c>
      <c r="H847" s="100">
        <v>44306</v>
      </c>
      <c r="I847" s="99" t="s">
        <v>7</v>
      </c>
      <c r="J847" s="99">
        <v>34</v>
      </c>
      <c r="K847" s="99">
        <v>6.93</v>
      </c>
      <c r="L847" s="99">
        <v>0</v>
      </c>
      <c r="M847" s="99">
        <v>0</v>
      </c>
      <c r="N847" s="99">
        <v>1</v>
      </c>
      <c r="O847" s="99">
        <v>1</v>
      </c>
      <c r="P847" s="99">
        <v>0</v>
      </c>
      <c r="Q847" s="102">
        <v>5000000</v>
      </c>
      <c r="R847" s="99">
        <v>4</v>
      </c>
      <c r="S847" s="99">
        <v>1018</v>
      </c>
      <c r="T847" s="100">
        <v>0</v>
      </c>
      <c r="U847" s="99">
        <v>1</v>
      </c>
      <c r="W847" s="64">
        <f t="shared" si="26"/>
        <v>0</v>
      </c>
      <c r="X847" s="64">
        <f t="shared" si="27"/>
        <v>34650000</v>
      </c>
    </row>
    <row r="848" spans="1:24" hidden="1">
      <c r="A848">
        <v>1005</v>
      </c>
      <c r="B848" t="s">
        <v>689</v>
      </c>
      <c r="C848" t="s">
        <v>684</v>
      </c>
      <c r="D848" t="s">
        <v>685</v>
      </c>
      <c r="E848" t="s">
        <v>29</v>
      </c>
      <c r="F848" t="s">
        <v>747</v>
      </c>
      <c r="G848" t="s">
        <v>3721</v>
      </c>
      <c r="H848" s="1">
        <v>44306</v>
      </c>
      <c r="I848" t="s">
        <v>7</v>
      </c>
      <c r="J848">
        <v>34</v>
      </c>
      <c r="K848">
        <v>6.94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2000000</v>
      </c>
      <c r="R848">
        <v>4</v>
      </c>
      <c r="S848">
        <v>1014</v>
      </c>
      <c r="T848" s="1">
        <v>0</v>
      </c>
      <c r="U848">
        <v>1</v>
      </c>
      <c r="W848" s="64">
        <f t="shared" si="26"/>
        <v>0</v>
      </c>
      <c r="X848" s="64">
        <f t="shared" si="27"/>
        <v>13880000</v>
      </c>
    </row>
    <row r="849" spans="1:24" hidden="1">
      <c r="A849">
        <v>1007</v>
      </c>
      <c r="B849" t="s">
        <v>694</v>
      </c>
      <c r="C849" t="s">
        <v>684</v>
      </c>
      <c r="D849" t="s">
        <v>685</v>
      </c>
      <c r="E849" t="s">
        <v>29</v>
      </c>
      <c r="F849" t="s">
        <v>747</v>
      </c>
      <c r="G849" t="s">
        <v>3928</v>
      </c>
      <c r="H849" s="1">
        <v>44306</v>
      </c>
      <c r="I849" t="s">
        <v>8</v>
      </c>
      <c r="J849">
        <v>34</v>
      </c>
      <c r="K849">
        <v>6.9530000000000003</v>
      </c>
      <c r="L849">
        <v>0</v>
      </c>
      <c r="M849">
        <v>0</v>
      </c>
      <c r="N849">
        <v>1</v>
      </c>
      <c r="O849">
        <v>0</v>
      </c>
      <c r="P849">
        <v>500000</v>
      </c>
      <c r="Q849">
        <v>0</v>
      </c>
      <c r="R849">
        <v>4</v>
      </c>
      <c r="S849">
        <v>1003</v>
      </c>
      <c r="T849" s="1">
        <v>0</v>
      </c>
      <c r="U849">
        <v>1</v>
      </c>
      <c r="W849" s="64">
        <f t="shared" si="26"/>
        <v>3476500</v>
      </c>
      <c r="X849" s="64">
        <f t="shared" si="27"/>
        <v>0</v>
      </c>
    </row>
    <row r="850" spans="1:24">
      <c r="A850">
        <v>1014</v>
      </c>
      <c r="B850" t="s">
        <v>689</v>
      </c>
      <c r="C850" t="s">
        <v>684</v>
      </c>
      <c r="D850" t="s">
        <v>685</v>
      </c>
      <c r="E850" t="s">
        <v>29</v>
      </c>
      <c r="F850" t="s">
        <v>747</v>
      </c>
      <c r="G850" t="s">
        <v>924</v>
      </c>
      <c r="H850" s="1">
        <v>44306</v>
      </c>
      <c r="I850" t="s">
        <v>8</v>
      </c>
      <c r="J850">
        <v>34</v>
      </c>
      <c r="K850">
        <v>6.94</v>
      </c>
      <c r="L850">
        <v>0</v>
      </c>
      <c r="M850">
        <v>0</v>
      </c>
      <c r="N850">
        <v>1</v>
      </c>
      <c r="O850">
        <v>1</v>
      </c>
      <c r="P850">
        <v>2000000</v>
      </c>
      <c r="Q850">
        <v>0</v>
      </c>
      <c r="R850">
        <v>4</v>
      </c>
      <c r="S850">
        <v>1005</v>
      </c>
      <c r="T850" s="1">
        <v>0</v>
      </c>
      <c r="U850">
        <v>1</v>
      </c>
      <c r="W850" s="64">
        <f t="shared" si="26"/>
        <v>13880000</v>
      </c>
      <c r="X850" s="64">
        <f t="shared" si="27"/>
        <v>0</v>
      </c>
    </row>
    <row r="851" spans="1:24" hidden="1">
      <c r="A851">
        <v>1018</v>
      </c>
      <c r="B851" t="s">
        <v>689</v>
      </c>
      <c r="C851" t="s">
        <v>684</v>
      </c>
      <c r="D851" t="s">
        <v>685</v>
      </c>
      <c r="E851" t="s">
        <v>29</v>
      </c>
      <c r="F851" t="s">
        <v>747</v>
      </c>
      <c r="G851" t="s">
        <v>853</v>
      </c>
      <c r="H851" s="1">
        <v>44306</v>
      </c>
      <c r="I851" t="s">
        <v>8</v>
      </c>
      <c r="J851">
        <v>34</v>
      </c>
      <c r="K851">
        <v>6.93</v>
      </c>
      <c r="L851">
        <v>0</v>
      </c>
      <c r="M851">
        <v>0</v>
      </c>
      <c r="N851">
        <v>1</v>
      </c>
      <c r="O851">
        <v>0</v>
      </c>
      <c r="P851">
        <v>5000000</v>
      </c>
      <c r="Q851">
        <v>0</v>
      </c>
      <c r="R851">
        <v>4</v>
      </c>
      <c r="S851">
        <v>1005</v>
      </c>
      <c r="T851" s="1">
        <v>0</v>
      </c>
      <c r="U851">
        <v>1</v>
      </c>
      <c r="W851" s="64">
        <f t="shared" si="26"/>
        <v>34650000</v>
      </c>
      <c r="X851" s="64">
        <f t="shared" si="27"/>
        <v>0</v>
      </c>
    </row>
    <row r="852" spans="1:24" hidden="1">
      <c r="A852">
        <v>1005</v>
      </c>
      <c r="B852" t="s">
        <v>689</v>
      </c>
      <c r="C852" t="s">
        <v>684</v>
      </c>
      <c r="D852" t="s">
        <v>685</v>
      </c>
      <c r="E852" t="s">
        <v>29</v>
      </c>
      <c r="F852" t="s">
        <v>747</v>
      </c>
      <c r="G852" t="s">
        <v>3722</v>
      </c>
      <c r="H852" s="1">
        <v>44307</v>
      </c>
      <c r="I852" t="s">
        <v>7</v>
      </c>
      <c r="J852">
        <v>34</v>
      </c>
      <c r="K852">
        <v>6.9649999999999999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1000000</v>
      </c>
      <c r="R852">
        <v>4</v>
      </c>
      <c r="S852">
        <v>27004</v>
      </c>
      <c r="T852" s="1">
        <v>0</v>
      </c>
      <c r="U852">
        <v>1</v>
      </c>
      <c r="W852" s="64">
        <f t="shared" si="26"/>
        <v>0</v>
      </c>
      <c r="X852" s="64">
        <f t="shared" si="27"/>
        <v>6965000</v>
      </c>
    </row>
    <row r="853" spans="1:24" hidden="1">
      <c r="A853">
        <v>1005</v>
      </c>
      <c r="B853" t="s">
        <v>689</v>
      </c>
      <c r="C853" t="s">
        <v>684</v>
      </c>
      <c r="D853" t="s">
        <v>685</v>
      </c>
      <c r="E853" t="s">
        <v>29</v>
      </c>
      <c r="F853" t="s">
        <v>747</v>
      </c>
      <c r="G853" t="s">
        <v>3723</v>
      </c>
      <c r="H853" s="1">
        <v>44307</v>
      </c>
      <c r="I853" t="s">
        <v>7</v>
      </c>
      <c r="J853">
        <v>34</v>
      </c>
      <c r="K853">
        <v>6.93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5000000</v>
      </c>
      <c r="R853">
        <v>4</v>
      </c>
      <c r="S853">
        <v>1014</v>
      </c>
      <c r="T853" s="1">
        <v>0</v>
      </c>
      <c r="U853">
        <v>1</v>
      </c>
      <c r="W853" s="64">
        <f t="shared" si="26"/>
        <v>0</v>
      </c>
      <c r="X853" s="64">
        <f t="shared" si="27"/>
        <v>34650000</v>
      </c>
    </row>
    <row r="854" spans="1:24">
      <c r="A854">
        <v>1014</v>
      </c>
      <c r="B854" t="s">
        <v>689</v>
      </c>
      <c r="C854" t="s">
        <v>684</v>
      </c>
      <c r="D854" t="s">
        <v>685</v>
      </c>
      <c r="E854" t="s">
        <v>29</v>
      </c>
      <c r="F854" t="s">
        <v>747</v>
      </c>
      <c r="G854" t="s">
        <v>921</v>
      </c>
      <c r="H854" s="1">
        <v>44307</v>
      </c>
      <c r="I854" t="s">
        <v>8</v>
      </c>
      <c r="J854">
        <v>34</v>
      </c>
      <c r="K854">
        <v>6.93</v>
      </c>
      <c r="L854">
        <v>0</v>
      </c>
      <c r="M854">
        <v>0</v>
      </c>
      <c r="N854">
        <v>1</v>
      </c>
      <c r="O854">
        <v>1</v>
      </c>
      <c r="P854">
        <v>5000000</v>
      </c>
      <c r="Q854">
        <v>0</v>
      </c>
      <c r="R854">
        <v>4</v>
      </c>
      <c r="S854">
        <v>1005</v>
      </c>
      <c r="T854" s="1">
        <v>0</v>
      </c>
      <c r="U854">
        <v>1</v>
      </c>
      <c r="W854" s="64">
        <f t="shared" si="26"/>
        <v>34650000</v>
      </c>
      <c r="X854" s="64">
        <f t="shared" si="27"/>
        <v>0</v>
      </c>
    </row>
    <row r="855" spans="1:24" hidden="1">
      <c r="A855">
        <v>27004</v>
      </c>
      <c r="B855" t="s">
        <v>689</v>
      </c>
      <c r="C855" t="s">
        <v>684</v>
      </c>
      <c r="D855" t="s">
        <v>685</v>
      </c>
      <c r="E855" t="s">
        <v>29</v>
      </c>
      <c r="F855" t="s">
        <v>753</v>
      </c>
      <c r="G855" t="s">
        <v>1027</v>
      </c>
      <c r="H855" s="1">
        <v>44307</v>
      </c>
      <c r="I855" t="s">
        <v>8</v>
      </c>
      <c r="J855">
        <v>34</v>
      </c>
      <c r="K855">
        <v>6.9649999999999999</v>
      </c>
      <c r="L855">
        <v>0</v>
      </c>
      <c r="M855">
        <v>0</v>
      </c>
      <c r="N855">
        <v>1</v>
      </c>
      <c r="O855">
        <v>0</v>
      </c>
      <c r="P855">
        <v>1000000</v>
      </c>
      <c r="Q855">
        <v>0</v>
      </c>
      <c r="R855">
        <v>4</v>
      </c>
      <c r="S855">
        <v>1003</v>
      </c>
      <c r="T855" s="1">
        <v>0</v>
      </c>
      <c r="U855">
        <v>1</v>
      </c>
      <c r="W855" s="64">
        <f t="shared" si="26"/>
        <v>6965000</v>
      </c>
      <c r="X855" s="64">
        <f t="shared" si="27"/>
        <v>0</v>
      </c>
    </row>
    <row r="856" spans="1:24" hidden="1">
      <c r="A856">
        <v>1003</v>
      </c>
      <c r="B856" t="s">
        <v>689</v>
      </c>
      <c r="C856" t="s">
        <v>684</v>
      </c>
      <c r="D856" t="s">
        <v>685</v>
      </c>
      <c r="E856" t="s">
        <v>29</v>
      </c>
      <c r="F856" t="s">
        <v>747</v>
      </c>
      <c r="G856" t="s">
        <v>688</v>
      </c>
      <c r="H856" s="1">
        <v>44308</v>
      </c>
      <c r="I856" t="s">
        <v>7</v>
      </c>
      <c r="J856">
        <v>34</v>
      </c>
      <c r="K856">
        <v>6.9560000000000004</v>
      </c>
      <c r="L856">
        <v>0</v>
      </c>
      <c r="M856">
        <v>0</v>
      </c>
      <c r="N856">
        <v>1</v>
      </c>
      <c r="O856">
        <v>0</v>
      </c>
      <c r="P856">
        <v>0</v>
      </c>
      <c r="Q856">
        <v>1000000</v>
      </c>
      <c r="R856">
        <v>4</v>
      </c>
      <c r="S856">
        <v>74002</v>
      </c>
      <c r="T856" s="1">
        <v>0</v>
      </c>
      <c r="U856">
        <v>1</v>
      </c>
      <c r="W856" s="64">
        <f t="shared" si="26"/>
        <v>0</v>
      </c>
      <c r="X856" s="64">
        <f t="shared" si="27"/>
        <v>6956000</v>
      </c>
    </row>
    <row r="857" spans="1:24" hidden="1">
      <c r="A857">
        <v>1003</v>
      </c>
      <c r="B857" t="s">
        <v>694</v>
      </c>
      <c r="C857" t="s">
        <v>684</v>
      </c>
      <c r="D857" t="s">
        <v>685</v>
      </c>
      <c r="E857" t="s">
        <v>29</v>
      </c>
      <c r="F857" t="s">
        <v>747</v>
      </c>
      <c r="G857" t="s">
        <v>687</v>
      </c>
      <c r="H857" s="1">
        <v>44308</v>
      </c>
      <c r="I857" t="s">
        <v>7</v>
      </c>
      <c r="J857">
        <v>34</v>
      </c>
      <c r="K857">
        <v>6.95</v>
      </c>
      <c r="L857">
        <v>0</v>
      </c>
      <c r="M857">
        <v>0</v>
      </c>
      <c r="N857">
        <v>1</v>
      </c>
      <c r="O857">
        <v>0</v>
      </c>
      <c r="P857">
        <v>0</v>
      </c>
      <c r="Q857">
        <v>5000000</v>
      </c>
      <c r="R857">
        <v>4</v>
      </c>
      <c r="S857">
        <v>1018</v>
      </c>
      <c r="T857" s="1">
        <v>0</v>
      </c>
      <c r="U857">
        <v>1</v>
      </c>
      <c r="W857" s="64">
        <f t="shared" si="26"/>
        <v>0</v>
      </c>
      <c r="X857" s="64">
        <f t="shared" si="27"/>
        <v>34750000</v>
      </c>
    </row>
    <row r="858" spans="1:24">
      <c r="A858">
        <v>1014</v>
      </c>
      <c r="B858" t="s">
        <v>690</v>
      </c>
      <c r="C858" t="s">
        <v>684</v>
      </c>
      <c r="D858" t="s">
        <v>685</v>
      </c>
      <c r="E858" t="s">
        <v>29</v>
      </c>
      <c r="F858" t="s">
        <v>748</v>
      </c>
      <c r="G858" t="s">
        <v>933</v>
      </c>
      <c r="H858" s="1">
        <v>44308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13000</v>
      </c>
      <c r="R858">
        <v>4</v>
      </c>
      <c r="S858">
        <v>3005</v>
      </c>
      <c r="T858" s="1">
        <v>0</v>
      </c>
      <c r="U858">
        <v>1</v>
      </c>
      <c r="W858" s="64">
        <f t="shared" si="26"/>
        <v>0</v>
      </c>
      <c r="X858" s="64">
        <f t="shared" si="27"/>
        <v>90610</v>
      </c>
    </row>
    <row r="859" spans="1:24" hidden="1">
      <c r="A859">
        <v>1018</v>
      </c>
      <c r="B859" t="s">
        <v>694</v>
      </c>
      <c r="C859" t="s">
        <v>684</v>
      </c>
      <c r="D859" t="s">
        <v>685</v>
      </c>
      <c r="E859" t="s">
        <v>29</v>
      </c>
      <c r="F859" t="s">
        <v>747</v>
      </c>
      <c r="G859" t="s">
        <v>819</v>
      </c>
      <c r="H859" s="1">
        <v>44308</v>
      </c>
      <c r="I859" t="s">
        <v>8</v>
      </c>
      <c r="J859">
        <v>34</v>
      </c>
      <c r="K859">
        <v>6.95</v>
      </c>
      <c r="L859">
        <v>0</v>
      </c>
      <c r="M859">
        <v>0</v>
      </c>
      <c r="N859">
        <v>1</v>
      </c>
      <c r="O859">
        <v>0</v>
      </c>
      <c r="P859">
        <v>5000000</v>
      </c>
      <c r="Q859">
        <v>0</v>
      </c>
      <c r="R859">
        <v>4</v>
      </c>
      <c r="S859">
        <v>1003</v>
      </c>
      <c r="T859" s="1">
        <v>0</v>
      </c>
      <c r="U859">
        <v>1</v>
      </c>
      <c r="W859" s="64">
        <f t="shared" si="26"/>
        <v>34750000</v>
      </c>
      <c r="X859" s="64">
        <f t="shared" si="27"/>
        <v>0</v>
      </c>
    </row>
    <row r="860" spans="1:24" hidden="1">
      <c r="A860">
        <v>3005</v>
      </c>
      <c r="B860" t="s">
        <v>690</v>
      </c>
      <c r="C860" t="s">
        <v>684</v>
      </c>
      <c r="D860" t="s">
        <v>685</v>
      </c>
      <c r="E860" t="s">
        <v>29</v>
      </c>
      <c r="F860" t="s">
        <v>753</v>
      </c>
      <c r="G860" t="s">
        <v>731</v>
      </c>
      <c r="H860" s="1">
        <v>44308</v>
      </c>
      <c r="I860" t="s">
        <v>8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0</v>
      </c>
      <c r="P860">
        <v>13000</v>
      </c>
      <c r="Q860">
        <v>0</v>
      </c>
      <c r="R860">
        <v>4</v>
      </c>
      <c r="S860">
        <v>1014</v>
      </c>
      <c r="T860" s="1">
        <v>0</v>
      </c>
      <c r="U860">
        <v>1</v>
      </c>
      <c r="W860" s="64">
        <f t="shared" si="26"/>
        <v>90610</v>
      </c>
      <c r="X860" s="64">
        <f t="shared" si="27"/>
        <v>0</v>
      </c>
    </row>
    <row r="861" spans="1:24" hidden="1">
      <c r="A861">
        <v>74002</v>
      </c>
      <c r="B861" t="s">
        <v>689</v>
      </c>
      <c r="C861" t="s">
        <v>684</v>
      </c>
      <c r="D861" t="s">
        <v>685</v>
      </c>
      <c r="E861" t="s">
        <v>29</v>
      </c>
      <c r="F861" t="s">
        <v>747</v>
      </c>
      <c r="G861" t="s">
        <v>4565</v>
      </c>
      <c r="H861" s="1">
        <v>44308</v>
      </c>
      <c r="I861" t="s">
        <v>8</v>
      </c>
      <c r="J861">
        <v>34</v>
      </c>
      <c r="K861">
        <v>6.9560000000000004</v>
      </c>
      <c r="L861">
        <v>0</v>
      </c>
      <c r="M861">
        <v>0</v>
      </c>
      <c r="N861">
        <v>1</v>
      </c>
      <c r="O861">
        <v>0</v>
      </c>
      <c r="P861">
        <v>1000000</v>
      </c>
      <c r="Q861">
        <v>0</v>
      </c>
      <c r="R861">
        <v>4</v>
      </c>
      <c r="S861">
        <v>1003</v>
      </c>
      <c r="T861" s="1">
        <v>0</v>
      </c>
      <c r="U861">
        <v>1</v>
      </c>
      <c r="W861" s="64">
        <f t="shared" si="26"/>
        <v>6956000</v>
      </c>
      <c r="X861" s="64">
        <f t="shared" si="27"/>
        <v>0</v>
      </c>
    </row>
    <row r="862" spans="1:24" hidden="1">
      <c r="A862">
        <v>1009</v>
      </c>
      <c r="B862" t="s">
        <v>690</v>
      </c>
      <c r="C862" t="s">
        <v>684</v>
      </c>
      <c r="D862" t="s">
        <v>685</v>
      </c>
      <c r="E862" t="s">
        <v>29</v>
      </c>
      <c r="F862" t="s">
        <v>686</v>
      </c>
      <c r="G862" t="s">
        <v>4091</v>
      </c>
      <c r="H862" s="1">
        <v>44312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0</v>
      </c>
      <c r="P862">
        <v>0</v>
      </c>
      <c r="Q862">
        <v>36000</v>
      </c>
      <c r="R862">
        <v>4</v>
      </c>
      <c r="S862">
        <v>3005</v>
      </c>
      <c r="T862" s="1">
        <v>0</v>
      </c>
      <c r="U862">
        <v>1</v>
      </c>
      <c r="W862" s="64">
        <f t="shared" si="26"/>
        <v>0</v>
      </c>
      <c r="X862" s="64">
        <f t="shared" si="27"/>
        <v>250920</v>
      </c>
    </row>
    <row r="863" spans="1:24" hidden="1">
      <c r="A863">
        <v>3005</v>
      </c>
      <c r="B863" t="s">
        <v>690</v>
      </c>
      <c r="C863" t="s">
        <v>684</v>
      </c>
      <c r="D863" t="s">
        <v>685</v>
      </c>
      <c r="E863" t="s">
        <v>29</v>
      </c>
      <c r="F863" t="s">
        <v>753</v>
      </c>
      <c r="G863" t="s">
        <v>1009</v>
      </c>
      <c r="H863" s="1">
        <v>44312</v>
      </c>
      <c r="I863" t="s">
        <v>8</v>
      </c>
      <c r="J863">
        <v>34</v>
      </c>
      <c r="K863">
        <v>6.97</v>
      </c>
      <c r="L863">
        <v>0</v>
      </c>
      <c r="M863">
        <v>0</v>
      </c>
      <c r="N863">
        <v>1</v>
      </c>
      <c r="O863">
        <v>0</v>
      </c>
      <c r="P863">
        <v>36000</v>
      </c>
      <c r="Q863">
        <v>0</v>
      </c>
      <c r="R863">
        <v>4</v>
      </c>
      <c r="S863">
        <v>1009</v>
      </c>
      <c r="T863" s="1">
        <v>0</v>
      </c>
      <c r="U863">
        <v>1</v>
      </c>
      <c r="W863" s="64">
        <f t="shared" si="26"/>
        <v>250920</v>
      </c>
      <c r="X863" s="64">
        <f t="shared" si="27"/>
        <v>0</v>
      </c>
    </row>
    <row r="864" spans="1:24">
      <c r="A864">
        <v>1014</v>
      </c>
      <c r="B864" t="s">
        <v>693</v>
      </c>
      <c r="C864" t="s">
        <v>684</v>
      </c>
      <c r="D864" t="s">
        <v>685</v>
      </c>
      <c r="E864" t="s">
        <v>29</v>
      </c>
      <c r="F864" t="s">
        <v>756</v>
      </c>
      <c r="G864" t="s">
        <v>912</v>
      </c>
      <c r="H864" s="1">
        <v>44314</v>
      </c>
      <c r="I864" t="s">
        <v>7</v>
      </c>
      <c r="J864">
        <v>34</v>
      </c>
      <c r="K864">
        <v>6.97</v>
      </c>
      <c r="L864">
        <v>0</v>
      </c>
      <c r="M864">
        <v>0</v>
      </c>
      <c r="N864">
        <v>1</v>
      </c>
      <c r="O864">
        <v>1</v>
      </c>
      <c r="P864">
        <v>0</v>
      </c>
      <c r="Q864">
        <v>136298.42000000001</v>
      </c>
      <c r="R864">
        <v>4</v>
      </c>
      <c r="S864">
        <v>3034</v>
      </c>
      <c r="T864" s="1">
        <v>0</v>
      </c>
      <c r="U864">
        <v>1</v>
      </c>
      <c r="W864" s="64">
        <f t="shared" si="26"/>
        <v>0</v>
      </c>
      <c r="X864" s="64">
        <f t="shared" si="27"/>
        <v>949999.9874000001</v>
      </c>
    </row>
    <row r="865" spans="1:24">
      <c r="A865">
        <v>3034</v>
      </c>
      <c r="B865" t="s">
        <v>693</v>
      </c>
      <c r="C865" t="s">
        <v>684</v>
      </c>
      <c r="D865" t="s">
        <v>685</v>
      </c>
      <c r="E865" t="s">
        <v>29</v>
      </c>
      <c r="F865" t="s">
        <v>4379</v>
      </c>
      <c r="G865" t="s">
        <v>4477</v>
      </c>
      <c r="H865" s="1">
        <v>44314</v>
      </c>
      <c r="I865" t="s">
        <v>8</v>
      </c>
      <c r="J865">
        <v>34</v>
      </c>
      <c r="K865">
        <v>6.97</v>
      </c>
      <c r="N865">
        <v>1</v>
      </c>
      <c r="O865">
        <v>0</v>
      </c>
      <c r="P865">
        <v>136298.42000000001</v>
      </c>
      <c r="Q865">
        <v>0</v>
      </c>
      <c r="R865">
        <v>4</v>
      </c>
      <c r="S865">
        <v>1014</v>
      </c>
      <c r="T865" s="1">
        <v>0</v>
      </c>
      <c r="U865">
        <v>1</v>
      </c>
      <c r="W865" s="64">
        <f t="shared" si="26"/>
        <v>949999.9874000001</v>
      </c>
      <c r="X865" s="64">
        <f t="shared" si="27"/>
        <v>0</v>
      </c>
    </row>
    <row r="866" spans="1:24" hidden="1">
      <c r="A866">
        <v>1003</v>
      </c>
      <c r="B866" t="s">
        <v>689</v>
      </c>
      <c r="C866" t="s">
        <v>684</v>
      </c>
      <c r="D866" t="s">
        <v>685</v>
      </c>
      <c r="E866" t="s">
        <v>29</v>
      </c>
      <c r="F866" t="s">
        <v>747</v>
      </c>
      <c r="G866" t="s">
        <v>687</v>
      </c>
      <c r="H866" s="1">
        <v>44315</v>
      </c>
      <c r="I866" t="s">
        <v>8</v>
      </c>
      <c r="J866">
        <v>34</v>
      </c>
      <c r="K866">
        <v>6.9550000000000001</v>
      </c>
      <c r="L866">
        <v>0</v>
      </c>
      <c r="M866">
        <v>0</v>
      </c>
      <c r="N866">
        <v>1</v>
      </c>
      <c r="O866">
        <v>0</v>
      </c>
      <c r="P866">
        <v>4000000</v>
      </c>
      <c r="Q866">
        <v>0</v>
      </c>
      <c r="R866">
        <v>4</v>
      </c>
      <c r="S866">
        <v>1009</v>
      </c>
      <c r="T866" s="1">
        <v>0</v>
      </c>
      <c r="U866">
        <v>1</v>
      </c>
      <c r="W866" s="64">
        <f t="shared" si="26"/>
        <v>27820000</v>
      </c>
      <c r="X866" s="64">
        <f t="shared" si="27"/>
        <v>0</v>
      </c>
    </row>
    <row r="867" spans="1:24" hidden="1">
      <c r="A867">
        <v>1009</v>
      </c>
      <c r="B867" t="s">
        <v>689</v>
      </c>
      <c r="C867" t="s">
        <v>684</v>
      </c>
      <c r="D867" t="s">
        <v>685</v>
      </c>
      <c r="E867" t="s">
        <v>29</v>
      </c>
      <c r="F867" t="s">
        <v>747</v>
      </c>
      <c r="G867" t="s">
        <v>4057</v>
      </c>
      <c r="H867" s="1">
        <v>44315</v>
      </c>
      <c r="I867" t="s">
        <v>7</v>
      </c>
      <c r="J867">
        <v>34</v>
      </c>
      <c r="K867">
        <v>6.9550000000000001</v>
      </c>
      <c r="L867">
        <v>0</v>
      </c>
      <c r="M867">
        <v>0</v>
      </c>
      <c r="N867">
        <v>1</v>
      </c>
      <c r="O867">
        <v>0</v>
      </c>
      <c r="P867">
        <v>0</v>
      </c>
      <c r="Q867">
        <v>4000000</v>
      </c>
      <c r="R867">
        <v>4</v>
      </c>
      <c r="S867">
        <v>1003</v>
      </c>
      <c r="T867" s="1">
        <v>0</v>
      </c>
      <c r="U867">
        <v>1</v>
      </c>
      <c r="W867" s="64">
        <f t="shared" si="26"/>
        <v>0</v>
      </c>
      <c r="X867" s="64">
        <f t="shared" si="27"/>
        <v>27820000</v>
      </c>
    </row>
    <row r="868" spans="1:24" hidden="1">
      <c r="A868">
        <v>1009</v>
      </c>
      <c r="B868" t="s">
        <v>689</v>
      </c>
      <c r="C868" t="s">
        <v>684</v>
      </c>
      <c r="D868" t="s">
        <v>685</v>
      </c>
      <c r="E868" t="s">
        <v>29</v>
      </c>
      <c r="F868" t="s">
        <v>686</v>
      </c>
      <c r="G868" t="s">
        <v>3991</v>
      </c>
      <c r="H868" s="1">
        <v>44316</v>
      </c>
      <c r="I868" t="s">
        <v>7</v>
      </c>
      <c r="J868">
        <v>34</v>
      </c>
      <c r="K868">
        <v>6.9630000000000001</v>
      </c>
      <c r="L868">
        <v>0</v>
      </c>
      <c r="M868">
        <v>0</v>
      </c>
      <c r="N868">
        <v>1</v>
      </c>
      <c r="O868">
        <v>0</v>
      </c>
      <c r="P868">
        <v>0</v>
      </c>
      <c r="Q868">
        <v>160000</v>
      </c>
      <c r="R868">
        <v>4</v>
      </c>
      <c r="S868">
        <v>27003</v>
      </c>
      <c r="T868" s="1">
        <v>0</v>
      </c>
      <c r="U868">
        <v>1</v>
      </c>
      <c r="W868" s="64">
        <f t="shared" si="26"/>
        <v>0</v>
      </c>
      <c r="X868" s="64">
        <f t="shared" si="27"/>
        <v>1114080</v>
      </c>
    </row>
    <row r="869" spans="1:24" hidden="1">
      <c r="A869">
        <v>27003</v>
      </c>
      <c r="B869" t="s">
        <v>689</v>
      </c>
      <c r="C869" t="s">
        <v>684</v>
      </c>
      <c r="D869" t="s">
        <v>685</v>
      </c>
      <c r="E869" t="s">
        <v>29</v>
      </c>
      <c r="F869" t="s">
        <v>754</v>
      </c>
      <c r="G869" t="s">
        <v>3596</v>
      </c>
      <c r="H869" s="1">
        <v>44316</v>
      </c>
      <c r="I869" t="s">
        <v>8</v>
      </c>
      <c r="J869">
        <v>34</v>
      </c>
      <c r="K869">
        <v>6.9630000000000001</v>
      </c>
      <c r="L869">
        <v>0</v>
      </c>
      <c r="M869">
        <v>0</v>
      </c>
      <c r="N869">
        <v>1</v>
      </c>
      <c r="O869">
        <v>0</v>
      </c>
      <c r="P869">
        <v>160000</v>
      </c>
      <c r="Q869">
        <v>0</v>
      </c>
      <c r="R869">
        <v>4</v>
      </c>
      <c r="S869">
        <v>1009</v>
      </c>
      <c r="T869" s="1">
        <v>0</v>
      </c>
      <c r="U869">
        <v>1</v>
      </c>
      <c r="W869" s="64">
        <f t="shared" si="26"/>
        <v>1114080</v>
      </c>
      <c r="X869" s="64">
        <f t="shared" si="27"/>
        <v>0</v>
      </c>
    </row>
    <row r="870" spans="1:24" hidden="1">
      <c r="A870">
        <v>1009</v>
      </c>
      <c r="B870" t="s">
        <v>689</v>
      </c>
      <c r="C870" t="s">
        <v>684</v>
      </c>
      <c r="D870" t="s">
        <v>685</v>
      </c>
      <c r="E870" t="s">
        <v>29</v>
      </c>
      <c r="F870" t="s">
        <v>747</v>
      </c>
      <c r="G870" t="s">
        <v>4058</v>
      </c>
      <c r="H870" s="1">
        <v>44319</v>
      </c>
      <c r="I870" t="s">
        <v>8</v>
      </c>
      <c r="J870">
        <v>34</v>
      </c>
      <c r="K870">
        <v>6.8620000000000001</v>
      </c>
      <c r="L870">
        <v>0</v>
      </c>
      <c r="M870">
        <v>0</v>
      </c>
      <c r="N870">
        <v>1</v>
      </c>
      <c r="O870">
        <v>0</v>
      </c>
      <c r="P870">
        <v>10000000</v>
      </c>
      <c r="Q870">
        <v>0</v>
      </c>
      <c r="R870">
        <v>4</v>
      </c>
      <c r="S870">
        <v>1017</v>
      </c>
      <c r="T870" s="1">
        <v>0</v>
      </c>
      <c r="U870">
        <v>1</v>
      </c>
      <c r="W870" s="64">
        <f t="shared" si="26"/>
        <v>68620000</v>
      </c>
      <c r="X870" s="64">
        <f t="shared" si="27"/>
        <v>0</v>
      </c>
    </row>
    <row r="871" spans="1:24" hidden="1">
      <c r="A871">
        <v>1017</v>
      </c>
      <c r="B871" t="s">
        <v>689</v>
      </c>
      <c r="C871" t="s">
        <v>684</v>
      </c>
      <c r="D871" t="s">
        <v>685</v>
      </c>
      <c r="E871" t="s">
        <v>29</v>
      </c>
      <c r="F871" t="s">
        <v>1065</v>
      </c>
      <c r="G871" t="s">
        <v>687</v>
      </c>
      <c r="H871" s="1">
        <v>44319</v>
      </c>
      <c r="I871" t="s">
        <v>7</v>
      </c>
      <c r="J871">
        <v>34</v>
      </c>
      <c r="K871">
        <v>6.8620000000000001</v>
      </c>
      <c r="N871">
        <v>1</v>
      </c>
      <c r="O871">
        <v>0</v>
      </c>
      <c r="P871">
        <v>0</v>
      </c>
      <c r="Q871">
        <v>10000000</v>
      </c>
      <c r="R871">
        <v>4</v>
      </c>
      <c r="S871">
        <v>1009</v>
      </c>
      <c r="T871" s="1">
        <v>0</v>
      </c>
      <c r="U871">
        <v>1</v>
      </c>
      <c r="W871" s="64">
        <f t="shared" si="26"/>
        <v>0</v>
      </c>
      <c r="X871" s="64">
        <f t="shared" si="27"/>
        <v>68620000</v>
      </c>
    </row>
    <row r="872" spans="1:24" hidden="1">
      <c r="A872">
        <v>1009</v>
      </c>
      <c r="B872" t="s">
        <v>689</v>
      </c>
      <c r="C872" t="s">
        <v>684</v>
      </c>
      <c r="D872" t="s">
        <v>685</v>
      </c>
      <c r="E872" t="s">
        <v>29</v>
      </c>
      <c r="F872" t="s">
        <v>747</v>
      </c>
      <c r="G872" t="s">
        <v>4059</v>
      </c>
      <c r="H872" s="1">
        <v>44320</v>
      </c>
      <c r="I872" t="s">
        <v>7</v>
      </c>
      <c r="J872">
        <v>34</v>
      </c>
      <c r="K872">
        <v>6.86</v>
      </c>
      <c r="N872">
        <v>1</v>
      </c>
      <c r="O872">
        <v>0</v>
      </c>
      <c r="P872">
        <v>0</v>
      </c>
      <c r="Q872">
        <v>10000000</v>
      </c>
      <c r="R872">
        <v>4</v>
      </c>
      <c r="S872">
        <v>1017</v>
      </c>
      <c r="T872" s="1">
        <v>0</v>
      </c>
      <c r="U872">
        <v>1</v>
      </c>
      <c r="W872" s="64">
        <f t="shared" si="26"/>
        <v>0</v>
      </c>
      <c r="X872" s="64">
        <f t="shared" si="27"/>
        <v>68600000</v>
      </c>
    </row>
    <row r="873" spans="1:24" hidden="1">
      <c r="A873">
        <v>1017</v>
      </c>
      <c r="B873" t="s">
        <v>689</v>
      </c>
      <c r="C873" t="s">
        <v>684</v>
      </c>
      <c r="D873" t="s">
        <v>685</v>
      </c>
      <c r="E873" t="s">
        <v>29</v>
      </c>
      <c r="F873" t="s">
        <v>1065</v>
      </c>
      <c r="G873" t="s">
        <v>687</v>
      </c>
      <c r="H873" s="1">
        <v>44320</v>
      </c>
      <c r="I873" t="s">
        <v>8</v>
      </c>
      <c r="J873">
        <v>34</v>
      </c>
      <c r="K873">
        <v>6.86</v>
      </c>
      <c r="N873">
        <v>1</v>
      </c>
      <c r="O873">
        <v>0</v>
      </c>
      <c r="P873">
        <v>10000000</v>
      </c>
      <c r="Q873">
        <v>0</v>
      </c>
      <c r="R873">
        <v>4</v>
      </c>
      <c r="S873">
        <v>1009</v>
      </c>
      <c r="T873" s="1">
        <v>0</v>
      </c>
      <c r="U873">
        <v>1</v>
      </c>
      <c r="W873" s="64">
        <f t="shared" si="26"/>
        <v>68600000</v>
      </c>
      <c r="X873" s="64">
        <f t="shared" si="27"/>
        <v>0</v>
      </c>
    </row>
    <row r="874" spans="1:24">
      <c r="A874">
        <v>1034</v>
      </c>
      <c r="B874" t="s">
        <v>689</v>
      </c>
      <c r="C874" t="s">
        <v>684</v>
      </c>
      <c r="D874" t="s">
        <v>685</v>
      </c>
      <c r="E874" t="s">
        <v>29</v>
      </c>
      <c r="F874" t="s">
        <v>686</v>
      </c>
      <c r="G874" t="s">
        <v>4309</v>
      </c>
      <c r="H874" s="1">
        <v>44320</v>
      </c>
      <c r="I874" t="s">
        <v>7</v>
      </c>
      <c r="J874">
        <v>34</v>
      </c>
      <c r="K874">
        <v>6.86</v>
      </c>
      <c r="L874">
        <v>0</v>
      </c>
      <c r="M874">
        <v>0</v>
      </c>
      <c r="N874">
        <v>1</v>
      </c>
      <c r="O874">
        <v>0</v>
      </c>
      <c r="P874">
        <v>0</v>
      </c>
      <c r="Q874">
        <v>469322.95</v>
      </c>
      <c r="R874">
        <v>4</v>
      </c>
      <c r="S874">
        <v>3010</v>
      </c>
      <c r="T874" s="1">
        <v>0</v>
      </c>
      <c r="U874">
        <v>1</v>
      </c>
      <c r="W874" s="64">
        <f t="shared" si="26"/>
        <v>0</v>
      </c>
      <c r="X874" s="64">
        <f t="shared" si="27"/>
        <v>3219555.4370000004</v>
      </c>
    </row>
    <row r="875" spans="1:24" hidden="1">
      <c r="A875">
        <v>3010</v>
      </c>
      <c r="B875" t="s">
        <v>690</v>
      </c>
      <c r="C875" t="s">
        <v>684</v>
      </c>
      <c r="D875" t="s">
        <v>685</v>
      </c>
      <c r="E875" t="s">
        <v>29</v>
      </c>
      <c r="F875" t="s">
        <v>754</v>
      </c>
      <c r="G875" t="s">
        <v>3606</v>
      </c>
      <c r="H875" s="1">
        <v>44320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0</v>
      </c>
      <c r="P875">
        <v>469322.95</v>
      </c>
      <c r="Q875">
        <v>0</v>
      </c>
      <c r="R875">
        <v>4</v>
      </c>
      <c r="S875">
        <v>1034</v>
      </c>
      <c r="T875" s="1">
        <v>0</v>
      </c>
      <c r="U875">
        <v>1</v>
      </c>
      <c r="W875" s="64">
        <f t="shared" si="26"/>
        <v>3219555.4370000004</v>
      </c>
      <c r="X875" s="64">
        <f t="shared" si="27"/>
        <v>0</v>
      </c>
    </row>
    <row r="876" spans="1:24">
      <c r="A876">
        <v>1034</v>
      </c>
      <c r="B876" t="s">
        <v>689</v>
      </c>
      <c r="C876" t="s">
        <v>684</v>
      </c>
      <c r="D876" t="s">
        <v>685</v>
      </c>
      <c r="E876" t="s">
        <v>29</v>
      </c>
      <c r="F876" t="s">
        <v>686</v>
      </c>
      <c r="G876" t="s">
        <v>4310</v>
      </c>
      <c r="H876" s="1">
        <v>44321</v>
      </c>
      <c r="I876" t="s">
        <v>7</v>
      </c>
      <c r="J876">
        <v>34</v>
      </c>
      <c r="K876">
        <v>6.97</v>
      </c>
      <c r="L876">
        <v>0</v>
      </c>
      <c r="M876">
        <v>0</v>
      </c>
      <c r="N876">
        <v>1</v>
      </c>
      <c r="O876">
        <v>0</v>
      </c>
      <c r="P876">
        <v>0</v>
      </c>
      <c r="Q876">
        <v>155459.79999999999</v>
      </c>
      <c r="R876">
        <v>4</v>
      </c>
      <c r="S876">
        <v>3010</v>
      </c>
      <c r="T876" s="1">
        <v>0</v>
      </c>
      <c r="U876">
        <v>1</v>
      </c>
      <c r="W876" s="64">
        <f t="shared" si="26"/>
        <v>0</v>
      </c>
      <c r="X876" s="64">
        <f t="shared" si="27"/>
        <v>1083554.8059999999</v>
      </c>
    </row>
    <row r="877" spans="1:24">
      <c r="A877">
        <v>1034</v>
      </c>
      <c r="B877" t="s">
        <v>689</v>
      </c>
      <c r="C877" t="s">
        <v>684</v>
      </c>
      <c r="D877" t="s">
        <v>685</v>
      </c>
      <c r="E877" t="s">
        <v>29</v>
      </c>
      <c r="F877" t="s">
        <v>686</v>
      </c>
      <c r="G877" t="s">
        <v>4311</v>
      </c>
      <c r="H877" s="1">
        <v>44321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0</v>
      </c>
      <c r="P877">
        <v>155459.79999999999</v>
      </c>
      <c r="Q877">
        <v>0</v>
      </c>
      <c r="R877">
        <v>4</v>
      </c>
      <c r="S877">
        <v>3010</v>
      </c>
      <c r="T877" s="1">
        <v>0</v>
      </c>
      <c r="U877">
        <v>1</v>
      </c>
      <c r="W877" s="64">
        <f t="shared" si="26"/>
        <v>1066454.2279999999</v>
      </c>
      <c r="X877" s="64">
        <f t="shared" si="27"/>
        <v>0</v>
      </c>
    </row>
    <row r="878" spans="1:24" hidden="1">
      <c r="A878">
        <v>3010</v>
      </c>
      <c r="B878" t="s">
        <v>690</v>
      </c>
      <c r="C878" t="s">
        <v>684</v>
      </c>
      <c r="D878" t="s">
        <v>685</v>
      </c>
      <c r="E878" t="s">
        <v>29</v>
      </c>
      <c r="F878" t="s">
        <v>754</v>
      </c>
      <c r="G878" t="s">
        <v>3610</v>
      </c>
      <c r="H878" s="1">
        <v>44321</v>
      </c>
      <c r="I878" t="s">
        <v>7</v>
      </c>
      <c r="J878">
        <v>34</v>
      </c>
      <c r="K878">
        <v>6.86</v>
      </c>
      <c r="L878">
        <v>0</v>
      </c>
      <c r="M878">
        <v>0</v>
      </c>
      <c r="N878">
        <v>1</v>
      </c>
      <c r="O878">
        <v>0</v>
      </c>
      <c r="P878">
        <v>0</v>
      </c>
      <c r="Q878">
        <v>155459.79999999999</v>
      </c>
      <c r="R878">
        <v>4</v>
      </c>
      <c r="S878">
        <v>1034</v>
      </c>
      <c r="T878" s="1">
        <v>0</v>
      </c>
      <c r="U878">
        <v>1</v>
      </c>
      <c r="W878" s="64">
        <f t="shared" si="26"/>
        <v>0</v>
      </c>
      <c r="X878" s="64">
        <f t="shared" si="27"/>
        <v>1066454.2279999999</v>
      </c>
    </row>
    <row r="879" spans="1:24" hidden="1">
      <c r="A879">
        <v>3010</v>
      </c>
      <c r="B879" t="s">
        <v>690</v>
      </c>
      <c r="C879" t="s">
        <v>684</v>
      </c>
      <c r="D879" t="s">
        <v>685</v>
      </c>
      <c r="E879" t="s">
        <v>29</v>
      </c>
      <c r="F879" t="s">
        <v>754</v>
      </c>
      <c r="G879" t="s">
        <v>3608</v>
      </c>
      <c r="H879" s="1">
        <v>44321</v>
      </c>
      <c r="I879" t="s">
        <v>8</v>
      </c>
      <c r="J879">
        <v>34</v>
      </c>
      <c r="K879">
        <v>6.97</v>
      </c>
      <c r="L879">
        <v>0</v>
      </c>
      <c r="M879">
        <v>0</v>
      </c>
      <c r="N879">
        <v>1</v>
      </c>
      <c r="O879">
        <v>0</v>
      </c>
      <c r="P879">
        <v>155459.79999999999</v>
      </c>
      <c r="Q879">
        <v>0</v>
      </c>
      <c r="R879">
        <v>4</v>
      </c>
      <c r="S879">
        <v>1034</v>
      </c>
      <c r="T879" s="1">
        <v>0</v>
      </c>
      <c r="U879">
        <v>1</v>
      </c>
      <c r="W879" s="64">
        <f t="shared" ref="W879:W942" si="28">+K879*P879</f>
        <v>1083554.8059999999</v>
      </c>
      <c r="X879" s="64">
        <f t="shared" ref="X879:X942" si="29">K879*Q879</f>
        <v>0</v>
      </c>
    </row>
    <row r="880" spans="1:24" hidden="1">
      <c r="A880">
        <v>1009</v>
      </c>
      <c r="B880" t="s">
        <v>689</v>
      </c>
      <c r="C880" t="s">
        <v>684</v>
      </c>
      <c r="D880" t="s">
        <v>685</v>
      </c>
      <c r="E880" t="s">
        <v>29</v>
      </c>
      <c r="F880" t="s">
        <v>747</v>
      </c>
      <c r="G880" t="s">
        <v>4060</v>
      </c>
      <c r="H880" s="1">
        <v>44322</v>
      </c>
      <c r="I880" t="s">
        <v>7</v>
      </c>
      <c r="J880">
        <v>34</v>
      </c>
      <c r="K880">
        <v>6.9560000000000004</v>
      </c>
      <c r="L880">
        <v>0</v>
      </c>
      <c r="M880">
        <v>0</v>
      </c>
      <c r="N880">
        <v>1</v>
      </c>
      <c r="O880">
        <v>0</v>
      </c>
      <c r="P880">
        <v>0</v>
      </c>
      <c r="Q880">
        <v>5000000</v>
      </c>
      <c r="R880">
        <v>4</v>
      </c>
      <c r="S880">
        <v>1035</v>
      </c>
      <c r="T880" s="1">
        <v>0</v>
      </c>
      <c r="U880">
        <v>1</v>
      </c>
      <c r="W880" s="64">
        <f t="shared" si="28"/>
        <v>0</v>
      </c>
      <c r="X880" s="64">
        <f t="shared" si="29"/>
        <v>34780000</v>
      </c>
    </row>
    <row r="881" spans="1:24" hidden="1">
      <c r="A881">
        <v>1035</v>
      </c>
      <c r="B881" t="s">
        <v>689</v>
      </c>
      <c r="C881" t="s">
        <v>684</v>
      </c>
      <c r="D881" t="s">
        <v>685</v>
      </c>
      <c r="E881" t="s">
        <v>29</v>
      </c>
      <c r="F881" t="s">
        <v>747</v>
      </c>
      <c r="G881" t="s">
        <v>785</v>
      </c>
      <c r="H881" s="1">
        <v>44322</v>
      </c>
      <c r="I881" t="s">
        <v>8</v>
      </c>
      <c r="J881">
        <v>34</v>
      </c>
      <c r="K881">
        <v>6.9560000000000004</v>
      </c>
      <c r="L881">
        <v>0</v>
      </c>
      <c r="M881">
        <v>0</v>
      </c>
      <c r="N881">
        <v>1</v>
      </c>
      <c r="O881">
        <v>0</v>
      </c>
      <c r="P881">
        <v>5000000</v>
      </c>
      <c r="Q881">
        <v>0</v>
      </c>
      <c r="R881">
        <v>4</v>
      </c>
      <c r="S881">
        <v>1009</v>
      </c>
      <c r="T881" s="1">
        <v>0</v>
      </c>
      <c r="U881">
        <v>1</v>
      </c>
      <c r="W881" s="64">
        <f t="shared" si="28"/>
        <v>34780000</v>
      </c>
      <c r="X881" s="64">
        <f t="shared" si="29"/>
        <v>0</v>
      </c>
    </row>
    <row r="882" spans="1:24" hidden="1">
      <c r="A882">
        <v>1005</v>
      </c>
      <c r="B882" t="s">
        <v>689</v>
      </c>
      <c r="C882" t="s">
        <v>684</v>
      </c>
      <c r="D882" t="s">
        <v>685</v>
      </c>
      <c r="E882" t="s">
        <v>29</v>
      </c>
      <c r="F882" t="s">
        <v>747</v>
      </c>
      <c r="G882" t="s">
        <v>3724</v>
      </c>
      <c r="H882" s="1">
        <v>44326</v>
      </c>
      <c r="I882" t="s">
        <v>8</v>
      </c>
      <c r="J882">
        <v>34</v>
      </c>
      <c r="K882">
        <v>6.9539999999999997</v>
      </c>
      <c r="L882">
        <v>0</v>
      </c>
      <c r="M882">
        <v>0</v>
      </c>
      <c r="N882">
        <v>1</v>
      </c>
      <c r="O882">
        <v>1</v>
      </c>
      <c r="P882">
        <v>75000</v>
      </c>
      <c r="Q882">
        <v>0</v>
      </c>
      <c r="R882">
        <v>4</v>
      </c>
      <c r="S882">
        <v>27013</v>
      </c>
      <c r="T882" s="1">
        <v>0</v>
      </c>
      <c r="U882">
        <v>2</v>
      </c>
      <c r="W882" s="64">
        <f t="shared" si="28"/>
        <v>521550</v>
      </c>
      <c r="X882" s="64">
        <f t="shared" si="29"/>
        <v>0</v>
      </c>
    </row>
    <row r="883" spans="1:24" hidden="1">
      <c r="A883">
        <v>1009</v>
      </c>
      <c r="B883" t="s">
        <v>690</v>
      </c>
      <c r="C883" t="s">
        <v>684</v>
      </c>
      <c r="D883" t="s">
        <v>685</v>
      </c>
      <c r="E883" t="s">
        <v>29</v>
      </c>
      <c r="F883" t="s">
        <v>686</v>
      </c>
      <c r="G883" t="s">
        <v>4092</v>
      </c>
      <c r="H883" s="1">
        <v>44326</v>
      </c>
      <c r="I883" t="s">
        <v>7</v>
      </c>
      <c r="J883">
        <v>34</v>
      </c>
      <c r="K883">
        <v>6.9610000000000003</v>
      </c>
      <c r="L883">
        <v>0</v>
      </c>
      <c r="M883">
        <v>0</v>
      </c>
      <c r="N883">
        <v>1</v>
      </c>
      <c r="O883">
        <v>0</v>
      </c>
      <c r="P883">
        <v>0</v>
      </c>
      <c r="Q883">
        <v>143500</v>
      </c>
      <c r="R883">
        <v>4</v>
      </c>
      <c r="S883">
        <v>75003</v>
      </c>
      <c r="T883" s="1">
        <v>0</v>
      </c>
      <c r="U883">
        <v>1</v>
      </c>
      <c r="W883" s="64">
        <f t="shared" si="28"/>
        <v>0</v>
      </c>
      <c r="X883" s="64">
        <f t="shared" si="29"/>
        <v>998903.5</v>
      </c>
    </row>
    <row r="884" spans="1:24" hidden="1">
      <c r="A884">
        <v>27013</v>
      </c>
      <c r="B884" t="s">
        <v>689</v>
      </c>
      <c r="C884" t="s">
        <v>684</v>
      </c>
      <c r="D884" t="s">
        <v>685</v>
      </c>
      <c r="E884" t="s">
        <v>29</v>
      </c>
      <c r="F884" t="s">
        <v>686</v>
      </c>
      <c r="G884" t="s">
        <v>4555</v>
      </c>
      <c r="H884" s="1">
        <v>44326</v>
      </c>
      <c r="I884" t="s">
        <v>7</v>
      </c>
      <c r="J884">
        <v>34</v>
      </c>
      <c r="K884">
        <v>6.9539999999999997</v>
      </c>
      <c r="L884">
        <v>0</v>
      </c>
      <c r="M884">
        <v>0</v>
      </c>
      <c r="N884">
        <v>1</v>
      </c>
      <c r="O884">
        <v>0</v>
      </c>
      <c r="P884">
        <v>0</v>
      </c>
      <c r="Q884">
        <v>75000</v>
      </c>
      <c r="R884">
        <v>4</v>
      </c>
      <c r="S884">
        <v>1005</v>
      </c>
      <c r="T884" s="1">
        <v>0</v>
      </c>
      <c r="U884">
        <v>1</v>
      </c>
      <c r="W884" s="64">
        <f t="shared" si="28"/>
        <v>0</v>
      </c>
      <c r="X884" s="64">
        <f t="shared" si="29"/>
        <v>521550</v>
      </c>
    </row>
    <row r="885" spans="1:24" hidden="1">
      <c r="A885">
        <v>75003</v>
      </c>
      <c r="B885" t="s">
        <v>690</v>
      </c>
      <c r="C885" t="s">
        <v>684</v>
      </c>
      <c r="D885" t="s">
        <v>685</v>
      </c>
      <c r="E885" t="s">
        <v>29</v>
      </c>
      <c r="F885" t="s">
        <v>753</v>
      </c>
      <c r="G885" t="s">
        <v>4590</v>
      </c>
      <c r="H885" s="1">
        <v>44326</v>
      </c>
      <c r="I885" t="s">
        <v>8</v>
      </c>
      <c r="J885">
        <v>34</v>
      </c>
      <c r="K885">
        <v>6.9610000000000003</v>
      </c>
      <c r="N885">
        <v>1</v>
      </c>
      <c r="O885">
        <v>0</v>
      </c>
      <c r="P885">
        <v>143500</v>
      </c>
      <c r="Q885">
        <v>0</v>
      </c>
      <c r="R885">
        <v>4</v>
      </c>
      <c r="S885">
        <v>1009</v>
      </c>
      <c r="T885" s="1">
        <v>0</v>
      </c>
      <c r="U885">
        <v>1</v>
      </c>
      <c r="W885" s="64">
        <f t="shared" si="28"/>
        <v>998903.5</v>
      </c>
      <c r="X885" s="64">
        <f t="shared" si="29"/>
        <v>0</v>
      </c>
    </row>
    <row r="886" spans="1:24" hidden="1">
      <c r="A886">
        <v>1005</v>
      </c>
      <c r="B886" t="s">
        <v>689</v>
      </c>
      <c r="C886" t="s">
        <v>684</v>
      </c>
      <c r="D886" t="s">
        <v>685</v>
      </c>
      <c r="E886" t="s">
        <v>29</v>
      </c>
      <c r="F886" t="s">
        <v>747</v>
      </c>
      <c r="G886" t="s">
        <v>3725</v>
      </c>
      <c r="H886" s="1">
        <v>44328</v>
      </c>
      <c r="I886" t="s">
        <v>8</v>
      </c>
      <c r="J886">
        <v>34</v>
      </c>
      <c r="K886">
        <v>6.9539999999999997</v>
      </c>
      <c r="L886">
        <v>0</v>
      </c>
      <c r="M886">
        <v>0</v>
      </c>
      <c r="N886">
        <v>1</v>
      </c>
      <c r="O886">
        <v>1</v>
      </c>
      <c r="P886">
        <v>50300</v>
      </c>
      <c r="Q886">
        <v>0</v>
      </c>
      <c r="R886">
        <v>4</v>
      </c>
      <c r="S886">
        <v>27013</v>
      </c>
      <c r="T886" s="1">
        <v>0</v>
      </c>
      <c r="U886">
        <v>4</v>
      </c>
      <c r="W886" s="64">
        <f t="shared" si="28"/>
        <v>349786.2</v>
      </c>
      <c r="X886" s="64">
        <f t="shared" si="29"/>
        <v>0</v>
      </c>
    </row>
    <row r="887" spans="1:24" hidden="1">
      <c r="A887">
        <v>27013</v>
      </c>
      <c r="B887" t="s">
        <v>689</v>
      </c>
      <c r="C887" t="s">
        <v>684</v>
      </c>
      <c r="D887" t="s">
        <v>685</v>
      </c>
      <c r="E887" t="s">
        <v>29</v>
      </c>
      <c r="F887" t="s">
        <v>686</v>
      </c>
      <c r="G887" t="s">
        <v>4555</v>
      </c>
      <c r="H887" s="1">
        <v>44328</v>
      </c>
      <c r="I887" t="s">
        <v>7</v>
      </c>
      <c r="J887">
        <v>34</v>
      </c>
      <c r="K887">
        <v>6.9539999999999997</v>
      </c>
      <c r="L887">
        <v>0</v>
      </c>
      <c r="M887">
        <v>0</v>
      </c>
      <c r="N887">
        <v>1</v>
      </c>
      <c r="O887">
        <v>0</v>
      </c>
      <c r="P887">
        <v>0</v>
      </c>
      <c r="Q887">
        <v>50300</v>
      </c>
      <c r="R887">
        <v>4</v>
      </c>
      <c r="S887">
        <v>1005</v>
      </c>
      <c r="T887" s="1">
        <v>0</v>
      </c>
      <c r="U887">
        <v>1</v>
      </c>
      <c r="W887" s="64">
        <f t="shared" si="28"/>
        <v>0</v>
      </c>
      <c r="X887" s="64">
        <f t="shared" si="29"/>
        <v>349786.2</v>
      </c>
    </row>
    <row r="888" spans="1:24" hidden="1">
      <c r="A888">
        <v>1005</v>
      </c>
      <c r="B888" t="s">
        <v>689</v>
      </c>
      <c r="C888" t="s">
        <v>684</v>
      </c>
      <c r="D888" t="s">
        <v>685</v>
      </c>
      <c r="E888" t="s">
        <v>29</v>
      </c>
      <c r="F888" t="s">
        <v>747</v>
      </c>
      <c r="G888" t="s">
        <v>3726</v>
      </c>
      <c r="H888" s="1">
        <v>44330</v>
      </c>
      <c r="I888" t="s">
        <v>8</v>
      </c>
      <c r="J888">
        <v>34</v>
      </c>
      <c r="K888">
        <v>6.9539999999999997</v>
      </c>
      <c r="L888">
        <v>0</v>
      </c>
      <c r="M888">
        <v>0</v>
      </c>
      <c r="N888">
        <v>1</v>
      </c>
      <c r="O888">
        <v>1</v>
      </c>
      <c r="P888">
        <v>50000</v>
      </c>
      <c r="Q888">
        <v>0</v>
      </c>
      <c r="R888">
        <v>4</v>
      </c>
      <c r="S888">
        <v>27013</v>
      </c>
      <c r="T888" s="1">
        <v>0</v>
      </c>
      <c r="U888">
        <v>1</v>
      </c>
      <c r="W888" s="64">
        <f t="shared" si="28"/>
        <v>347700</v>
      </c>
      <c r="X888" s="64">
        <f t="shared" si="29"/>
        <v>0</v>
      </c>
    </row>
    <row r="889" spans="1:24" hidden="1">
      <c r="A889">
        <v>27013</v>
      </c>
      <c r="B889" t="s">
        <v>689</v>
      </c>
      <c r="C889" t="s">
        <v>684</v>
      </c>
      <c r="D889" t="s">
        <v>685</v>
      </c>
      <c r="E889" t="s">
        <v>29</v>
      </c>
      <c r="F889" t="s">
        <v>686</v>
      </c>
      <c r="G889" t="s">
        <v>4555</v>
      </c>
      <c r="H889" s="1">
        <v>44330</v>
      </c>
      <c r="I889" t="s">
        <v>7</v>
      </c>
      <c r="J889">
        <v>34</v>
      </c>
      <c r="K889">
        <v>6.9539999999999997</v>
      </c>
      <c r="L889">
        <v>0</v>
      </c>
      <c r="M889">
        <v>0</v>
      </c>
      <c r="N889">
        <v>1</v>
      </c>
      <c r="O889">
        <v>0</v>
      </c>
      <c r="P889">
        <v>0</v>
      </c>
      <c r="Q889">
        <v>50000</v>
      </c>
      <c r="R889">
        <v>4</v>
      </c>
      <c r="S889">
        <v>1005</v>
      </c>
      <c r="T889" s="1">
        <v>0</v>
      </c>
      <c r="U889">
        <v>1</v>
      </c>
      <c r="W889" s="64">
        <f t="shared" si="28"/>
        <v>0</v>
      </c>
      <c r="X889" s="64">
        <f t="shared" si="29"/>
        <v>347700</v>
      </c>
    </row>
    <row r="890" spans="1:24" hidden="1">
      <c r="A890">
        <v>1009</v>
      </c>
      <c r="B890" t="s">
        <v>690</v>
      </c>
      <c r="C890" t="s">
        <v>684</v>
      </c>
      <c r="D890" t="s">
        <v>685</v>
      </c>
      <c r="E890" t="s">
        <v>29</v>
      </c>
      <c r="F890" t="s">
        <v>686</v>
      </c>
      <c r="G890" t="s">
        <v>4093</v>
      </c>
      <c r="H890" s="1">
        <v>44333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0</v>
      </c>
      <c r="P890">
        <v>114777.62</v>
      </c>
      <c r="Q890">
        <v>0</v>
      </c>
      <c r="R890">
        <v>4</v>
      </c>
      <c r="S890">
        <v>3015</v>
      </c>
      <c r="T890" s="1">
        <v>0</v>
      </c>
      <c r="U890">
        <v>1</v>
      </c>
      <c r="W890" s="64">
        <f t="shared" si="28"/>
        <v>796556.68280000007</v>
      </c>
      <c r="X890" s="64">
        <f t="shared" si="29"/>
        <v>0</v>
      </c>
    </row>
    <row r="891" spans="1:24" hidden="1">
      <c r="A891">
        <v>3015</v>
      </c>
      <c r="B891" t="s">
        <v>690</v>
      </c>
      <c r="C891" t="s">
        <v>684</v>
      </c>
      <c r="D891" t="s">
        <v>685</v>
      </c>
      <c r="E891" t="s">
        <v>29</v>
      </c>
      <c r="F891" t="s">
        <v>753</v>
      </c>
      <c r="G891" t="s">
        <v>4402</v>
      </c>
      <c r="H891" s="1">
        <v>44333</v>
      </c>
      <c r="I891" t="s">
        <v>7</v>
      </c>
      <c r="J891">
        <v>34</v>
      </c>
      <c r="K891">
        <v>6.94</v>
      </c>
      <c r="N891">
        <v>1</v>
      </c>
      <c r="O891">
        <v>0</v>
      </c>
      <c r="P891">
        <v>0</v>
      </c>
      <c r="Q891">
        <v>114777.62</v>
      </c>
      <c r="R891">
        <v>4</v>
      </c>
      <c r="S891">
        <v>1009</v>
      </c>
      <c r="T891" s="1">
        <v>0</v>
      </c>
      <c r="U891">
        <v>1</v>
      </c>
      <c r="W891" s="64">
        <f t="shared" si="28"/>
        <v>0</v>
      </c>
      <c r="X891" s="64">
        <f t="shared" si="29"/>
        <v>796556.68280000007</v>
      </c>
    </row>
    <row r="892" spans="1:24" hidden="1">
      <c r="A892">
        <v>1033</v>
      </c>
      <c r="B892" t="s">
        <v>689</v>
      </c>
      <c r="C892" t="s">
        <v>684</v>
      </c>
      <c r="D892" t="s">
        <v>685</v>
      </c>
      <c r="E892" t="s">
        <v>29</v>
      </c>
      <c r="F892" t="s">
        <v>686</v>
      </c>
      <c r="G892" t="s">
        <v>4182</v>
      </c>
      <c r="H892" s="1">
        <v>44334</v>
      </c>
      <c r="I892" t="s">
        <v>8</v>
      </c>
      <c r="J892">
        <v>34</v>
      </c>
      <c r="K892">
        <v>6.9550000000000001</v>
      </c>
      <c r="L892">
        <v>0</v>
      </c>
      <c r="M892">
        <v>0</v>
      </c>
      <c r="N892">
        <v>1</v>
      </c>
      <c r="O892">
        <v>0</v>
      </c>
      <c r="P892">
        <v>1000000</v>
      </c>
      <c r="Q892">
        <v>0</v>
      </c>
      <c r="R892">
        <v>4</v>
      </c>
      <c r="S892">
        <v>27003</v>
      </c>
      <c r="T892" s="1">
        <v>0</v>
      </c>
      <c r="U892">
        <v>1</v>
      </c>
      <c r="W892" s="64">
        <f t="shared" si="28"/>
        <v>6955000</v>
      </c>
      <c r="X892" s="64">
        <f t="shared" si="29"/>
        <v>0</v>
      </c>
    </row>
    <row r="893" spans="1:24" hidden="1">
      <c r="A893">
        <v>27003</v>
      </c>
      <c r="B893" t="s">
        <v>689</v>
      </c>
      <c r="C893" t="s">
        <v>684</v>
      </c>
      <c r="D893" t="s">
        <v>685</v>
      </c>
      <c r="E893" t="s">
        <v>29</v>
      </c>
      <c r="F893" t="s">
        <v>754</v>
      </c>
      <c r="G893" t="s">
        <v>3596</v>
      </c>
      <c r="H893" s="1">
        <v>44334</v>
      </c>
      <c r="I893" t="s">
        <v>7</v>
      </c>
      <c r="J893">
        <v>34</v>
      </c>
      <c r="K893">
        <v>6.9550000000000001</v>
      </c>
      <c r="L893">
        <v>0</v>
      </c>
      <c r="M893">
        <v>0</v>
      </c>
      <c r="N893">
        <v>1</v>
      </c>
      <c r="O893">
        <v>0</v>
      </c>
      <c r="P893">
        <v>0</v>
      </c>
      <c r="Q893">
        <v>1000000</v>
      </c>
      <c r="R893">
        <v>4</v>
      </c>
      <c r="S893">
        <v>1033</v>
      </c>
      <c r="T893" s="1">
        <v>0</v>
      </c>
      <c r="U893">
        <v>1</v>
      </c>
      <c r="W893" s="64">
        <f t="shared" si="28"/>
        <v>0</v>
      </c>
      <c r="X893" s="64">
        <f t="shared" si="29"/>
        <v>6955000</v>
      </c>
    </row>
    <row r="894" spans="1:24" hidden="1">
      <c r="A894">
        <v>1005</v>
      </c>
      <c r="B894" t="s">
        <v>689</v>
      </c>
      <c r="C894" t="s">
        <v>684</v>
      </c>
      <c r="D894" t="s">
        <v>685</v>
      </c>
      <c r="E894" t="s">
        <v>29</v>
      </c>
      <c r="F894" t="s">
        <v>747</v>
      </c>
      <c r="G894" t="s">
        <v>3727</v>
      </c>
      <c r="H894" s="1">
        <v>44335</v>
      </c>
      <c r="I894" t="s">
        <v>8</v>
      </c>
      <c r="J894">
        <v>34</v>
      </c>
      <c r="K894">
        <v>6.9539999999999997</v>
      </c>
      <c r="L894">
        <v>0</v>
      </c>
      <c r="M894">
        <v>0</v>
      </c>
      <c r="N894">
        <v>1</v>
      </c>
      <c r="O894">
        <v>1</v>
      </c>
      <c r="P894">
        <v>15000</v>
      </c>
      <c r="Q894">
        <v>0</v>
      </c>
      <c r="R894">
        <v>4</v>
      </c>
      <c r="S894">
        <v>27013</v>
      </c>
      <c r="T894" s="1">
        <v>0</v>
      </c>
      <c r="U894">
        <v>1</v>
      </c>
      <c r="W894" s="64">
        <f t="shared" si="28"/>
        <v>104310</v>
      </c>
      <c r="X894" s="64">
        <f t="shared" si="29"/>
        <v>0</v>
      </c>
    </row>
    <row r="895" spans="1:24" hidden="1">
      <c r="A895">
        <v>27013</v>
      </c>
      <c r="B895" t="s">
        <v>689</v>
      </c>
      <c r="C895" t="s">
        <v>684</v>
      </c>
      <c r="D895" t="s">
        <v>685</v>
      </c>
      <c r="E895" t="s">
        <v>29</v>
      </c>
      <c r="F895" t="s">
        <v>686</v>
      </c>
      <c r="G895" t="s">
        <v>4555</v>
      </c>
      <c r="H895" s="1">
        <v>44335</v>
      </c>
      <c r="I895" t="s">
        <v>7</v>
      </c>
      <c r="J895">
        <v>34</v>
      </c>
      <c r="K895">
        <v>6.9539999999999997</v>
      </c>
      <c r="L895">
        <v>0</v>
      </c>
      <c r="M895">
        <v>0</v>
      </c>
      <c r="N895">
        <v>1</v>
      </c>
      <c r="O895">
        <v>0</v>
      </c>
      <c r="P895">
        <v>0</v>
      </c>
      <c r="Q895">
        <v>15000</v>
      </c>
      <c r="R895">
        <v>4</v>
      </c>
      <c r="S895">
        <v>1005</v>
      </c>
      <c r="T895" s="1">
        <v>0</v>
      </c>
      <c r="U895">
        <v>1</v>
      </c>
      <c r="W895" s="64">
        <f t="shared" si="28"/>
        <v>0</v>
      </c>
      <c r="X895" s="64">
        <f t="shared" si="29"/>
        <v>104310</v>
      </c>
    </row>
    <row r="896" spans="1:24" hidden="1">
      <c r="A896">
        <v>1005</v>
      </c>
      <c r="B896" t="s">
        <v>689</v>
      </c>
      <c r="C896" t="s">
        <v>684</v>
      </c>
      <c r="D896" t="s">
        <v>685</v>
      </c>
      <c r="E896" t="s">
        <v>29</v>
      </c>
      <c r="F896" t="s">
        <v>747</v>
      </c>
      <c r="G896" t="s">
        <v>3728</v>
      </c>
      <c r="H896" s="1">
        <v>44337</v>
      </c>
      <c r="I896" t="s">
        <v>8</v>
      </c>
      <c r="J896">
        <v>34</v>
      </c>
      <c r="K896">
        <v>6.9550000000000001</v>
      </c>
      <c r="L896">
        <v>0</v>
      </c>
      <c r="M896">
        <v>0</v>
      </c>
      <c r="N896">
        <v>1</v>
      </c>
      <c r="O896">
        <v>1</v>
      </c>
      <c r="P896">
        <v>2000000</v>
      </c>
      <c r="Q896">
        <v>0</v>
      </c>
      <c r="R896">
        <v>4</v>
      </c>
      <c r="S896">
        <v>1033</v>
      </c>
      <c r="T896" s="1">
        <v>0</v>
      </c>
      <c r="U896">
        <v>1</v>
      </c>
      <c r="W896" s="64">
        <f t="shared" si="28"/>
        <v>13910000</v>
      </c>
      <c r="X896" s="64">
        <f t="shared" si="29"/>
        <v>0</v>
      </c>
    </row>
    <row r="897" spans="1:24" hidden="1">
      <c r="A897">
        <v>1033</v>
      </c>
      <c r="B897" t="s">
        <v>689</v>
      </c>
      <c r="C897" t="s">
        <v>684</v>
      </c>
      <c r="D897" t="s">
        <v>685</v>
      </c>
      <c r="E897" t="s">
        <v>29</v>
      </c>
      <c r="F897" t="s">
        <v>747</v>
      </c>
      <c r="G897" t="s">
        <v>4195</v>
      </c>
      <c r="H897" s="1">
        <v>44337</v>
      </c>
      <c r="I897" t="s">
        <v>7</v>
      </c>
      <c r="J897">
        <v>34</v>
      </c>
      <c r="K897">
        <v>6.9550000000000001</v>
      </c>
      <c r="L897">
        <v>0</v>
      </c>
      <c r="M897">
        <v>0</v>
      </c>
      <c r="N897">
        <v>1</v>
      </c>
      <c r="O897">
        <v>0</v>
      </c>
      <c r="P897">
        <v>0</v>
      </c>
      <c r="Q897">
        <v>2000000</v>
      </c>
      <c r="R897">
        <v>4</v>
      </c>
      <c r="S897">
        <v>1005</v>
      </c>
      <c r="T897" s="1">
        <v>0</v>
      </c>
      <c r="U897">
        <v>1</v>
      </c>
      <c r="W897" s="64">
        <f t="shared" si="28"/>
        <v>0</v>
      </c>
      <c r="X897" s="64">
        <f t="shared" si="29"/>
        <v>13910000</v>
      </c>
    </row>
    <row r="898" spans="1:24" hidden="1">
      <c r="A898">
        <v>1005</v>
      </c>
      <c r="B898" t="s">
        <v>689</v>
      </c>
      <c r="C898" t="s">
        <v>684</v>
      </c>
      <c r="D898" t="s">
        <v>685</v>
      </c>
      <c r="E898" t="s">
        <v>29</v>
      </c>
      <c r="F898" t="s">
        <v>747</v>
      </c>
      <c r="G898" t="s">
        <v>3729</v>
      </c>
      <c r="H898" s="1">
        <v>44340</v>
      </c>
      <c r="I898" t="s">
        <v>8</v>
      </c>
      <c r="J898">
        <v>34</v>
      </c>
      <c r="K898">
        <v>6.9539999999999997</v>
      </c>
      <c r="L898">
        <v>0</v>
      </c>
      <c r="M898">
        <v>0</v>
      </c>
      <c r="N898">
        <v>1</v>
      </c>
      <c r="O898">
        <v>1</v>
      </c>
      <c r="P898">
        <v>10000</v>
      </c>
      <c r="Q898">
        <v>0</v>
      </c>
      <c r="R898">
        <v>4</v>
      </c>
      <c r="S898">
        <v>27013</v>
      </c>
      <c r="T898" s="1">
        <v>0</v>
      </c>
      <c r="U898">
        <v>1</v>
      </c>
      <c r="W898" s="64">
        <f t="shared" si="28"/>
        <v>69540</v>
      </c>
      <c r="X898" s="64">
        <f t="shared" si="29"/>
        <v>0</v>
      </c>
    </row>
    <row r="899" spans="1:24" hidden="1">
      <c r="A899">
        <v>27013</v>
      </c>
      <c r="B899" t="s">
        <v>689</v>
      </c>
      <c r="C899" t="s">
        <v>684</v>
      </c>
      <c r="D899" t="s">
        <v>685</v>
      </c>
      <c r="E899" t="s">
        <v>29</v>
      </c>
      <c r="F899" t="s">
        <v>686</v>
      </c>
      <c r="G899" t="s">
        <v>4555</v>
      </c>
      <c r="H899" s="1">
        <v>44340</v>
      </c>
      <c r="I899" t="s">
        <v>7</v>
      </c>
      <c r="J899">
        <v>34</v>
      </c>
      <c r="K899">
        <v>6.9539999999999997</v>
      </c>
      <c r="L899">
        <v>0</v>
      </c>
      <c r="M899">
        <v>0</v>
      </c>
      <c r="N899">
        <v>1</v>
      </c>
      <c r="O899">
        <v>0</v>
      </c>
      <c r="P899">
        <v>0</v>
      </c>
      <c r="Q899">
        <v>10000</v>
      </c>
      <c r="R899">
        <v>4</v>
      </c>
      <c r="S899">
        <v>1005</v>
      </c>
      <c r="T899" s="1">
        <v>0</v>
      </c>
      <c r="U899">
        <v>1</v>
      </c>
      <c r="W899" s="64">
        <f t="shared" si="28"/>
        <v>0</v>
      </c>
      <c r="X899" s="64">
        <f t="shared" si="29"/>
        <v>69540</v>
      </c>
    </row>
    <row r="900" spans="1:24" hidden="1">
      <c r="A900">
        <v>1005</v>
      </c>
      <c r="B900" t="s">
        <v>689</v>
      </c>
      <c r="C900" t="s">
        <v>684</v>
      </c>
      <c r="D900" t="s">
        <v>685</v>
      </c>
      <c r="E900" t="s">
        <v>29</v>
      </c>
      <c r="F900" t="s">
        <v>747</v>
      </c>
      <c r="G900" t="s">
        <v>3730</v>
      </c>
      <c r="H900" s="1">
        <v>44341</v>
      </c>
      <c r="I900" t="s">
        <v>8</v>
      </c>
      <c r="J900">
        <v>34</v>
      </c>
      <c r="K900">
        <v>6.9539999999999997</v>
      </c>
      <c r="L900">
        <v>0</v>
      </c>
      <c r="M900">
        <v>0</v>
      </c>
      <c r="N900">
        <v>1</v>
      </c>
      <c r="O900">
        <v>1</v>
      </c>
      <c r="P900">
        <v>25000</v>
      </c>
      <c r="Q900">
        <v>0</v>
      </c>
      <c r="R900">
        <v>4</v>
      </c>
      <c r="S900">
        <v>27013</v>
      </c>
      <c r="T900" s="1">
        <v>0</v>
      </c>
      <c r="U900">
        <v>4</v>
      </c>
      <c r="W900" s="64">
        <f t="shared" si="28"/>
        <v>173850</v>
      </c>
      <c r="X900" s="64">
        <f t="shared" si="29"/>
        <v>0</v>
      </c>
    </row>
    <row r="901" spans="1:24" hidden="1">
      <c r="A901">
        <v>27013</v>
      </c>
      <c r="B901" t="s">
        <v>689</v>
      </c>
      <c r="C901" t="s">
        <v>684</v>
      </c>
      <c r="D901" t="s">
        <v>685</v>
      </c>
      <c r="E901" t="s">
        <v>29</v>
      </c>
      <c r="F901" t="s">
        <v>686</v>
      </c>
      <c r="G901" t="s">
        <v>4555</v>
      </c>
      <c r="H901" s="1">
        <v>44341</v>
      </c>
      <c r="I901" t="s">
        <v>7</v>
      </c>
      <c r="J901">
        <v>34</v>
      </c>
      <c r="K901">
        <v>6.9539999999999997</v>
      </c>
      <c r="L901">
        <v>0</v>
      </c>
      <c r="M901">
        <v>0</v>
      </c>
      <c r="N901">
        <v>1</v>
      </c>
      <c r="O901">
        <v>0</v>
      </c>
      <c r="P901">
        <v>0</v>
      </c>
      <c r="Q901">
        <v>25000</v>
      </c>
      <c r="R901">
        <v>4</v>
      </c>
      <c r="S901">
        <v>1005</v>
      </c>
      <c r="T901" s="1">
        <v>0</v>
      </c>
      <c r="U901">
        <v>1</v>
      </c>
      <c r="W901" s="64">
        <f t="shared" si="28"/>
        <v>0</v>
      </c>
      <c r="X901" s="64">
        <f t="shared" si="29"/>
        <v>173850</v>
      </c>
    </row>
    <row r="902" spans="1:24" hidden="1">
      <c r="A902">
        <v>1009</v>
      </c>
      <c r="B902" t="s">
        <v>690</v>
      </c>
      <c r="C902" t="s">
        <v>684</v>
      </c>
      <c r="D902" t="s">
        <v>685</v>
      </c>
      <c r="E902" t="s">
        <v>29</v>
      </c>
      <c r="F902" t="s">
        <v>686</v>
      </c>
      <c r="G902" t="s">
        <v>4094</v>
      </c>
      <c r="H902" s="1">
        <v>44342</v>
      </c>
      <c r="I902" t="s">
        <v>7</v>
      </c>
      <c r="J902">
        <v>34</v>
      </c>
      <c r="K902">
        <v>6.9610000000000003</v>
      </c>
      <c r="L902">
        <v>0</v>
      </c>
      <c r="M902">
        <v>0</v>
      </c>
      <c r="N902">
        <v>1</v>
      </c>
      <c r="O902">
        <v>0</v>
      </c>
      <c r="P902">
        <v>0</v>
      </c>
      <c r="Q902">
        <v>200000</v>
      </c>
      <c r="R902">
        <v>4</v>
      </c>
      <c r="S902">
        <v>75003</v>
      </c>
      <c r="T902" s="1">
        <v>0</v>
      </c>
      <c r="U902">
        <v>1</v>
      </c>
      <c r="W902" s="64">
        <f t="shared" si="28"/>
        <v>0</v>
      </c>
      <c r="X902" s="64">
        <f t="shared" si="29"/>
        <v>1392200</v>
      </c>
    </row>
    <row r="903" spans="1:24" hidden="1">
      <c r="A903">
        <v>75003</v>
      </c>
      <c r="B903" t="s">
        <v>690</v>
      </c>
      <c r="C903" t="s">
        <v>684</v>
      </c>
      <c r="D903" t="s">
        <v>685</v>
      </c>
      <c r="E903" t="s">
        <v>29</v>
      </c>
      <c r="F903" t="s">
        <v>753</v>
      </c>
      <c r="G903" t="s">
        <v>6</v>
      </c>
      <c r="H903" s="1">
        <v>44342</v>
      </c>
      <c r="I903" t="s">
        <v>8</v>
      </c>
      <c r="J903">
        <v>34</v>
      </c>
      <c r="K903">
        <v>6.9610000000000003</v>
      </c>
      <c r="N903">
        <v>1</v>
      </c>
      <c r="O903">
        <v>0</v>
      </c>
      <c r="P903">
        <v>200000</v>
      </c>
      <c r="Q903">
        <v>0</v>
      </c>
      <c r="R903">
        <v>4</v>
      </c>
      <c r="S903">
        <v>1009</v>
      </c>
      <c r="T903" s="1">
        <v>0</v>
      </c>
      <c r="U903">
        <v>1</v>
      </c>
      <c r="W903" s="64">
        <f t="shared" si="28"/>
        <v>1392200</v>
      </c>
      <c r="X903" s="64">
        <f t="shared" si="29"/>
        <v>0</v>
      </c>
    </row>
    <row r="904" spans="1:24" hidden="1">
      <c r="A904">
        <v>1005</v>
      </c>
      <c r="B904" t="s">
        <v>689</v>
      </c>
      <c r="C904" t="s">
        <v>684</v>
      </c>
      <c r="D904" t="s">
        <v>685</v>
      </c>
      <c r="E904" t="s">
        <v>29</v>
      </c>
      <c r="F904" t="s">
        <v>747</v>
      </c>
      <c r="G904" t="s">
        <v>3731</v>
      </c>
      <c r="H904" s="1">
        <v>44343</v>
      </c>
      <c r="I904" t="s">
        <v>7</v>
      </c>
      <c r="J904">
        <v>34</v>
      </c>
      <c r="K904">
        <v>6.97</v>
      </c>
      <c r="L904">
        <v>0</v>
      </c>
      <c r="M904">
        <v>0</v>
      </c>
      <c r="N904">
        <v>1</v>
      </c>
      <c r="O904">
        <v>1</v>
      </c>
      <c r="P904">
        <v>0</v>
      </c>
      <c r="Q904">
        <v>294818</v>
      </c>
      <c r="R904">
        <v>4</v>
      </c>
      <c r="S904">
        <v>27013</v>
      </c>
      <c r="T904" s="1">
        <v>0</v>
      </c>
      <c r="U904">
        <v>2</v>
      </c>
      <c r="W904" s="64">
        <f t="shared" si="28"/>
        <v>0</v>
      </c>
      <c r="X904" s="64">
        <f t="shared" si="29"/>
        <v>2054881.46</v>
      </c>
    </row>
    <row r="905" spans="1:24" hidden="1">
      <c r="A905">
        <v>27013</v>
      </c>
      <c r="B905" t="s">
        <v>689</v>
      </c>
      <c r="C905" t="s">
        <v>684</v>
      </c>
      <c r="D905" t="s">
        <v>685</v>
      </c>
      <c r="E905" t="s">
        <v>29</v>
      </c>
      <c r="F905" t="s">
        <v>686</v>
      </c>
      <c r="G905" t="s">
        <v>4554</v>
      </c>
      <c r="H905" s="1">
        <v>44343</v>
      </c>
      <c r="I905" t="s">
        <v>8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0</v>
      </c>
      <c r="P905">
        <v>294818</v>
      </c>
      <c r="Q905">
        <v>0</v>
      </c>
      <c r="R905">
        <v>4</v>
      </c>
      <c r="S905">
        <v>1005</v>
      </c>
      <c r="T905" s="1">
        <v>0</v>
      </c>
      <c r="U905">
        <v>1</v>
      </c>
      <c r="W905" s="64">
        <f t="shared" si="28"/>
        <v>2054881.46</v>
      </c>
      <c r="X905" s="64">
        <f t="shared" si="29"/>
        <v>0</v>
      </c>
    </row>
    <row r="906" spans="1:24" hidden="1">
      <c r="A906">
        <v>1009</v>
      </c>
      <c r="B906" t="s">
        <v>689</v>
      </c>
      <c r="C906" t="s">
        <v>684</v>
      </c>
      <c r="D906" t="s">
        <v>685</v>
      </c>
      <c r="E906" t="s">
        <v>29</v>
      </c>
      <c r="F906" t="s">
        <v>747</v>
      </c>
      <c r="G906" t="s">
        <v>4061</v>
      </c>
      <c r="H906" s="1">
        <v>44344</v>
      </c>
      <c r="I906" t="s">
        <v>8</v>
      </c>
      <c r="J906">
        <v>34</v>
      </c>
      <c r="K906">
        <v>6.8639999999999999</v>
      </c>
      <c r="L906">
        <v>0</v>
      </c>
      <c r="M906">
        <v>0</v>
      </c>
      <c r="N906">
        <v>1</v>
      </c>
      <c r="O906">
        <v>0</v>
      </c>
      <c r="P906">
        <v>10000000</v>
      </c>
      <c r="Q906">
        <v>0</v>
      </c>
      <c r="R906">
        <v>4</v>
      </c>
      <c r="S906">
        <v>1017</v>
      </c>
      <c r="T906" s="1">
        <v>0</v>
      </c>
      <c r="U906">
        <v>1</v>
      </c>
      <c r="W906" s="64">
        <f t="shared" si="28"/>
        <v>68640000</v>
      </c>
      <c r="X906" s="64">
        <f t="shared" si="29"/>
        <v>0</v>
      </c>
    </row>
    <row r="907" spans="1:24" hidden="1">
      <c r="A907">
        <v>1017</v>
      </c>
      <c r="B907" t="s">
        <v>689</v>
      </c>
      <c r="C907" t="s">
        <v>684</v>
      </c>
      <c r="D907" t="s">
        <v>685</v>
      </c>
      <c r="E907" t="s">
        <v>29</v>
      </c>
      <c r="F907" t="s">
        <v>1065</v>
      </c>
      <c r="G907" t="s">
        <v>687</v>
      </c>
      <c r="H907" s="1">
        <v>44344</v>
      </c>
      <c r="I907" t="s">
        <v>7</v>
      </c>
      <c r="J907">
        <v>34</v>
      </c>
      <c r="K907">
        <v>6.8639999999999999</v>
      </c>
      <c r="N907">
        <v>1</v>
      </c>
      <c r="O907">
        <v>0</v>
      </c>
      <c r="P907">
        <v>0</v>
      </c>
      <c r="Q907">
        <v>10000000</v>
      </c>
      <c r="R907">
        <v>4</v>
      </c>
      <c r="S907">
        <v>1009</v>
      </c>
      <c r="T907" s="1">
        <v>0</v>
      </c>
      <c r="U907">
        <v>1</v>
      </c>
      <c r="W907" s="64">
        <f t="shared" si="28"/>
        <v>0</v>
      </c>
      <c r="X907" s="64">
        <f t="shared" si="29"/>
        <v>68640000</v>
      </c>
    </row>
    <row r="908" spans="1:24" hidden="1">
      <c r="A908">
        <v>1005</v>
      </c>
      <c r="B908" t="s">
        <v>689</v>
      </c>
      <c r="C908" t="s">
        <v>684</v>
      </c>
      <c r="D908" t="s">
        <v>685</v>
      </c>
      <c r="E908" t="s">
        <v>29</v>
      </c>
      <c r="F908" t="s">
        <v>747</v>
      </c>
      <c r="G908" t="s">
        <v>3732</v>
      </c>
      <c r="H908" s="1">
        <v>44347</v>
      </c>
      <c r="I908" t="s">
        <v>8</v>
      </c>
      <c r="J908">
        <v>34</v>
      </c>
      <c r="K908">
        <v>6.9539999999999997</v>
      </c>
      <c r="L908">
        <v>0</v>
      </c>
      <c r="M908">
        <v>0</v>
      </c>
      <c r="N908">
        <v>1</v>
      </c>
      <c r="O908">
        <v>1</v>
      </c>
      <c r="P908">
        <v>15000</v>
      </c>
      <c r="Q908">
        <v>0</v>
      </c>
      <c r="R908">
        <v>4</v>
      </c>
      <c r="S908">
        <v>27013</v>
      </c>
      <c r="T908" s="1">
        <v>0</v>
      </c>
      <c r="U908">
        <v>1</v>
      </c>
      <c r="W908" s="64">
        <f t="shared" si="28"/>
        <v>104310</v>
      </c>
      <c r="X908" s="64">
        <f t="shared" si="29"/>
        <v>0</v>
      </c>
    </row>
    <row r="909" spans="1:24" hidden="1">
      <c r="A909">
        <v>1033</v>
      </c>
      <c r="B909" t="s">
        <v>689</v>
      </c>
      <c r="C909" t="s">
        <v>684</v>
      </c>
      <c r="D909" t="s">
        <v>685</v>
      </c>
      <c r="E909" t="s">
        <v>29</v>
      </c>
      <c r="F909" t="s">
        <v>686</v>
      </c>
      <c r="G909" t="s">
        <v>4183</v>
      </c>
      <c r="H909" s="1">
        <v>44347</v>
      </c>
      <c r="I909" t="s">
        <v>7</v>
      </c>
      <c r="J909">
        <v>34</v>
      </c>
      <c r="K909">
        <v>6.9580000000000002</v>
      </c>
      <c r="L909">
        <v>0</v>
      </c>
      <c r="M909">
        <v>0</v>
      </c>
      <c r="N909">
        <v>1</v>
      </c>
      <c r="O909">
        <v>0</v>
      </c>
      <c r="P909">
        <v>0</v>
      </c>
      <c r="Q909">
        <v>1000000</v>
      </c>
      <c r="R909">
        <v>4</v>
      </c>
      <c r="S909">
        <v>27003</v>
      </c>
      <c r="T909" s="1">
        <v>0</v>
      </c>
      <c r="U909">
        <v>1</v>
      </c>
      <c r="W909" s="64">
        <f t="shared" si="28"/>
        <v>0</v>
      </c>
      <c r="X909" s="64">
        <f t="shared" si="29"/>
        <v>6958000</v>
      </c>
    </row>
    <row r="910" spans="1:24" hidden="1">
      <c r="A910">
        <v>27003</v>
      </c>
      <c r="B910" t="s">
        <v>689</v>
      </c>
      <c r="C910" t="s">
        <v>684</v>
      </c>
      <c r="D910" t="s">
        <v>685</v>
      </c>
      <c r="E910" t="s">
        <v>29</v>
      </c>
      <c r="F910" t="s">
        <v>754</v>
      </c>
      <c r="G910" t="s">
        <v>3576</v>
      </c>
      <c r="H910" s="1">
        <v>44347</v>
      </c>
      <c r="I910" t="s">
        <v>8</v>
      </c>
      <c r="J910">
        <v>34</v>
      </c>
      <c r="K910">
        <v>6.9580000000000002</v>
      </c>
      <c r="L910">
        <v>0</v>
      </c>
      <c r="M910">
        <v>0</v>
      </c>
      <c r="N910">
        <v>1</v>
      </c>
      <c r="O910">
        <v>0</v>
      </c>
      <c r="P910">
        <v>1000000</v>
      </c>
      <c r="Q910">
        <v>0</v>
      </c>
      <c r="R910">
        <v>4</v>
      </c>
      <c r="S910">
        <v>1033</v>
      </c>
      <c r="T910" s="1">
        <v>0</v>
      </c>
      <c r="U910">
        <v>1</v>
      </c>
      <c r="W910" s="64">
        <f t="shared" si="28"/>
        <v>6958000</v>
      </c>
      <c r="X910" s="64">
        <f t="shared" si="29"/>
        <v>0</v>
      </c>
    </row>
    <row r="911" spans="1:24" hidden="1">
      <c r="A911">
        <v>27013</v>
      </c>
      <c r="B911" t="s">
        <v>689</v>
      </c>
      <c r="C911" t="s">
        <v>684</v>
      </c>
      <c r="D911" t="s">
        <v>685</v>
      </c>
      <c r="E911" t="s">
        <v>29</v>
      </c>
      <c r="F911" t="s">
        <v>686</v>
      </c>
      <c r="G911" t="s">
        <v>4555</v>
      </c>
      <c r="H911" s="1">
        <v>44347</v>
      </c>
      <c r="I911" t="s">
        <v>7</v>
      </c>
      <c r="J911">
        <v>34</v>
      </c>
      <c r="K911">
        <v>6.9539999999999997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15000</v>
      </c>
      <c r="R911">
        <v>4</v>
      </c>
      <c r="S911">
        <v>1005</v>
      </c>
      <c r="T911" s="1">
        <v>0</v>
      </c>
      <c r="U911">
        <v>1</v>
      </c>
      <c r="W911" s="64">
        <f t="shared" si="28"/>
        <v>0</v>
      </c>
      <c r="X911" s="64">
        <f t="shared" si="29"/>
        <v>104310</v>
      </c>
    </row>
    <row r="912" spans="1:24" hidden="1">
      <c r="A912">
        <v>1003</v>
      </c>
      <c r="B912" t="s">
        <v>689</v>
      </c>
      <c r="C912" t="s">
        <v>684</v>
      </c>
      <c r="D912" t="s">
        <v>685</v>
      </c>
      <c r="E912" t="s">
        <v>29</v>
      </c>
      <c r="F912" t="s">
        <v>747</v>
      </c>
      <c r="G912" t="s">
        <v>687</v>
      </c>
      <c r="H912" s="1">
        <v>44351</v>
      </c>
      <c r="I912" t="s">
        <v>8</v>
      </c>
      <c r="J912">
        <v>34</v>
      </c>
      <c r="K912">
        <v>6.9489999999999998</v>
      </c>
      <c r="L912">
        <v>0</v>
      </c>
      <c r="M912">
        <v>0</v>
      </c>
      <c r="N912">
        <v>1</v>
      </c>
      <c r="O912">
        <v>0</v>
      </c>
      <c r="P912">
        <v>4000000</v>
      </c>
      <c r="Q912">
        <v>0</v>
      </c>
      <c r="R912">
        <v>4</v>
      </c>
      <c r="S912">
        <v>1005</v>
      </c>
      <c r="T912" s="1">
        <v>0</v>
      </c>
      <c r="U912">
        <v>1</v>
      </c>
      <c r="W912" s="64">
        <f t="shared" si="28"/>
        <v>27796000</v>
      </c>
      <c r="X912" s="64">
        <f t="shared" si="29"/>
        <v>0</v>
      </c>
    </row>
    <row r="913" spans="1:24" hidden="1">
      <c r="A913">
        <v>1005</v>
      </c>
      <c r="B913" t="s">
        <v>689</v>
      </c>
      <c r="C913" t="s">
        <v>684</v>
      </c>
      <c r="D913" t="s">
        <v>685</v>
      </c>
      <c r="E913" t="s">
        <v>29</v>
      </c>
      <c r="F913" t="s">
        <v>747</v>
      </c>
      <c r="G913" t="s">
        <v>3733</v>
      </c>
      <c r="H913" s="1">
        <v>44351</v>
      </c>
      <c r="I913" t="s">
        <v>7</v>
      </c>
      <c r="J913">
        <v>34</v>
      </c>
      <c r="K913">
        <v>6.9489999999999998</v>
      </c>
      <c r="L913">
        <v>0</v>
      </c>
      <c r="M913">
        <v>0</v>
      </c>
      <c r="N913">
        <v>1</v>
      </c>
      <c r="O913">
        <v>1</v>
      </c>
      <c r="P913">
        <v>0</v>
      </c>
      <c r="Q913">
        <v>4000000</v>
      </c>
      <c r="R913">
        <v>4</v>
      </c>
      <c r="S913">
        <v>1003</v>
      </c>
      <c r="T913" s="1">
        <v>0</v>
      </c>
      <c r="U913">
        <v>1</v>
      </c>
      <c r="W913" s="64">
        <f t="shared" si="28"/>
        <v>0</v>
      </c>
      <c r="X913" s="64">
        <f t="shared" si="29"/>
        <v>27796000</v>
      </c>
    </row>
    <row r="914" spans="1:24" hidden="1">
      <c r="A914">
        <v>1005</v>
      </c>
      <c r="B914" t="s">
        <v>689</v>
      </c>
      <c r="C914" t="s">
        <v>684</v>
      </c>
      <c r="D914" t="s">
        <v>685</v>
      </c>
      <c r="E914" t="s">
        <v>29</v>
      </c>
      <c r="F914" t="s">
        <v>747</v>
      </c>
      <c r="G914" t="s">
        <v>3734</v>
      </c>
      <c r="H914" s="1">
        <v>44351</v>
      </c>
      <c r="I914" t="s">
        <v>7</v>
      </c>
      <c r="J914">
        <v>34</v>
      </c>
      <c r="K914">
        <v>6.9489999999999998</v>
      </c>
      <c r="L914">
        <v>0</v>
      </c>
      <c r="M914">
        <v>0</v>
      </c>
      <c r="N914">
        <v>1</v>
      </c>
      <c r="O914">
        <v>1</v>
      </c>
      <c r="P914">
        <v>0</v>
      </c>
      <c r="Q914">
        <v>500000</v>
      </c>
      <c r="R914">
        <v>4</v>
      </c>
      <c r="S914">
        <v>74002</v>
      </c>
      <c r="T914" s="1">
        <v>0</v>
      </c>
      <c r="U914">
        <v>1</v>
      </c>
      <c r="W914" s="64">
        <f t="shared" si="28"/>
        <v>0</v>
      </c>
      <c r="X914" s="64">
        <f t="shared" si="29"/>
        <v>3474500</v>
      </c>
    </row>
    <row r="915" spans="1:24" hidden="1">
      <c r="A915">
        <v>74002</v>
      </c>
      <c r="B915" t="s">
        <v>689</v>
      </c>
      <c r="C915" t="s">
        <v>684</v>
      </c>
      <c r="D915" t="s">
        <v>685</v>
      </c>
      <c r="E915" t="s">
        <v>29</v>
      </c>
      <c r="F915" t="s">
        <v>747</v>
      </c>
      <c r="G915" t="s">
        <v>4566</v>
      </c>
      <c r="H915" s="1">
        <v>44351</v>
      </c>
      <c r="I915" t="s">
        <v>8</v>
      </c>
      <c r="J915">
        <v>34</v>
      </c>
      <c r="K915">
        <v>6.9489999999999998</v>
      </c>
      <c r="L915">
        <v>0</v>
      </c>
      <c r="M915">
        <v>0</v>
      </c>
      <c r="N915">
        <v>1</v>
      </c>
      <c r="O915">
        <v>0</v>
      </c>
      <c r="P915">
        <v>500000</v>
      </c>
      <c r="Q915">
        <v>0</v>
      </c>
      <c r="R915">
        <v>4</v>
      </c>
      <c r="S915">
        <v>1005</v>
      </c>
      <c r="T915" s="1">
        <v>0</v>
      </c>
      <c r="U915">
        <v>1</v>
      </c>
      <c r="W915" s="64">
        <f t="shared" si="28"/>
        <v>3474500</v>
      </c>
      <c r="X915" s="64">
        <f t="shared" si="29"/>
        <v>0</v>
      </c>
    </row>
    <row r="916" spans="1:24" hidden="1">
      <c r="A916">
        <v>1003</v>
      </c>
      <c r="B916" t="s">
        <v>689</v>
      </c>
      <c r="C916" t="s">
        <v>684</v>
      </c>
      <c r="D916" t="s">
        <v>685</v>
      </c>
      <c r="E916" t="s">
        <v>29</v>
      </c>
      <c r="F916" t="s">
        <v>747</v>
      </c>
      <c r="G916" t="s">
        <v>687</v>
      </c>
      <c r="H916" s="1">
        <v>44354</v>
      </c>
      <c r="I916" t="s">
        <v>8</v>
      </c>
      <c r="J916">
        <v>34</v>
      </c>
      <c r="K916">
        <v>6.9489999999999998</v>
      </c>
      <c r="L916">
        <v>0</v>
      </c>
      <c r="M916">
        <v>0</v>
      </c>
      <c r="N916">
        <v>1</v>
      </c>
      <c r="O916">
        <v>0</v>
      </c>
      <c r="P916">
        <v>4000000</v>
      </c>
      <c r="Q916">
        <v>0</v>
      </c>
      <c r="R916">
        <v>4</v>
      </c>
      <c r="S916">
        <v>1005</v>
      </c>
      <c r="T916" s="1">
        <v>0</v>
      </c>
      <c r="U916">
        <v>1</v>
      </c>
      <c r="W916" s="64">
        <f t="shared" si="28"/>
        <v>27796000</v>
      </c>
      <c r="X916" s="64">
        <f t="shared" si="29"/>
        <v>0</v>
      </c>
    </row>
    <row r="917" spans="1:24" hidden="1">
      <c r="A917">
        <v>1005</v>
      </c>
      <c r="B917" t="s">
        <v>689</v>
      </c>
      <c r="C917" t="s">
        <v>684</v>
      </c>
      <c r="D917" t="s">
        <v>685</v>
      </c>
      <c r="E917" t="s">
        <v>29</v>
      </c>
      <c r="F917" t="s">
        <v>747</v>
      </c>
      <c r="G917" t="s">
        <v>3735</v>
      </c>
      <c r="H917" s="1">
        <v>44354</v>
      </c>
      <c r="I917" t="s">
        <v>7</v>
      </c>
      <c r="J917">
        <v>34</v>
      </c>
      <c r="K917">
        <v>6.9489999999999998</v>
      </c>
      <c r="L917">
        <v>0</v>
      </c>
      <c r="M917">
        <v>0</v>
      </c>
      <c r="N917">
        <v>1</v>
      </c>
      <c r="O917">
        <v>1</v>
      </c>
      <c r="P917">
        <v>0</v>
      </c>
      <c r="Q917">
        <v>4000000</v>
      </c>
      <c r="R917">
        <v>4</v>
      </c>
      <c r="S917">
        <v>1003</v>
      </c>
      <c r="T917" s="1">
        <v>0</v>
      </c>
      <c r="U917">
        <v>1</v>
      </c>
      <c r="W917" s="64">
        <f t="shared" si="28"/>
        <v>0</v>
      </c>
      <c r="X917" s="64">
        <f t="shared" si="29"/>
        <v>27796000</v>
      </c>
    </row>
    <row r="918" spans="1:24" hidden="1">
      <c r="A918">
        <v>1009</v>
      </c>
      <c r="B918" t="s">
        <v>689</v>
      </c>
      <c r="C918" t="s">
        <v>684</v>
      </c>
      <c r="D918" t="s">
        <v>685</v>
      </c>
      <c r="E918" t="s">
        <v>29</v>
      </c>
      <c r="F918" t="s">
        <v>686</v>
      </c>
      <c r="G918" t="s">
        <v>3992</v>
      </c>
      <c r="H918" s="1">
        <v>44354</v>
      </c>
      <c r="I918" t="s">
        <v>7</v>
      </c>
      <c r="J918">
        <v>34</v>
      </c>
      <c r="K918">
        <v>6.97</v>
      </c>
      <c r="L918">
        <v>0</v>
      </c>
      <c r="M918">
        <v>0</v>
      </c>
      <c r="N918">
        <v>1</v>
      </c>
      <c r="O918">
        <v>0</v>
      </c>
      <c r="P918">
        <v>0</v>
      </c>
      <c r="Q918">
        <v>450000</v>
      </c>
      <c r="R918">
        <v>4</v>
      </c>
      <c r="S918">
        <v>27003</v>
      </c>
      <c r="T918" s="1">
        <v>0</v>
      </c>
      <c r="U918">
        <v>1</v>
      </c>
      <c r="W918" s="64">
        <f t="shared" si="28"/>
        <v>0</v>
      </c>
      <c r="X918" s="64">
        <f t="shared" si="29"/>
        <v>3136500</v>
      </c>
    </row>
    <row r="919" spans="1:24">
      <c r="A919">
        <v>1014</v>
      </c>
      <c r="B919" t="s">
        <v>693</v>
      </c>
      <c r="C919" t="s">
        <v>684</v>
      </c>
      <c r="D919" t="s">
        <v>685</v>
      </c>
      <c r="E919" t="s">
        <v>29</v>
      </c>
      <c r="F919" t="s">
        <v>756</v>
      </c>
      <c r="G919" t="s">
        <v>944</v>
      </c>
      <c r="H919" s="1">
        <v>44354</v>
      </c>
      <c r="I919" t="s">
        <v>7</v>
      </c>
      <c r="J919">
        <v>34</v>
      </c>
      <c r="K919">
        <v>6.97</v>
      </c>
      <c r="L919">
        <v>0</v>
      </c>
      <c r="M919">
        <v>0</v>
      </c>
      <c r="N919">
        <v>1</v>
      </c>
      <c r="O919">
        <v>1</v>
      </c>
      <c r="P919">
        <v>0</v>
      </c>
      <c r="Q919">
        <v>50215.21</v>
      </c>
      <c r="R919">
        <v>4</v>
      </c>
      <c r="S919">
        <v>3034</v>
      </c>
      <c r="T919" s="1">
        <v>0</v>
      </c>
      <c r="U919">
        <v>1</v>
      </c>
      <c r="W919" s="64">
        <f t="shared" si="28"/>
        <v>0</v>
      </c>
      <c r="X919" s="64">
        <f t="shared" si="29"/>
        <v>350000.01370000001</v>
      </c>
    </row>
    <row r="920" spans="1:24">
      <c r="A920">
        <v>3034</v>
      </c>
      <c r="B920" t="s">
        <v>693</v>
      </c>
      <c r="C920" t="s">
        <v>684</v>
      </c>
      <c r="D920" t="s">
        <v>685</v>
      </c>
      <c r="E920" t="s">
        <v>29</v>
      </c>
      <c r="F920" t="s">
        <v>4379</v>
      </c>
      <c r="G920" t="s">
        <v>4478</v>
      </c>
      <c r="H920" s="1">
        <v>44354</v>
      </c>
      <c r="I920" t="s">
        <v>8</v>
      </c>
      <c r="J920">
        <v>34</v>
      </c>
      <c r="K920">
        <v>6.97</v>
      </c>
      <c r="N920">
        <v>1</v>
      </c>
      <c r="O920">
        <v>0</v>
      </c>
      <c r="P920">
        <v>50215.21</v>
      </c>
      <c r="Q920">
        <v>0</v>
      </c>
      <c r="R920">
        <v>4</v>
      </c>
      <c r="S920">
        <v>1014</v>
      </c>
      <c r="T920" s="1">
        <v>0</v>
      </c>
      <c r="U920">
        <v>1</v>
      </c>
      <c r="W920" s="64">
        <f t="shared" si="28"/>
        <v>350000.01370000001</v>
      </c>
      <c r="X920" s="64">
        <f t="shared" si="29"/>
        <v>0</v>
      </c>
    </row>
    <row r="921" spans="1:24" hidden="1">
      <c r="A921">
        <v>27003</v>
      </c>
      <c r="B921" t="s">
        <v>689</v>
      </c>
      <c r="C921" t="s">
        <v>684</v>
      </c>
      <c r="D921" t="s">
        <v>685</v>
      </c>
      <c r="E921" t="s">
        <v>29</v>
      </c>
      <c r="F921" t="s">
        <v>753</v>
      </c>
      <c r="G921" t="s">
        <v>4506</v>
      </c>
      <c r="H921" s="1">
        <v>44354</v>
      </c>
      <c r="I921" t="s">
        <v>8</v>
      </c>
      <c r="J921">
        <v>34</v>
      </c>
      <c r="K921">
        <v>6.97</v>
      </c>
      <c r="L921">
        <v>0</v>
      </c>
      <c r="M921">
        <v>0</v>
      </c>
      <c r="N921">
        <v>1</v>
      </c>
      <c r="O921">
        <v>0</v>
      </c>
      <c r="P921">
        <v>450000</v>
      </c>
      <c r="Q921">
        <v>0</v>
      </c>
      <c r="R921">
        <v>4</v>
      </c>
      <c r="S921">
        <v>1009</v>
      </c>
      <c r="T921" s="1">
        <v>0</v>
      </c>
      <c r="U921">
        <v>1</v>
      </c>
      <c r="W921" s="64">
        <f t="shared" si="28"/>
        <v>3136500</v>
      </c>
      <c r="X921" s="64">
        <f t="shared" si="29"/>
        <v>0</v>
      </c>
    </row>
    <row r="922" spans="1:24">
      <c r="A922">
        <v>1014</v>
      </c>
      <c r="B922" t="s">
        <v>694</v>
      </c>
      <c r="C922" t="s">
        <v>684</v>
      </c>
      <c r="D922" t="s">
        <v>685</v>
      </c>
      <c r="E922" t="s">
        <v>29</v>
      </c>
      <c r="F922" t="s">
        <v>747</v>
      </c>
      <c r="G922" t="s">
        <v>951</v>
      </c>
      <c r="H922" s="1">
        <v>44355</v>
      </c>
      <c r="I922" t="s">
        <v>8</v>
      </c>
      <c r="J922">
        <v>34</v>
      </c>
      <c r="K922">
        <v>6.87</v>
      </c>
      <c r="L922">
        <v>0</v>
      </c>
      <c r="M922">
        <v>0</v>
      </c>
      <c r="N922">
        <v>1</v>
      </c>
      <c r="O922">
        <v>1</v>
      </c>
      <c r="P922">
        <v>2000000</v>
      </c>
      <c r="Q922">
        <v>0</v>
      </c>
      <c r="R922">
        <v>4</v>
      </c>
      <c r="S922">
        <v>1018</v>
      </c>
      <c r="T922" s="1">
        <v>0</v>
      </c>
      <c r="U922">
        <v>1</v>
      </c>
      <c r="W922" s="64">
        <f t="shared" si="28"/>
        <v>13740000</v>
      </c>
      <c r="X922" s="64">
        <f t="shared" si="29"/>
        <v>0</v>
      </c>
    </row>
    <row r="923" spans="1:24">
      <c r="A923">
        <v>1014</v>
      </c>
      <c r="B923" t="s">
        <v>694</v>
      </c>
      <c r="C923" t="s">
        <v>684</v>
      </c>
      <c r="D923" t="s">
        <v>685</v>
      </c>
      <c r="E923" t="s">
        <v>29</v>
      </c>
      <c r="F923" t="s">
        <v>748</v>
      </c>
      <c r="G923" t="s">
        <v>932</v>
      </c>
      <c r="H923" s="1">
        <v>44355</v>
      </c>
      <c r="I923" t="s">
        <v>8</v>
      </c>
      <c r="J923">
        <v>34</v>
      </c>
      <c r="K923">
        <v>6.91</v>
      </c>
      <c r="L923">
        <v>0</v>
      </c>
      <c r="M923">
        <v>0</v>
      </c>
      <c r="N923">
        <v>1</v>
      </c>
      <c r="O923">
        <v>1</v>
      </c>
      <c r="P923">
        <v>150000</v>
      </c>
      <c r="Q923">
        <v>0</v>
      </c>
      <c r="R923">
        <v>4</v>
      </c>
      <c r="S923">
        <v>3004</v>
      </c>
      <c r="T923" s="1">
        <v>0</v>
      </c>
      <c r="U923">
        <v>1</v>
      </c>
      <c r="W923" s="64">
        <f t="shared" si="28"/>
        <v>1036500</v>
      </c>
      <c r="X923" s="64">
        <f t="shared" si="29"/>
        <v>0</v>
      </c>
    </row>
    <row r="924" spans="1:24">
      <c r="A924">
        <v>1014</v>
      </c>
      <c r="B924" t="s">
        <v>695</v>
      </c>
      <c r="C924" t="s">
        <v>684</v>
      </c>
      <c r="D924" t="s">
        <v>685</v>
      </c>
      <c r="E924" t="s">
        <v>29</v>
      </c>
      <c r="F924" t="s">
        <v>729</v>
      </c>
      <c r="G924" t="s">
        <v>925</v>
      </c>
      <c r="H924" s="1">
        <v>44355</v>
      </c>
      <c r="I924" t="s">
        <v>7</v>
      </c>
      <c r="J924">
        <v>34</v>
      </c>
      <c r="K924">
        <v>6.97</v>
      </c>
      <c r="L924">
        <v>0</v>
      </c>
      <c r="M924">
        <v>0</v>
      </c>
      <c r="N924">
        <v>1</v>
      </c>
      <c r="O924">
        <v>1</v>
      </c>
      <c r="P924">
        <v>0</v>
      </c>
      <c r="Q924">
        <v>50000</v>
      </c>
      <c r="R924">
        <v>4</v>
      </c>
      <c r="S924">
        <v>3021</v>
      </c>
      <c r="T924" s="1">
        <v>0</v>
      </c>
      <c r="U924">
        <v>1</v>
      </c>
      <c r="W924" s="64">
        <f t="shared" si="28"/>
        <v>0</v>
      </c>
      <c r="X924" s="64">
        <f t="shared" si="29"/>
        <v>348500</v>
      </c>
    </row>
    <row r="925" spans="1:24">
      <c r="A925">
        <v>1016</v>
      </c>
      <c r="B925" t="s">
        <v>694</v>
      </c>
      <c r="C925" t="s">
        <v>684</v>
      </c>
      <c r="D925" t="s">
        <v>685</v>
      </c>
      <c r="E925" t="s">
        <v>29</v>
      </c>
      <c r="F925" t="s">
        <v>748</v>
      </c>
      <c r="G925" t="s">
        <v>1037</v>
      </c>
      <c r="H925" s="1">
        <v>44355</v>
      </c>
      <c r="I925" t="s">
        <v>8</v>
      </c>
      <c r="J925">
        <v>34</v>
      </c>
      <c r="K925">
        <v>6.85</v>
      </c>
      <c r="L925">
        <v>0</v>
      </c>
      <c r="M925">
        <v>0</v>
      </c>
      <c r="N925">
        <v>1</v>
      </c>
      <c r="O925">
        <v>0</v>
      </c>
      <c r="P925">
        <v>50000</v>
      </c>
      <c r="Q925">
        <v>0</v>
      </c>
      <c r="R925">
        <v>4</v>
      </c>
      <c r="S925">
        <v>3003</v>
      </c>
      <c r="T925" s="1">
        <v>0</v>
      </c>
      <c r="U925">
        <v>1</v>
      </c>
      <c r="W925" s="64">
        <f t="shared" si="28"/>
        <v>342500</v>
      </c>
      <c r="X925" s="64">
        <f t="shared" si="29"/>
        <v>0</v>
      </c>
    </row>
    <row r="926" spans="1:24" hidden="1">
      <c r="A926">
        <v>1018</v>
      </c>
      <c r="B926" t="s">
        <v>691</v>
      </c>
      <c r="C926" t="s">
        <v>684</v>
      </c>
      <c r="D926" t="s">
        <v>685</v>
      </c>
      <c r="E926" t="s">
        <v>29</v>
      </c>
      <c r="F926" t="s">
        <v>747</v>
      </c>
      <c r="G926" t="s">
        <v>4157</v>
      </c>
      <c r="H926" s="1">
        <v>44355</v>
      </c>
      <c r="I926" t="s">
        <v>7</v>
      </c>
      <c r="J926">
        <v>34</v>
      </c>
      <c r="K926">
        <v>6.9550000000000001</v>
      </c>
      <c r="L926">
        <v>0</v>
      </c>
      <c r="M926">
        <v>0</v>
      </c>
      <c r="N926">
        <v>1</v>
      </c>
      <c r="O926">
        <v>0</v>
      </c>
      <c r="P926">
        <v>0</v>
      </c>
      <c r="Q926">
        <v>500000</v>
      </c>
      <c r="R926">
        <v>4</v>
      </c>
      <c r="S926">
        <v>74003</v>
      </c>
      <c r="T926" s="1">
        <v>0</v>
      </c>
      <c r="U926">
        <v>1</v>
      </c>
      <c r="W926" s="64">
        <f t="shared" si="28"/>
        <v>0</v>
      </c>
      <c r="X926" s="64">
        <f t="shared" si="29"/>
        <v>3477500</v>
      </c>
    </row>
    <row r="927" spans="1:24" hidden="1">
      <c r="A927">
        <v>1018</v>
      </c>
      <c r="B927" t="s">
        <v>694</v>
      </c>
      <c r="C927" t="s">
        <v>684</v>
      </c>
      <c r="D927" t="s">
        <v>685</v>
      </c>
      <c r="E927" t="s">
        <v>29</v>
      </c>
      <c r="F927" t="s">
        <v>747</v>
      </c>
      <c r="G927" t="s">
        <v>4158</v>
      </c>
      <c r="H927" s="1">
        <v>44355</v>
      </c>
      <c r="I927" t="s">
        <v>7</v>
      </c>
      <c r="J927">
        <v>34</v>
      </c>
      <c r="K927">
        <v>6.87</v>
      </c>
      <c r="L927">
        <v>0</v>
      </c>
      <c r="M927">
        <v>0</v>
      </c>
      <c r="N927">
        <v>1</v>
      </c>
      <c r="O927">
        <v>0</v>
      </c>
      <c r="P927">
        <v>0</v>
      </c>
      <c r="Q927">
        <v>2000000</v>
      </c>
      <c r="R927">
        <v>4</v>
      </c>
      <c r="S927">
        <v>1014</v>
      </c>
      <c r="T927" s="1">
        <v>0</v>
      </c>
      <c r="U927">
        <v>1</v>
      </c>
      <c r="W927" s="64">
        <f t="shared" si="28"/>
        <v>0</v>
      </c>
      <c r="X927" s="64">
        <f t="shared" si="29"/>
        <v>13740000</v>
      </c>
    </row>
    <row r="928" spans="1:24" hidden="1">
      <c r="A928">
        <v>1018</v>
      </c>
      <c r="B928" t="s">
        <v>694</v>
      </c>
      <c r="C928" t="s">
        <v>684</v>
      </c>
      <c r="D928" t="s">
        <v>685</v>
      </c>
      <c r="E928" t="s">
        <v>29</v>
      </c>
      <c r="F928" t="s">
        <v>748</v>
      </c>
      <c r="G928" t="s">
        <v>4171</v>
      </c>
      <c r="H928" s="1">
        <v>44355</v>
      </c>
      <c r="I928" t="s">
        <v>8</v>
      </c>
      <c r="J928">
        <v>34</v>
      </c>
      <c r="K928">
        <v>6.85</v>
      </c>
      <c r="L928">
        <v>0</v>
      </c>
      <c r="M928">
        <v>0</v>
      </c>
      <c r="N928">
        <v>1</v>
      </c>
      <c r="O928">
        <v>0</v>
      </c>
      <c r="P928">
        <v>500000</v>
      </c>
      <c r="Q928">
        <v>0</v>
      </c>
      <c r="R928">
        <v>4</v>
      </c>
      <c r="S928">
        <v>3003</v>
      </c>
      <c r="T928" s="1">
        <v>0</v>
      </c>
      <c r="U928">
        <v>1</v>
      </c>
      <c r="W928" s="64">
        <f t="shared" si="28"/>
        <v>3425000</v>
      </c>
      <c r="X928" s="64">
        <f t="shared" si="29"/>
        <v>0</v>
      </c>
    </row>
    <row r="929" spans="1:24" hidden="1">
      <c r="A929">
        <v>3003</v>
      </c>
      <c r="B929" t="s">
        <v>694</v>
      </c>
      <c r="C929" t="s">
        <v>684</v>
      </c>
      <c r="D929" t="s">
        <v>685</v>
      </c>
      <c r="E929" t="s">
        <v>29</v>
      </c>
      <c r="F929" t="s">
        <v>753</v>
      </c>
      <c r="G929" t="s">
        <v>4372</v>
      </c>
      <c r="H929" s="1">
        <v>44355</v>
      </c>
      <c r="I929" t="s">
        <v>7</v>
      </c>
      <c r="J929">
        <v>34</v>
      </c>
      <c r="K929">
        <v>6.85</v>
      </c>
      <c r="N929">
        <v>1</v>
      </c>
      <c r="O929">
        <v>0</v>
      </c>
      <c r="P929">
        <v>0</v>
      </c>
      <c r="Q929">
        <v>50000</v>
      </c>
      <c r="R929">
        <v>4</v>
      </c>
      <c r="S929">
        <v>1016</v>
      </c>
      <c r="T929" s="1">
        <v>0</v>
      </c>
      <c r="U929">
        <v>1</v>
      </c>
      <c r="W929" s="64">
        <f t="shared" si="28"/>
        <v>0</v>
      </c>
      <c r="X929" s="64">
        <f t="shared" si="29"/>
        <v>342500</v>
      </c>
    </row>
    <row r="930" spans="1:24" hidden="1">
      <c r="A930">
        <v>3003</v>
      </c>
      <c r="B930" t="s">
        <v>694</v>
      </c>
      <c r="C930" t="s">
        <v>684</v>
      </c>
      <c r="D930" t="s">
        <v>685</v>
      </c>
      <c r="E930" t="s">
        <v>29</v>
      </c>
      <c r="F930" t="s">
        <v>753</v>
      </c>
      <c r="G930" t="s">
        <v>4373</v>
      </c>
      <c r="H930" s="1">
        <v>44355</v>
      </c>
      <c r="I930" t="s">
        <v>7</v>
      </c>
      <c r="J930">
        <v>34</v>
      </c>
      <c r="K930">
        <v>6.85</v>
      </c>
      <c r="N930">
        <v>1</v>
      </c>
      <c r="O930">
        <v>0</v>
      </c>
      <c r="P930">
        <v>0</v>
      </c>
      <c r="Q930">
        <v>500000</v>
      </c>
      <c r="R930">
        <v>4</v>
      </c>
      <c r="S930">
        <v>1018</v>
      </c>
      <c r="T930" s="1">
        <v>0</v>
      </c>
      <c r="U930">
        <v>1</v>
      </c>
      <c r="W930" s="64">
        <f t="shared" si="28"/>
        <v>0</v>
      </c>
      <c r="X930" s="64">
        <f t="shared" si="29"/>
        <v>3425000</v>
      </c>
    </row>
    <row r="931" spans="1:24" hidden="1">
      <c r="A931">
        <v>3004</v>
      </c>
      <c r="B931" t="s">
        <v>694</v>
      </c>
      <c r="C931" t="s">
        <v>684</v>
      </c>
      <c r="D931" t="s">
        <v>685</v>
      </c>
      <c r="E931" t="s">
        <v>29</v>
      </c>
      <c r="F931" t="s">
        <v>686</v>
      </c>
      <c r="G931" t="s">
        <v>1036</v>
      </c>
      <c r="H931" s="1">
        <v>44355</v>
      </c>
      <c r="I931" t="s">
        <v>7</v>
      </c>
      <c r="J931">
        <v>34</v>
      </c>
      <c r="K931">
        <v>6.91</v>
      </c>
      <c r="L931">
        <v>0</v>
      </c>
      <c r="M931">
        <v>0</v>
      </c>
      <c r="N931">
        <v>1</v>
      </c>
      <c r="O931">
        <v>0</v>
      </c>
      <c r="P931">
        <v>0</v>
      </c>
      <c r="Q931">
        <v>150000</v>
      </c>
      <c r="R931">
        <v>4</v>
      </c>
      <c r="S931">
        <v>1014</v>
      </c>
      <c r="T931" s="1">
        <v>0</v>
      </c>
      <c r="U931">
        <v>1</v>
      </c>
      <c r="W931" s="64">
        <f t="shared" si="28"/>
        <v>0</v>
      </c>
      <c r="X931" s="64">
        <f t="shared" si="29"/>
        <v>1036500</v>
      </c>
    </row>
    <row r="932" spans="1:24">
      <c r="A932">
        <v>3021</v>
      </c>
      <c r="B932" t="s">
        <v>695</v>
      </c>
      <c r="C932" t="s">
        <v>684</v>
      </c>
      <c r="D932" t="s">
        <v>685</v>
      </c>
      <c r="E932" t="s">
        <v>29</v>
      </c>
      <c r="F932" t="s">
        <v>770</v>
      </c>
      <c r="G932" t="s">
        <v>735</v>
      </c>
      <c r="H932" s="1">
        <v>44355</v>
      </c>
      <c r="I932" t="s">
        <v>8</v>
      </c>
      <c r="J932">
        <v>34</v>
      </c>
      <c r="K932">
        <v>6.97</v>
      </c>
      <c r="L932">
        <v>0</v>
      </c>
      <c r="M932">
        <v>0</v>
      </c>
      <c r="N932">
        <v>1</v>
      </c>
      <c r="O932">
        <v>0</v>
      </c>
      <c r="P932">
        <v>50000</v>
      </c>
      <c r="Q932">
        <v>0</v>
      </c>
      <c r="R932">
        <v>4</v>
      </c>
      <c r="S932">
        <v>1014</v>
      </c>
      <c r="T932" s="1">
        <v>0</v>
      </c>
      <c r="U932">
        <v>1</v>
      </c>
      <c r="W932" s="64">
        <f t="shared" si="28"/>
        <v>348500</v>
      </c>
      <c r="X932" s="64">
        <f t="shared" si="29"/>
        <v>0</v>
      </c>
    </row>
    <row r="933" spans="1:24" hidden="1">
      <c r="A933">
        <v>74003</v>
      </c>
      <c r="B933" t="s">
        <v>690</v>
      </c>
      <c r="C933" t="s">
        <v>684</v>
      </c>
      <c r="D933" t="s">
        <v>685</v>
      </c>
      <c r="E933" t="s">
        <v>29</v>
      </c>
      <c r="F933" t="s">
        <v>686</v>
      </c>
      <c r="G933" t="s">
        <v>4578</v>
      </c>
      <c r="H933" s="1">
        <v>44355</v>
      </c>
      <c r="I933" t="s">
        <v>8</v>
      </c>
      <c r="J933">
        <v>34</v>
      </c>
      <c r="K933">
        <v>6.9550000000000001</v>
      </c>
      <c r="L933">
        <v>0</v>
      </c>
      <c r="M933">
        <v>0</v>
      </c>
      <c r="N933">
        <v>1</v>
      </c>
      <c r="O933">
        <v>0</v>
      </c>
      <c r="P933">
        <v>500000</v>
      </c>
      <c r="Q933">
        <v>0</v>
      </c>
      <c r="R933">
        <v>4</v>
      </c>
      <c r="S933">
        <v>1018</v>
      </c>
      <c r="T933" s="1">
        <v>0</v>
      </c>
      <c r="U933">
        <v>1</v>
      </c>
      <c r="W933" s="64">
        <f t="shared" si="28"/>
        <v>3477500</v>
      </c>
      <c r="X933" s="64">
        <f t="shared" si="29"/>
        <v>0</v>
      </c>
    </row>
    <row r="934" spans="1:24" hidden="1">
      <c r="A934">
        <v>1005</v>
      </c>
      <c r="B934" t="s">
        <v>689</v>
      </c>
      <c r="C934" t="s">
        <v>684</v>
      </c>
      <c r="D934" t="s">
        <v>685</v>
      </c>
      <c r="E934" t="s">
        <v>29</v>
      </c>
      <c r="F934" t="s">
        <v>747</v>
      </c>
      <c r="G934" t="s">
        <v>3736</v>
      </c>
      <c r="H934" s="1">
        <v>44356</v>
      </c>
      <c r="I934" t="s">
        <v>7</v>
      </c>
      <c r="J934">
        <v>34</v>
      </c>
      <c r="K934">
        <v>6.92</v>
      </c>
      <c r="L934">
        <v>0</v>
      </c>
      <c r="M934">
        <v>0</v>
      </c>
      <c r="N934">
        <v>1</v>
      </c>
      <c r="O934">
        <v>1</v>
      </c>
      <c r="P934">
        <v>0</v>
      </c>
      <c r="Q934">
        <v>2000000</v>
      </c>
      <c r="R934">
        <v>4</v>
      </c>
      <c r="S934">
        <v>1014</v>
      </c>
      <c r="T934" s="1">
        <v>0</v>
      </c>
      <c r="U934">
        <v>1</v>
      </c>
      <c r="W934" s="64">
        <f t="shared" si="28"/>
        <v>0</v>
      </c>
      <c r="X934" s="64">
        <f t="shared" si="29"/>
        <v>13840000</v>
      </c>
    </row>
    <row r="935" spans="1:24">
      <c r="A935">
        <v>1014</v>
      </c>
      <c r="B935" t="s">
        <v>689</v>
      </c>
      <c r="C935" t="s">
        <v>684</v>
      </c>
      <c r="D935" t="s">
        <v>685</v>
      </c>
      <c r="E935" t="s">
        <v>29</v>
      </c>
      <c r="F935" t="s">
        <v>747</v>
      </c>
      <c r="G935" t="s">
        <v>952</v>
      </c>
      <c r="H935" s="1">
        <v>44356</v>
      </c>
      <c r="I935" t="s">
        <v>8</v>
      </c>
      <c r="J935">
        <v>34</v>
      </c>
      <c r="K935">
        <v>6.92</v>
      </c>
      <c r="L935">
        <v>0</v>
      </c>
      <c r="M935">
        <v>0</v>
      </c>
      <c r="N935">
        <v>1</v>
      </c>
      <c r="O935">
        <v>1</v>
      </c>
      <c r="P935">
        <v>2000000</v>
      </c>
      <c r="Q935">
        <v>0</v>
      </c>
      <c r="R935">
        <v>4</v>
      </c>
      <c r="S935">
        <v>1005</v>
      </c>
      <c r="T935" s="1">
        <v>0</v>
      </c>
      <c r="U935">
        <v>1</v>
      </c>
      <c r="W935" s="64">
        <f t="shared" si="28"/>
        <v>13840000</v>
      </c>
      <c r="X935" s="64">
        <f t="shared" si="29"/>
        <v>0</v>
      </c>
    </row>
    <row r="936" spans="1:24">
      <c r="A936">
        <v>1014</v>
      </c>
      <c r="B936" t="s">
        <v>695</v>
      </c>
      <c r="C936" t="s">
        <v>684</v>
      </c>
      <c r="D936" t="s">
        <v>685</v>
      </c>
      <c r="E936" t="s">
        <v>29</v>
      </c>
      <c r="F936" t="s">
        <v>686</v>
      </c>
      <c r="G936" t="s">
        <v>914</v>
      </c>
      <c r="H936" s="1">
        <v>44356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1</v>
      </c>
      <c r="P936">
        <v>0</v>
      </c>
      <c r="Q936">
        <v>15000</v>
      </c>
      <c r="R936">
        <v>4</v>
      </c>
      <c r="S936">
        <v>3021</v>
      </c>
      <c r="T936" s="1">
        <v>0</v>
      </c>
      <c r="U936">
        <v>1</v>
      </c>
      <c r="W936" s="64">
        <f t="shared" si="28"/>
        <v>0</v>
      </c>
      <c r="X936" s="64">
        <f t="shared" si="29"/>
        <v>104550</v>
      </c>
    </row>
    <row r="937" spans="1:24" hidden="1">
      <c r="A937">
        <v>1018</v>
      </c>
      <c r="B937" t="s">
        <v>690</v>
      </c>
      <c r="C937" t="s">
        <v>684</v>
      </c>
      <c r="D937" t="s">
        <v>685</v>
      </c>
      <c r="E937" t="s">
        <v>29</v>
      </c>
      <c r="F937" t="s">
        <v>756</v>
      </c>
      <c r="G937" t="s">
        <v>907</v>
      </c>
      <c r="H937" s="1">
        <v>44356</v>
      </c>
      <c r="I937" t="s">
        <v>7</v>
      </c>
      <c r="J937">
        <v>34</v>
      </c>
      <c r="K937">
        <v>6.9580000000000002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287438</v>
      </c>
      <c r="R937">
        <v>4</v>
      </c>
      <c r="S937">
        <v>75003</v>
      </c>
      <c r="T937" s="1">
        <v>0</v>
      </c>
      <c r="U937">
        <v>1</v>
      </c>
      <c r="W937" s="64">
        <f t="shared" si="28"/>
        <v>0</v>
      </c>
      <c r="X937" s="64">
        <f t="shared" si="29"/>
        <v>1999993.6040000001</v>
      </c>
    </row>
    <row r="938" spans="1:24" hidden="1">
      <c r="A938">
        <v>1018</v>
      </c>
      <c r="B938" t="s">
        <v>694</v>
      </c>
      <c r="C938" t="s">
        <v>684</v>
      </c>
      <c r="D938" t="s">
        <v>685</v>
      </c>
      <c r="E938" t="s">
        <v>29</v>
      </c>
      <c r="F938" t="s">
        <v>747</v>
      </c>
      <c r="G938" t="s">
        <v>906</v>
      </c>
      <c r="H938" s="1">
        <v>44356</v>
      </c>
      <c r="I938" t="s">
        <v>7</v>
      </c>
      <c r="J938">
        <v>34</v>
      </c>
      <c r="K938">
        <v>6.91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2000000</v>
      </c>
      <c r="R938">
        <v>4</v>
      </c>
      <c r="S938">
        <v>1035</v>
      </c>
      <c r="T938" s="1">
        <v>0</v>
      </c>
      <c r="U938">
        <v>1</v>
      </c>
      <c r="W938" s="64">
        <f t="shared" si="28"/>
        <v>0</v>
      </c>
      <c r="X938" s="64">
        <f t="shared" si="29"/>
        <v>13820000</v>
      </c>
    </row>
    <row r="939" spans="1:24" hidden="1">
      <c r="A939">
        <v>1035</v>
      </c>
      <c r="B939" t="s">
        <v>694</v>
      </c>
      <c r="C939" t="s">
        <v>684</v>
      </c>
      <c r="D939" t="s">
        <v>685</v>
      </c>
      <c r="E939" t="s">
        <v>29</v>
      </c>
      <c r="F939" t="s">
        <v>747</v>
      </c>
      <c r="G939" t="s">
        <v>800</v>
      </c>
      <c r="H939" s="1">
        <v>44356</v>
      </c>
      <c r="I939" t="s">
        <v>8</v>
      </c>
      <c r="J939">
        <v>34</v>
      </c>
      <c r="K939">
        <v>6.91</v>
      </c>
      <c r="L939">
        <v>0</v>
      </c>
      <c r="M939">
        <v>0</v>
      </c>
      <c r="N939">
        <v>1</v>
      </c>
      <c r="O939">
        <v>0</v>
      </c>
      <c r="P939">
        <v>2000000</v>
      </c>
      <c r="Q939">
        <v>0</v>
      </c>
      <c r="R939">
        <v>4</v>
      </c>
      <c r="S939">
        <v>1018</v>
      </c>
      <c r="T939" s="1">
        <v>0</v>
      </c>
      <c r="U939">
        <v>1</v>
      </c>
      <c r="W939" s="64">
        <f t="shared" si="28"/>
        <v>13820000</v>
      </c>
      <c r="X939" s="64">
        <f t="shared" si="29"/>
        <v>0</v>
      </c>
    </row>
    <row r="940" spans="1:24">
      <c r="A940">
        <v>3021</v>
      </c>
      <c r="B940" t="s">
        <v>695</v>
      </c>
      <c r="C940" t="s">
        <v>684</v>
      </c>
      <c r="D940" t="s">
        <v>685</v>
      </c>
      <c r="E940" t="s">
        <v>29</v>
      </c>
      <c r="F940" t="s">
        <v>770</v>
      </c>
      <c r="G940" t="s">
        <v>735</v>
      </c>
      <c r="H940" s="1">
        <v>44356</v>
      </c>
      <c r="I940" t="s">
        <v>8</v>
      </c>
      <c r="J940">
        <v>34</v>
      </c>
      <c r="K940">
        <v>6.97</v>
      </c>
      <c r="L940">
        <v>0</v>
      </c>
      <c r="M940">
        <v>0</v>
      </c>
      <c r="N940">
        <v>1</v>
      </c>
      <c r="O940">
        <v>0</v>
      </c>
      <c r="P940">
        <v>15000</v>
      </c>
      <c r="Q940">
        <v>0</v>
      </c>
      <c r="R940">
        <v>4</v>
      </c>
      <c r="S940">
        <v>1014</v>
      </c>
      <c r="T940" s="1">
        <v>0</v>
      </c>
      <c r="U940">
        <v>1</v>
      </c>
      <c r="W940" s="64">
        <f t="shared" si="28"/>
        <v>104550</v>
      </c>
      <c r="X940" s="64">
        <f t="shared" si="29"/>
        <v>0</v>
      </c>
    </row>
    <row r="941" spans="1:24" hidden="1">
      <c r="A941">
        <v>75003</v>
      </c>
      <c r="B941" t="s">
        <v>690</v>
      </c>
      <c r="C941" t="s">
        <v>684</v>
      </c>
      <c r="D941" t="s">
        <v>685</v>
      </c>
      <c r="E941" t="s">
        <v>29</v>
      </c>
      <c r="F941" t="s">
        <v>754</v>
      </c>
      <c r="G941" t="s">
        <v>3604</v>
      </c>
      <c r="H941" s="1">
        <v>44356</v>
      </c>
      <c r="I941" t="s">
        <v>8</v>
      </c>
      <c r="J941">
        <v>34</v>
      </c>
      <c r="K941">
        <v>6.9580000000000002</v>
      </c>
      <c r="N941">
        <v>1</v>
      </c>
      <c r="O941">
        <v>0</v>
      </c>
      <c r="P941">
        <v>287438</v>
      </c>
      <c r="Q941">
        <v>0</v>
      </c>
      <c r="R941">
        <v>4</v>
      </c>
      <c r="S941">
        <v>1018</v>
      </c>
      <c r="T941" s="1">
        <v>0</v>
      </c>
      <c r="U941">
        <v>1</v>
      </c>
      <c r="W941" s="64">
        <f t="shared" si="28"/>
        <v>1999993.6040000001</v>
      </c>
      <c r="X941" s="64">
        <f t="shared" si="29"/>
        <v>0</v>
      </c>
    </row>
    <row r="942" spans="1:24" hidden="1">
      <c r="A942" s="82">
        <v>1003</v>
      </c>
      <c r="B942" s="82" t="s">
        <v>694</v>
      </c>
      <c r="C942" s="82" t="s">
        <v>684</v>
      </c>
      <c r="D942" s="82" t="s">
        <v>685</v>
      </c>
      <c r="E942" s="82" t="s">
        <v>29</v>
      </c>
      <c r="F942" s="82" t="s">
        <v>747</v>
      </c>
      <c r="G942" s="82" t="s">
        <v>687</v>
      </c>
      <c r="H942" s="83">
        <v>44357</v>
      </c>
      <c r="I942" s="82" t="s">
        <v>8</v>
      </c>
      <c r="J942" s="82">
        <v>34</v>
      </c>
      <c r="K942" s="82">
        <v>6.94</v>
      </c>
      <c r="L942" s="82">
        <v>0</v>
      </c>
      <c r="M942" s="82">
        <v>0</v>
      </c>
      <c r="N942" s="82">
        <v>1</v>
      </c>
      <c r="O942" s="82">
        <v>0</v>
      </c>
      <c r="P942" s="82">
        <v>6000000</v>
      </c>
      <c r="Q942" s="110">
        <v>0</v>
      </c>
      <c r="R942" s="82">
        <v>4</v>
      </c>
      <c r="S942" s="82">
        <v>1018</v>
      </c>
      <c r="T942" s="83">
        <v>0</v>
      </c>
      <c r="U942" s="82">
        <v>1</v>
      </c>
      <c r="W942" s="64">
        <f t="shared" si="28"/>
        <v>41640000</v>
      </c>
      <c r="X942" s="64">
        <f t="shared" si="29"/>
        <v>0</v>
      </c>
    </row>
    <row r="943" spans="1:24" hidden="1">
      <c r="A943">
        <v>1009</v>
      </c>
      <c r="B943" t="s">
        <v>684</v>
      </c>
      <c r="C943" t="s">
        <v>684</v>
      </c>
      <c r="D943" t="s">
        <v>685</v>
      </c>
      <c r="E943" t="s">
        <v>29</v>
      </c>
      <c r="F943" t="s">
        <v>686</v>
      </c>
      <c r="G943" t="s">
        <v>3956</v>
      </c>
      <c r="H943" s="1">
        <v>44357</v>
      </c>
      <c r="I943" t="s">
        <v>7</v>
      </c>
      <c r="J943">
        <v>34</v>
      </c>
      <c r="K943">
        <v>6.97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8500</v>
      </c>
      <c r="R943">
        <v>4</v>
      </c>
      <c r="S943">
        <v>3024</v>
      </c>
      <c r="T943" s="1">
        <v>0</v>
      </c>
      <c r="U943">
        <v>1</v>
      </c>
      <c r="W943" s="64">
        <f t="shared" ref="W943:W1006" si="30">+K943*P943</f>
        <v>0</v>
      </c>
      <c r="X943" s="64">
        <f t="shared" ref="X943:X1006" si="31">K943*Q943</f>
        <v>59245</v>
      </c>
    </row>
    <row r="944" spans="1:24" hidden="1">
      <c r="A944">
        <v>1009</v>
      </c>
      <c r="B944" t="s">
        <v>684</v>
      </c>
      <c r="C944" t="s">
        <v>684</v>
      </c>
      <c r="D944" t="s">
        <v>685</v>
      </c>
      <c r="E944" t="s">
        <v>29</v>
      </c>
      <c r="F944" t="s">
        <v>686</v>
      </c>
      <c r="G944" t="s">
        <v>3957</v>
      </c>
      <c r="H944" s="1">
        <v>44357</v>
      </c>
      <c r="I944" t="s">
        <v>7</v>
      </c>
      <c r="J944">
        <v>34</v>
      </c>
      <c r="K944">
        <v>6.97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9500</v>
      </c>
      <c r="R944">
        <v>4</v>
      </c>
      <c r="S944">
        <v>3024</v>
      </c>
      <c r="T944" s="1">
        <v>0</v>
      </c>
      <c r="U944">
        <v>1</v>
      </c>
      <c r="W944" s="64">
        <f t="shared" si="30"/>
        <v>0</v>
      </c>
      <c r="X944" s="64">
        <f t="shared" si="31"/>
        <v>66215</v>
      </c>
    </row>
    <row r="945" spans="1:24" hidden="1">
      <c r="A945">
        <v>1009</v>
      </c>
      <c r="B945" t="s">
        <v>684</v>
      </c>
      <c r="C945" t="s">
        <v>684</v>
      </c>
      <c r="D945" t="s">
        <v>685</v>
      </c>
      <c r="E945" t="s">
        <v>29</v>
      </c>
      <c r="F945" t="s">
        <v>686</v>
      </c>
      <c r="G945" t="s">
        <v>3958</v>
      </c>
      <c r="H945" s="1">
        <v>44357</v>
      </c>
      <c r="I945" t="s">
        <v>7</v>
      </c>
      <c r="J945">
        <v>34</v>
      </c>
      <c r="K945">
        <v>6.97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9000</v>
      </c>
      <c r="R945">
        <v>4</v>
      </c>
      <c r="S945">
        <v>3024</v>
      </c>
      <c r="T945" s="1">
        <v>0</v>
      </c>
      <c r="U945">
        <v>1</v>
      </c>
      <c r="W945" s="64">
        <f t="shared" si="30"/>
        <v>0</v>
      </c>
      <c r="X945" s="64">
        <f t="shared" si="31"/>
        <v>62730</v>
      </c>
    </row>
    <row r="946" spans="1:24" hidden="1">
      <c r="A946">
        <v>1009</v>
      </c>
      <c r="B946" t="s">
        <v>684</v>
      </c>
      <c r="C946" t="s">
        <v>684</v>
      </c>
      <c r="D946" t="s">
        <v>685</v>
      </c>
      <c r="E946" t="s">
        <v>29</v>
      </c>
      <c r="F946" t="s">
        <v>686</v>
      </c>
      <c r="G946" t="s">
        <v>3959</v>
      </c>
      <c r="H946" s="1">
        <v>44357</v>
      </c>
      <c r="I946" t="s">
        <v>7</v>
      </c>
      <c r="J946">
        <v>34</v>
      </c>
      <c r="K946">
        <v>6.97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</v>
      </c>
      <c r="R946">
        <v>4</v>
      </c>
      <c r="S946">
        <v>3024</v>
      </c>
      <c r="T946" s="1">
        <v>0</v>
      </c>
      <c r="U946">
        <v>1</v>
      </c>
      <c r="W946" s="64">
        <f t="shared" si="30"/>
        <v>0</v>
      </c>
      <c r="X946" s="64">
        <f t="shared" si="31"/>
        <v>20910</v>
      </c>
    </row>
    <row r="947" spans="1:24" hidden="1">
      <c r="A947">
        <v>1009</v>
      </c>
      <c r="B947" t="s">
        <v>689</v>
      </c>
      <c r="C947" t="s">
        <v>684</v>
      </c>
      <c r="D947" t="s">
        <v>685</v>
      </c>
      <c r="E947" t="s">
        <v>29</v>
      </c>
      <c r="F947" t="s">
        <v>686</v>
      </c>
      <c r="G947" t="s">
        <v>3993</v>
      </c>
      <c r="H947" s="1">
        <v>44357</v>
      </c>
      <c r="I947" t="s">
        <v>7</v>
      </c>
      <c r="J947">
        <v>34</v>
      </c>
      <c r="K947">
        <v>6.97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92715</v>
      </c>
      <c r="R947">
        <v>4</v>
      </c>
      <c r="S947">
        <v>27012</v>
      </c>
      <c r="T947" s="1">
        <v>0</v>
      </c>
      <c r="U947">
        <v>1</v>
      </c>
      <c r="W947" s="64">
        <f t="shared" si="30"/>
        <v>0</v>
      </c>
      <c r="X947" s="64">
        <f t="shared" si="31"/>
        <v>646223.54999999993</v>
      </c>
    </row>
    <row r="948" spans="1:24">
      <c r="A948">
        <v>1016</v>
      </c>
      <c r="B948" t="s">
        <v>690</v>
      </c>
      <c r="C948" t="s">
        <v>684</v>
      </c>
      <c r="D948" t="s">
        <v>685</v>
      </c>
      <c r="E948" t="s">
        <v>29</v>
      </c>
      <c r="F948" t="s">
        <v>748</v>
      </c>
      <c r="G948" t="s">
        <v>1049</v>
      </c>
      <c r="H948" s="1">
        <v>44357</v>
      </c>
      <c r="I948" t="s">
        <v>7</v>
      </c>
      <c r="J948">
        <v>34</v>
      </c>
      <c r="K948">
        <v>6.94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500000</v>
      </c>
      <c r="R948">
        <v>4</v>
      </c>
      <c r="S948">
        <v>75003</v>
      </c>
      <c r="T948" s="1">
        <v>0</v>
      </c>
      <c r="U948">
        <v>1</v>
      </c>
      <c r="W948" s="64">
        <f t="shared" si="30"/>
        <v>0</v>
      </c>
      <c r="X948" s="64">
        <f t="shared" si="31"/>
        <v>3470000</v>
      </c>
    </row>
    <row r="949" spans="1:24">
      <c r="A949">
        <v>1016</v>
      </c>
      <c r="B949" t="s">
        <v>690</v>
      </c>
      <c r="C949" t="s">
        <v>684</v>
      </c>
      <c r="D949" t="s">
        <v>685</v>
      </c>
      <c r="E949" t="s">
        <v>29</v>
      </c>
      <c r="F949" t="s">
        <v>756</v>
      </c>
      <c r="G949" t="s">
        <v>732</v>
      </c>
      <c r="H949" s="1">
        <v>44357</v>
      </c>
      <c r="I949" t="s">
        <v>7</v>
      </c>
      <c r="J949">
        <v>34</v>
      </c>
      <c r="K949">
        <v>6.94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  <c r="W949" s="64">
        <f t="shared" si="30"/>
        <v>0</v>
      </c>
      <c r="X949" s="64">
        <f t="shared" si="31"/>
        <v>1388000</v>
      </c>
    </row>
    <row r="950" spans="1:24">
      <c r="A950">
        <v>1016</v>
      </c>
      <c r="B950" t="s">
        <v>694</v>
      </c>
      <c r="C950" t="s">
        <v>684</v>
      </c>
      <c r="D950" t="s">
        <v>685</v>
      </c>
      <c r="E950" t="s">
        <v>29</v>
      </c>
      <c r="F950" t="s">
        <v>747</v>
      </c>
      <c r="G950" t="s">
        <v>1014</v>
      </c>
      <c r="H950" s="1">
        <v>44357</v>
      </c>
      <c r="I950" t="s">
        <v>7</v>
      </c>
      <c r="J950">
        <v>34</v>
      </c>
      <c r="K950">
        <v>6.9</v>
      </c>
      <c r="L950">
        <v>0</v>
      </c>
      <c r="M950">
        <v>0</v>
      </c>
      <c r="N950">
        <v>1</v>
      </c>
      <c r="O950">
        <v>0</v>
      </c>
      <c r="P950">
        <v>0</v>
      </c>
      <c r="Q950">
        <v>2000000</v>
      </c>
      <c r="R950">
        <v>4</v>
      </c>
      <c r="S950">
        <v>1035</v>
      </c>
      <c r="T950" s="1">
        <v>0</v>
      </c>
      <c r="U950">
        <v>1</v>
      </c>
      <c r="W950" s="64">
        <f t="shared" si="30"/>
        <v>0</v>
      </c>
      <c r="X950" s="64">
        <f t="shared" si="31"/>
        <v>13800000</v>
      </c>
    </row>
    <row r="951" spans="1:24" hidden="1">
      <c r="A951">
        <v>1018</v>
      </c>
      <c r="B951" t="s">
        <v>694</v>
      </c>
      <c r="C951" t="s">
        <v>684</v>
      </c>
      <c r="D951" t="s">
        <v>685</v>
      </c>
      <c r="E951" t="s">
        <v>29</v>
      </c>
      <c r="F951" t="s">
        <v>747</v>
      </c>
      <c r="G951" t="s">
        <v>4159</v>
      </c>
      <c r="H951" s="1">
        <v>44357</v>
      </c>
      <c r="I951" t="s">
        <v>7</v>
      </c>
      <c r="J951">
        <v>34</v>
      </c>
      <c r="K951">
        <v>6.94</v>
      </c>
      <c r="L951">
        <v>0</v>
      </c>
      <c r="M951">
        <v>0</v>
      </c>
      <c r="N951">
        <v>1</v>
      </c>
      <c r="O951">
        <v>0</v>
      </c>
      <c r="P951">
        <v>0</v>
      </c>
      <c r="Q951">
        <v>6000000</v>
      </c>
      <c r="R951">
        <v>4</v>
      </c>
      <c r="S951">
        <v>1003</v>
      </c>
      <c r="T951" s="1">
        <v>0</v>
      </c>
      <c r="U951">
        <v>1</v>
      </c>
      <c r="W951" s="64">
        <f t="shared" si="30"/>
        <v>0</v>
      </c>
      <c r="X951" s="64">
        <f t="shared" si="31"/>
        <v>41640000</v>
      </c>
    </row>
    <row r="952" spans="1:24" hidden="1">
      <c r="A952">
        <v>1035</v>
      </c>
      <c r="B952" t="s">
        <v>694</v>
      </c>
      <c r="C952" t="s">
        <v>684</v>
      </c>
      <c r="D952" t="s">
        <v>685</v>
      </c>
      <c r="E952" t="s">
        <v>29</v>
      </c>
      <c r="F952" t="s">
        <v>747</v>
      </c>
      <c r="G952" t="s">
        <v>784</v>
      </c>
      <c r="H952" s="1">
        <v>44357</v>
      </c>
      <c r="I952" t="s">
        <v>8</v>
      </c>
      <c r="J952">
        <v>34</v>
      </c>
      <c r="K952">
        <v>6.9</v>
      </c>
      <c r="L952">
        <v>0</v>
      </c>
      <c r="M952">
        <v>0</v>
      </c>
      <c r="N952">
        <v>1</v>
      </c>
      <c r="O952">
        <v>0</v>
      </c>
      <c r="P952">
        <v>2000000</v>
      </c>
      <c r="Q952">
        <v>0</v>
      </c>
      <c r="R952">
        <v>4</v>
      </c>
      <c r="S952">
        <v>1016</v>
      </c>
      <c r="T952" s="1">
        <v>0</v>
      </c>
      <c r="U952">
        <v>1</v>
      </c>
      <c r="W952" s="64">
        <f t="shared" si="30"/>
        <v>13800000</v>
      </c>
      <c r="X952" s="64">
        <f t="shared" si="31"/>
        <v>0</v>
      </c>
    </row>
    <row r="953" spans="1:24" hidden="1">
      <c r="A953">
        <v>3010</v>
      </c>
      <c r="B953" t="s">
        <v>690</v>
      </c>
      <c r="C953" t="s">
        <v>684</v>
      </c>
      <c r="D953" t="s">
        <v>685</v>
      </c>
      <c r="E953" t="s">
        <v>29</v>
      </c>
      <c r="F953" t="s">
        <v>3577</v>
      </c>
      <c r="G953" t="s">
        <v>3606</v>
      </c>
      <c r="H953" s="1">
        <v>44357</v>
      </c>
      <c r="I953" t="s">
        <v>8</v>
      </c>
      <c r="J953">
        <v>34</v>
      </c>
      <c r="K953">
        <v>6.94</v>
      </c>
      <c r="L953">
        <v>0</v>
      </c>
      <c r="M953">
        <v>0</v>
      </c>
      <c r="N953">
        <v>1</v>
      </c>
      <c r="O953">
        <v>0</v>
      </c>
      <c r="P953">
        <v>200000</v>
      </c>
      <c r="Q953">
        <v>0</v>
      </c>
      <c r="R953">
        <v>4</v>
      </c>
      <c r="S953">
        <v>1016</v>
      </c>
      <c r="T953" s="1">
        <v>0</v>
      </c>
      <c r="U953">
        <v>1</v>
      </c>
      <c r="W953" s="64">
        <f t="shared" si="30"/>
        <v>1388000</v>
      </c>
      <c r="X953" s="64">
        <f t="shared" si="31"/>
        <v>0</v>
      </c>
    </row>
    <row r="954" spans="1:24" hidden="1">
      <c r="A954">
        <v>3024</v>
      </c>
      <c r="B954" t="s">
        <v>684</v>
      </c>
      <c r="C954" t="s">
        <v>684</v>
      </c>
      <c r="D954" t="s">
        <v>685</v>
      </c>
      <c r="E954" t="s">
        <v>29</v>
      </c>
      <c r="F954" t="s">
        <v>753</v>
      </c>
      <c r="G954" t="s">
        <v>4436</v>
      </c>
      <c r="H954" s="1">
        <v>44357</v>
      </c>
      <c r="I954" t="s">
        <v>8</v>
      </c>
      <c r="J954">
        <v>34</v>
      </c>
      <c r="K954">
        <v>6.97</v>
      </c>
      <c r="N954">
        <v>1</v>
      </c>
      <c r="O954">
        <v>0</v>
      </c>
      <c r="P954">
        <v>8500</v>
      </c>
      <c r="Q954">
        <v>0</v>
      </c>
      <c r="R954">
        <v>4</v>
      </c>
      <c r="S954">
        <v>1009</v>
      </c>
      <c r="T954" s="1">
        <v>0</v>
      </c>
      <c r="U954">
        <v>1</v>
      </c>
      <c r="W954" s="64">
        <f t="shared" si="30"/>
        <v>59245</v>
      </c>
      <c r="X954" s="64">
        <f t="shared" si="31"/>
        <v>0</v>
      </c>
    </row>
    <row r="955" spans="1:24" hidden="1">
      <c r="A955" s="97">
        <v>3024</v>
      </c>
      <c r="B955" s="97" t="s">
        <v>684</v>
      </c>
      <c r="C955" s="97" t="s">
        <v>684</v>
      </c>
      <c r="D955" s="97" t="s">
        <v>685</v>
      </c>
      <c r="E955" s="97" t="s">
        <v>29</v>
      </c>
      <c r="F955" s="97" t="s">
        <v>753</v>
      </c>
      <c r="G955" s="97" t="s">
        <v>4437</v>
      </c>
      <c r="H955" s="98">
        <v>44357</v>
      </c>
      <c r="I955" s="97" t="s">
        <v>8</v>
      </c>
      <c r="J955" s="97">
        <v>34</v>
      </c>
      <c r="K955" s="97">
        <v>6.97</v>
      </c>
      <c r="L955" s="97"/>
      <c r="M955" s="97"/>
      <c r="N955" s="97">
        <v>1</v>
      </c>
      <c r="O955" s="97">
        <v>0</v>
      </c>
      <c r="P955" s="97">
        <v>9500</v>
      </c>
      <c r="Q955" s="101">
        <v>0</v>
      </c>
      <c r="R955" s="97">
        <v>4</v>
      </c>
      <c r="S955" s="97">
        <v>1009</v>
      </c>
      <c r="T955" s="98">
        <v>0</v>
      </c>
      <c r="U955" s="97">
        <v>1</v>
      </c>
      <c r="W955" s="64">
        <f t="shared" si="30"/>
        <v>66215</v>
      </c>
      <c r="X955" s="64">
        <f t="shared" si="31"/>
        <v>0</v>
      </c>
    </row>
    <row r="956" spans="1:24" hidden="1">
      <c r="A956">
        <v>3024</v>
      </c>
      <c r="B956" t="s">
        <v>684</v>
      </c>
      <c r="C956" t="s">
        <v>684</v>
      </c>
      <c r="D956" t="s">
        <v>685</v>
      </c>
      <c r="E956" t="s">
        <v>29</v>
      </c>
      <c r="F956" t="s">
        <v>753</v>
      </c>
      <c r="G956" t="s">
        <v>4438</v>
      </c>
      <c r="H956" s="1">
        <v>44357</v>
      </c>
      <c r="I956" t="s">
        <v>8</v>
      </c>
      <c r="J956">
        <v>34</v>
      </c>
      <c r="K956">
        <v>6.97</v>
      </c>
      <c r="N956">
        <v>1</v>
      </c>
      <c r="O956">
        <v>0</v>
      </c>
      <c r="P956">
        <v>9000</v>
      </c>
      <c r="Q956">
        <v>0</v>
      </c>
      <c r="R956">
        <v>4</v>
      </c>
      <c r="S956">
        <v>1009</v>
      </c>
      <c r="T956" s="1">
        <v>0</v>
      </c>
      <c r="U956">
        <v>1</v>
      </c>
      <c r="W956" s="64">
        <f t="shared" si="30"/>
        <v>62730</v>
      </c>
      <c r="X956" s="64">
        <f t="shared" si="31"/>
        <v>0</v>
      </c>
    </row>
    <row r="957" spans="1:24" hidden="1">
      <c r="A957">
        <v>3024</v>
      </c>
      <c r="B957" t="s">
        <v>684</v>
      </c>
      <c r="C957" t="s">
        <v>684</v>
      </c>
      <c r="D957" t="s">
        <v>685</v>
      </c>
      <c r="E957" t="s">
        <v>29</v>
      </c>
      <c r="F957" t="s">
        <v>753</v>
      </c>
      <c r="G957" t="s">
        <v>4439</v>
      </c>
      <c r="H957" s="1">
        <v>44357</v>
      </c>
      <c r="I957" t="s">
        <v>8</v>
      </c>
      <c r="J957">
        <v>34</v>
      </c>
      <c r="K957">
        <v>6.97</v>
      </c>
      <c r="N957">
        <v>1</v>
      </c>
      <c r="O957">
        <v>0</v>
      </c>
      <c r="P957">
        <v>3000</v>
      </c>
      <c r="Q957">
        <v>0</v>
      </c>
      <c r="R957">
        <v>4</v>
      </c>
      <c r="S957">
        <v>1009</v>
      </c>
      <c r="T957" s="1">
        <v>0</v>
      </c>
      <c r="U957">
        <v>1</v>
      </c>
      <c r="W957" s="64">
        <f t="shared" si="30"/>
        <v>20910</v>
      </c>
      <c r="X957" s="64">
        <f t="shared" si="31"/>
        <v>0</v>
      </c>
    </row>
    <row r="958" spans="1:24" hidden="1">
      <c r="A958" s="106">
        <v>27012</v>
      </c>
      <c r="B958" s="106" t="s">
        <v>689</v>
      </c>
      <c r="C958" s="106" t="s">
        <v>684</v>
      </c>
      <c r="D958" s="106" t="s">
        <v>685</v>
      </c>
      <c r="E958" s="106" t="s">
        <v>29</v>
      </c>
      <c r="F958" s="106" t="s">
        <v>753</v>
      </c>
      <c r="G958" s="106" t="s">
        <v>985</v>
      </c>
      <c r="H958" s="107">
        <v>44357</v>
      </c>
      <c r="I958" s="106" t="s">
        <v>8</v>
      </c>
      <c r="J958" s="106">
        <v>34</v>
      </c>
      <c r="K958" s="106">
        <v>6.97</v>
      </c>
      <c r="L958" s="106">
        <v>0</v>
      </c>
      <c r="M958" s="106">
        <v>0</v>
      </c>
      <c r="N958" s="106">
        <v>1</v>
      </c>
      <c r="O958" s="106">
        <v>0</v>
      </c>
      <c r="P958" s="106">
        <v>92715</v>
      </c>
      <c r="Q958" s="108">
        <v>0</v>
      </c>
      <c r="R958" s="106">
        <v>4</v>
      </c>
      <c r="S958" s="106">
        <v>1009</v>
      </c>
      <c r="T958" s="107">
        <v>0</v>
      </c>
      <c r="U958" s="106">
        <v>1</v>
      </c>
      <c r="W958" s="64">
        <f t="shared" si="30"/>
        <v>646223.54999999993</v>
      </c>
      <c r="X958" s="64">
        <f t="shared" si="31"/>
        <v>0</v>
      </c>
    </row>
    <row r="959" spans="1:24" hidden="1">
      <c r="A959">
        <v>75003</v>
      </c>
      <c r="B959" t="s">
        <v>690</v>
      </c>
      <c r="C959" t="s">
        <v>684</v>
      </c>
      <c r="D959" t="s">
        <v>685</v>
      </c>
      <c r="E959" t="s">
        <v>29</v>
      </c>
      <c r="F959" t="s">
        <v>753</v>
      </c>
      <c r="G959" t="s">
        <v>687</v>
      </c>
      <c r="H959" s="1">
        <v>44357</v>
      </c>
      <c r="I959" t="s">
        <v>8</v>
      </c>
      <c r="J959">
        <v>34</v>
      </c>
      <c r="K959">
        <v>6.94</v>
      </c>
      <c r="N959">
        <v>1</v>
      </c>
      <c r="O959">
        <v>0</v>
      </c>
      <c r="P959">
        <v>500000</v>
      </c>
      <c r="Q959">
        <v>0</v>
      </c>
      <c r="R959">
        <v>4</v>
      </c>
      <c r="S959">
        <v>1016</v>
      </c>
      <c r="T959" s="1">
        <v>0</v>
      </c>
      <c r="U959">
        <v>1</v>
      </c>
      <c r="W959" s="64">
        <f t="shared" si="30"/>
        <v>3470000</v>
      </c>
      <c r="X959" s="64">
        <f t="shared" si="31"/>
        <v>0</v>
      </c>
    </row>
    <row r="960" spans="1:24" hidden="1">
      <c r="A960">
        <v>1003</v>
      </c>
      <c r="B960" t="s">
        <v>689</v>
      </c>
      <c r="C960" t="s">
        <v>684</v>
      </c>
      <c r="D960" t="s">
        <v>685</v>
      </c>
      <c r="E960" t="s">
        <v>29</v>
      </c>
      <c r="F960" t="s">
        <v>747</v>
      </c>
      <c r="G960" t="s">
        <v>688</v>
      </c>
      <c r="H960" s="1">
        <v>44358</v>
      </c>
      <c r="I960" t="s">
        <v>8</v>
      </c>
      <c r="J960">
        <v>34</v>
      </c>
      <c r="K960">
        <v>6.9390000000000001</v>
      </c>
      <c r="L960">
        <v>0</v>
      </c>
      <c r="M960">
        <v>0</v>
      </c>
      <c r="N960">
        <v>1</v>
      </c>
      <c r="O960">
        <v>0</v>
      </c>
      <c r="P960">
        <v>3000000</v>
      </c>
      <c r="Q960">
        <v>0</v>
      </c>
      <c r="R960">
        <v>4</v>
      </c>
      <c r="S960">
        <v>1005</v>
      </c>
      <c r="T960" s="1">
        <v>0</v>
      </c>
      <c r="U960">
        <v>1</v>
      </c>
      <c r="W960" s="64">
        <f t="shared" si="30"/>
        <v>20817000</v>
      </c>
      <c r="X960" s="64">
        <f t="shared" si="31"/>
        <v>0</v>
      </c>
    </row>
    <row r="961" spans="1:24" hidden="1">
      <c r="A961">
        <v>1003</v>
      </c>
      <c r="B961" t="s">
        <v>694</v>
      </c>
      <c r="C961" t="s">
        <v>684</v>
      </c>
      <c r="D961" t="s">
        <v>685</v>
      </c>
      <c r="E961" t="s">
        <v>29</v>
      </c>
      <c r="F961" t="s">
        <v>747</v>
      </c>
      <c r="G961" t="s">
        <v>687</v>
      </c>
      <c r="H961" s="1">
        <v>44358</v>
      </c>
      <c r="I961" t="s">
        <v>8</v>
      </c>
      <c r="J961">
        <v>34</v>
      </c>
      <c r="K961">
        <v>6.9379999999999997</v>
      </c>
      <c r="L961">
        <v>0</v>
      </c>
      <c r="M961">
        <v>0</v>
      </c>
      <c r="N961">
        <v>1</v>
      </c>
      <c r="O961">
        <v>0</v>
      </c>
      <c r="P961">
        <v>2000000</v>
      </c>
      <c r="Q961">
        <v>0</v>
      </c>
      <c r="R961">
        <v>4</v>
      </c>
      <c r="S961">
        <v>1018</v>
      </c>
      <c r="T961" s="1">
        <v>0</v>
      </c>
      <c r="U961">
        <v>1</v>
      </c>
      <c r="W961" s="64">
        <f t="shared" si="30"/>
        <v>13876000</v>
      </c>
      <c r="X961" s="64">
        <f t="shared" si="31"/>
        <v>0</v>
      </c>
    </row>
    <row r="962" spans="1:24" hidden="1">
      <c r="A962">
        <v>1005</v>
      </c>
      <c r="B962" t="s">
        <v>689</v>
      </c>
      <c r="C962" t="s">
        <v>684</v>
      </c>
      <c r="D962" t="s">
        <v>685</v>
      </c>
      <c r="E962" t="s">
        <v>29</v>
      </c>
      <c r="F962" t="s">
        <v>747</v>
      </c>
      <c r="G962" t="s">
        <v>3737</v>
      </c>
      <c r="H962" s="1">
        <v>44358</v>
      </c>
      <c r="I962" t="s">
        <v>7</v>
      </c>
      <c r="J962">
        <v>34</v>
      </c>
      <c r="K962">
        <v>6.9390000000000001</v>
      </c>
      <c r="L962">
        <v>0</v>
      </c>
      <c r="M962">
        <v>0</v>
      </c>
      <c r="N962">
        <v>1</v>
      </c>
      <c r="O962">
        <v>1</v>
      </c>
      <c r="P962">
        <v>0</v>
      </c>
      <c r="Q962">
        <v>3000000</v>
      </c>
      <c r="R962">
        <v>4</v>
      </c>
      <c r="S962">
        <v>1003</v>
      </c>
      <c r="T962" s="1">
        <v>0</v>
      </c>
      <c r="U962">
        <v>1</v>
      </c>
      <c r="W962" s="64">
        <f t="shared" si="30"/>
        <v>0</v>
      </c>
      <c r="X962" s="64">
        <f t="shared" si="31"/>
        <v>20817000</v>
      </c>
    </row>
    <row r="963" spans="1:24" hidden="1">
      <c r="A963">
        <v>1009</v>
      </c>
      <c r="B963" t="s">
        <v>689</v>
      </c>
      <c r="C963" t="s">
        <v>684</v>
      </c>
      <c r="D963" t="s">
        <v>685</v>
      </c>
      <c r="E963" t="s">
        <v>29</v>
      </c>
      <c r="F963" t="s">
        <v>686</v>
      </c>
      <c r="G963" t="s">
        <v>3994</v>
      </c>
      <c r="H963" s="1">
        <v>44358</v>
      </c>
      <c r="I963" t="s">
        <v>7</v>
      </c>
      <c r="J963">
        <v>34</v>
      </c>
      <c r="K963">
        <v>6.97</v>
      </c>
      <c r="L963">
        <v>0</v>
      </c>
      <c r="M963">
        <v>0</v>
      </c>
      <c r="N963">
        <v>1</v>
      </c>
      <c r="O963">
        <v>0</v>
      </c>
      <c r="P963">
        <v>0</v>
      </c>
      <c r="Q963">
        <v>344790</v>
      </c>
      <c r="R963">
        <v>4</v>
      </c>
      <c r="S963">
        <v>27012</v>
      </c>
      <c r="T963" s="1">
        <v>0</v>
      </c>
      <c r="U963">
        <v>1</v>
      </c>
      <c r="W963" s="64">
        <f t="shared" si="30"/>
        <v>0</v>
      </c>
      <c r="X963" s="64">
        <f t="shared" si="31"/>
        <v>2403186.2999999998</v>
      </c>
    </row>
    <row r="964" spans="1:24" hidden="1">
      <c r="A964">
        <v>1018</v>
      </c>
      <c r="B964" t="s">
        <v>694</v>
      </c>
      <c r="C964" t="s">
        <v>684</v>
      </c>
      <c r="D964" t="s">
        <v>685</v>
      </c>
      <c r="E964" t="s">
        <v>29</v>
      </c>
      <c r="F964" t="s">
        <v>747</v>
      </c>
      <c r="G964" t="s">
        <v>879</v>
      </c>
      <c r="H964" s="1">
        <v>44358</v>
      </c>
      <c r="I964" t="s">
        <v>7</v>
      </c>
      <c r="J964">
        <v>34</v>
      </c>
      <c r="K964">
        <v>6.9379999999999997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2000000</v>
      </c>
      <c r="R964">
        <v>4</v>
      </c>
      <c r="S964">
        <v>1003</v>
      </c>
      <c r="T964" s="1">
        <v>0</v>
      </c>
      <c r="U964">
        <v>1</v>
      </c>
      <c r="W964" s="64">
        <f t="shared" si="30"/>
        <v>0</v>
      </c>
      <c r="X964" s="64">
        <f t="shared" si="31"/>
        <v>13876000</v>
      </c>
    </row>
    <row r="965" spans="1:24" hidden="1">
      <c r="A965">
        <v>27012</v>
      </c>
      <c r="B965" t="s">
        <v>689</v>
      </c>
      <c r="C965" t="s">
        <v>684</v>
      </c>
      <c r="D965" t="s">
        <v>685</v>
      </c>
      <c r="E965" t="s">
        <v>29</v>
      </c>
      <c r="F965" t="s">
        <v>753</v>
      </c>
      <c r="G965" t="s">
        <v>980</v>
      </c>
      <c r="H965" s="1">
        <v>44358</v>
      </c>
      <c r="I965" t="s">
        <v>8</v>
      </c>
      <c r="J965">
        <v>34</v>
      </c>
      <c r="K965">
        <v>6.97</v>
      </c>
      <c r="L965">
        <v>0</v>
      </c>
      <c r="M965">
        <v>0</v>
      </c>
      <c r="N965">
        <v>1</v>
      </c>
      <c r="O965">
        <v>0</v>
      </c>
      <c r="P965">
        <v>344790</v>
      </c>
      <c r="Q965">
        <v>0</v>
      </c>
      <c r="R965">
        <v>4</v>
      </c>
      <c r="S965">
        <v>1009</v>
      </c>
      <c r="T965" s="1">
        <v>0</v>
      </c>
      <c r="U965">
        <v>1</v>
      </c>
      <c r="W965" s="64">
        <f t="shared" si="30"/>
        <v>2403186.2999999998</v>
      </c>
      <c r="X965" s="64">
        <f t="shared" si="31"/>
        <v>0</v>
      </c>
    </row>
    <row r="966" spans="1:24">
      <c r="A966">
        <v>1014</v>
      </c>
      <c r="B966" t="s">
        <v>694</v>
      </c>
      <c r="C966" t="s">
        <v>684</v>
      </c>
      <c r="D966" t="s">
        <v>685</v>
      </c>
      <c r="E966" t="s">
        <v>29</v>
      </c>
      <c r="F966" t="s">
        <v>748</v>
      </c>
      <c r="G966" t="s">
        <v>930</v>
      </c>
      <c r="H966" s="1">
        <v>44361</v>
      </c>
      <c r="I966" t="s">
        <v>8</v>
      </c>
      <c r="J966">
        <v>34</v>
      </c>
      <c r="K966">
        <v>6.9</v>
      </c>
      <c r="L966">
        <v>0</v>
      </c>
      <c r="M966">
        <v>0</v>
      </c>
      <c r="N966">
        <v>1</v>
      </c>
      <c r="O966">
        <v>1</v>
      </c>
      <c r="P966">
        <v>120000</v>
      </c>
      <c r="Q966">
        <v>0</v>
      </c>
      <c r="R966">
        <v>4</v>
      </c>
      <c r="S966">
        <v>3004</v>
      </c>
      <c r="T966" s="1">
        <v>0</v>
      </c>
      <c r="U966">
        <v>1</v>
      </c>
      <c r="W966" s="64">
        <f t="shared" si="30"/>
        <v>828000</v>
      </c>
      <c r="X966" s="64">
        <f t="shared" si="31"/>
        <v>0</v>
      </c>
    </row>
    <row r="967" spans="1:24" hidden="1">
      <c r="A967">
        <v>3004</v>
      </c>
      <c r="B967" t="s">
        <v>694</v>
      </c>
      <c r="C967" t="s">
        <v>684</v>
      </c>
      <c r="D967" t="s">
        <v>685</v>
      </c>
      <c r="E967" t="s">
        <v>29</v>
      </c>
      <c r="F967" t="s">
        <v>686</v>
      </c>
      <c r="G967" t="s">
        <v>1039</v>
      </c>
      <c r="H967" s="1">
        <v>44361</v>
      </c>
      <c r="I967" t="s">
        <v>7</v>
      </c>
      <c r="J967">
        <v>34</v>
      </c>
      <c r="K967">
        <v>6.9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120000</v>
      </c>
      <c r="R967">
        <v>4</v>
      </c>
      <c r="S967">
        <v>1014</v>
      </c>
      <c r="T967" s="1">
        <v>0</v>
      </c>
      <c r="U967">
        <v>1</v>
      </c>
      <c r="W967" s="64">
        <f t="shared" si="30"/>
        <v>0</v>
      </c>
      <c r="X967" s="64">
        <f t="shared" si="31"/>
        <v>828000</v>
      </c>
    </row>
    <row r="968" spans="1:24" hidden="1">
      <c r="A968">
        <v>1005</v>
      </c>
      <c r="B968" t="s">
        <v>689</v>
      </c>
      <c r="C968" t="s">
        <v>684</v>
      </c>
      <c r="D968" t="s">
        <v>685</v>
      </c>
      <c r="E968" t="s">
        <v>29</v>
      </c>
      <c r="F968" t="s">
        <v>747</v>
      </c>
      <c r="G968" t="s">
        <v>3738</v>
      </c>
      <c r="H968" s="1">
        <v>44362</v>
      </c>
      <c r="I968" t="s">
        <v>7</v>
      </c>
      <c r="J968">
        <v>34</v>
      </c>
      <c r="K968">
        <v>6.94</v>
      </c>
      <c r="L968">
        <v>0</v>
      </c>
      <c r="M968">
        <v>0</v>
      </c>
      <c r="N968">
        <v>1</v>
      </c>
      <c r="O968">
        <v>1</v>
      </c>
      <c r="P968">
        <v>0</v>
      </c>
      <c r="Q968">
        <v>2000000</v>
      </c>
      <c r="R968">
        <v>4</v>
      </c>
      <c r="S968">
        <v>1035</v>
      </c>
      <c r="T968" s="1">
        <v>0</v>
      </c>
      <c r="U968">
        <v>1</v>
      </c>
      <c r="W968" s="64">
        <f t="shared" si="30"/>
        <v>0</v>
      </c>
      <c r="X968" s="64">
        <f t="shared" si="31"/>
        <v>13880000</v>
      </c>
    </row>
    <row r="969" spans="1:24" hidden="1">
      <c r="A969">
        <v>1005</v>
      </c>
      <c r="B969" t="s">
        <v>689</v>
      </c>
      <c r="C969" t="s">
        <v>684</v>
      </c>
      <c r="D969" t="s">
        <v>685</v>
      </c>
      <c r="E969" t="s">
        <v>29</v>
      </c>
      <c r="F969" t="s">
        <v>747</v>
      </c>
      <c r="G969" t="s">
        <v>3739</v>
      </c>
      <c r="H969" s="1">
        <v>44362</v>
      </c>
      <c r="I969" t="s">
        <v>8</v>
      </c>
      <c r="J969">
        <v>34</v>
      </c>
      <c r="K969">
        <v>6.9</v>
      </c>
      <c r="L969">
        <v>0</v>
      </c>
      <c r="M969">
        <v>0</v>
      </c>
      <c r="N969">
        <v>1</v>
      </c>
      <c r="O969">
        <v>1</v>
      </c>
      <c r="P969">
        <v>19000</v>
      </c>
      <c r="Q969">
        <v>0</v>
      </c>
      <c r="R969">
        <v>4</v>
      </c>
      <c r="S969">
        <v>27013</v>
      </c>
      <c r="T969" s="1">
        <v>0</v>
      </c>
      <c r="U969">
        <v>2</v>
      </c>
      <c r="W969" s="64">
        <f t="shared" si="30"/>
        <v>131100</v>
      </c>
      <c r="X969" s="64">
        <f t="shared" si="31"/>
        <v>0</v>
      </c>
    </row>
    <row r="970" spans="1:24" hidden="1">
      <c r="A970">
        <v>1018</v>
      </c>
      <c r="B970" t="s">
        <v>694</v>
      </c>
      <c r="C970" t="s">
        <v>684</v>
      </c>
      <c r="D970" t="s">
        <v>685</v>
      </c>
      <c r="E970" t="s">
        <v>29</v>
      </c>
      <c r="F970" t="s">
        <v>747</v>
      </c>
      <c r="G970" t="s">
        <v>4160</v>
      </c>
      <c r="H970" s="1">
        <v>44362</v>
      </c>
      <c r="I970" t="s">
        <v>7</v>
      </c>
      <c r="J970">
        <v>34</v>
      </c>
      <c r="K970">
        <v>6.9379999999999997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2000000</v>
      </c>
      <c r="R970">
        <v>4</v>
      </c>
      <c r="S970">
        <v>1035</v>
      </c>
      <c r="T970" s="1">
        <v>0</v>
      </c>
      <c r="U970">
        <v>1</v>
      </c>
      <c r="W970" s="64">
        <f t="shared" si="30"/>
        <v>0</v>
      </c>
      <c r="X970" s="64">
        <f t="shared" si="31"/>
        <v>13876000</v>
      </c>
    </row>
    <row r="971" spans="1:24" hidden="1">
      <c r="A971">
        <v>1035</v>
      </c>
      <c r="B971" t="s">
        <v>689</v>
      </c>
      <c r="C971" t="s">
        <v>684</v>
      </c>
      <c r="D971" t="s">
        <v>685</v>
      </c>
      <c r="E971" t="s">
        <v>29</v>
      </c>
      <c r="F971" t="s">
        <v>747</v>
      </c>
      <c r="G971" t="s">
        <v>6</v>
      </c>
      <c r="H971" s="1">
        <v>44362</v>
      </c>
      <c r="I971" t="s">
        <v>8</v>
      </c>
      <c r="J971">
        <v>34</v>
      </c>
      <c r="K971">
        <v>6.94</v>
      </c>
      <c r="L971">
        <v>0</v>
      </c>
      <c r="M971">
        <v>0</v>
      </c>
      <c r="N971">
        <v>1</v>
      </c>
      <c r="O971">
        <v>0</v>
      </c>
      <c r="P971">
        <v>2000000</v>
      </c>
      <c r="Q971">
        <v>0</v>
      </c>
      <c r="R971">
        <v>4</v>
      </c>
      <c r="S971">
        <v>1005</v>
      </c>
      <c r="T971" s="1">
        <v>0</v>
      </c>
      <c r="U971">
        <v>1</v>
      </c>
      <c r="W971" s="64">
        <f t="shared" si="30"/>
        <v>13880000</v>
      </c>
      <c r="X971" s="64">
        <f t="shared" si="31"/>
        <v>0</v>
      </c>
    </row>
    <row r="972" spans="1:24" hidden="1">
      <c r="A972">
        <v>1035</v>
      </c>
      <c r="B972" t="s">
        <v>694</v>
      </c>
      <c r="C972" t="s">
        <v>684</v>
      </c>
      <c r="D972" t="s">
        <v>685</v>
      </c>
      <c r="E972" t="s">
        <v>29</v>
      </c>
      <c r="F972" t="s">
        <v>747</v>
      </c>
      <c r="G972" t="s">
        <v>28</v>
      </c>
      <c r="H972" s="1">
        <v>44362</v>
      </c>
      <c r="I972" t="s">
        <v>8</v>
      </c>
      <c r="J972">
        <v>34</v>
      </c>
      <c r="K972">
        <v>6.9379999999999997</v>
      </c>
      <c r="L972">
        <v>0</v>
      </c>
      <c r="M972">
        <v>0</v>
      </c>
      <c r="N972">
        <v>1</v>
      </c>
      <c r="O972">
        <v>0</v>
      </c>
      <c r="P972">
        <v>2000000</v>
      </c>
      <c r="Q972">
        <v>0</v>
      </c>
      <c r="R972">
        <v>4</v>
      </c>
      <c r="S972">
        <v>1018</v>
      </c>
      <c r="T972" s="1">
        <v>0</v>
      </c>
      <c r="U972">
        <v>1</v>
      </c>
      <c r="W972" s="64">
        <f t="shared" si="30"/>
        <v>13876000</v>
      </c>
      <c r="X972" s="64">
        <f t="shared" si="31"/>
        <v>0</v>
      </c>
    </row>
    <row r="973" spans="1:24" hidden="1">
      <c r="A973">
        <v>27013</v>
      </c>
      <c r="B973" t="s">
        <v>689</v>
      </c>
      <c r="C973" t="s">
        <v>684</v>
      </c>
      <c r="D973" t="s">
        <v>685</v>
      </c>
      <c r="E973" t="s">
        <v>29</v>
      </c>
      <c r="F973" t="s">
        <v>686</v>
      </c>
      <c r="G973" t="s">
        <v>4555</v>
      </c>
      <c r="H973" s="1">
        <v>44362</v>
      </c>
      <c r="I973" t="s">
        <v>7</v>
      </c>
      <c r="J973">
        <v>34</v>
      </c>
      <c r="K973">
        <v>6.9</v>
      </c>
      <c r="L973">
        <v>0</v>
      </c>
      <c r="M973">
        <v>0</v>
      </c>
      <c r="N973">
        <v>1</v>
      </c>
      <c r="O973">
        <v>0</v>
      </c>
      <c r="P973">
        <v>0</v>
      </c>
      <c r="Q973">
        <v>19000</v>
      </c>
      <c r="R973">
        <v>4</v>
      </c>
      <c r="S973">
        <v>1005</v>
      </c>
      <c r="T973" s="1">
        <v>0</v>
      </c>
      <c r="U973">
        <v>1</v>
      </c>
      <c r="W973" s="64">
        <f t="shared" si="30"/>
        <v>0</v>
      </c>
      <c r="X973" s="64">
        <f t="shared" si="31"/>
        <v>131100</v>
      </c>
    </row>
    <row r="974" spans="1:24" hidden="1">
      <c r="A974">
        <v>1005</v>
      </c>
      <c r="B974" t="s">
        <v>689</v>
      </c>
      <c r="C974" t="s">
        <v>684</v>
      </c>
      <c r="D974" t="s">
        <v>685</v>
      </c>
      <c r="E974" t="s">
        <v>29</v>
      </c>
      <c r="F974" t="s">
        <v>747</v>
      </c>
      <c r="G974" t="s">
        <v>3740</v>
      </c>
      <c r="H974" s="1">
        <v>44363</v>
      </c>
      <c r="I974" t="s">
        <v>7</v>
      </c>
      <c r="J974">
        <v>34</v>
      </c>
      <c r="K974">
        <v>6.95</v>
      </c>
      <c r="L974">
        <v>0</v>
      </c>
      <c r="M974">
        <v>0</v>
      </c>
      <c r="N974">
        <v>1</v>
      </c>
      <c r="O974">
        <v>1</v>
      </c>
      <c r="P974">
        <v>0</v>
      </c>
      <c r="Q974">
        <v>2000000</v>
      </c>
      <c r="R974">
        <v>4</v>
      </c>
      <c r="S974">
        <v>1035</v>
      </c>
      <c r="T974" s="1">
        <v>0</v>
      </c>
      <c r="U974">
        <v>1</v>
      </c>
      <c r="W974" s="64">
        <f t="shared" si="30"/>
        <v>0</v>
      </c>
      <c r="X974" s="64">
        <f t="shared" si="31"/>
        <v>13900000</v>
      </c>
    </row>
    <row r="975" spans="1:24" hidden="1">
      <c r="A975">
        <v>1035</v>
      </c>
      <c r="B975" t="s">
        <v>689</v>
      </c>
      <c r="C975" t="s">
        <v>684</v>
      </c>
      <c r="D975" t="s">
        <v>685</v>
      </c>
      <c r="E975" t="s">
        <v>29</v>
      </c>
      <c r="F975" t="s">
        <v>747</v>
      </c>
      <c r="G975" t="s">
        <v>857</v>
      </c>
      <c r="H975" s="1">
        <v>44363</v>
      </c>
      <c r="I975" t="s">
        <v>8</v>
      </c>
      <c r="J975">
        <v>34</v>
      </c>
      <c r="K975">
        <v>6.95</v>
      </c>
      <c r="L975">
        <v>0</v>
      </c>
      <c r="M975">
        <v>0</v>
      </c>
      <c r="N975">
        <v>1</v>
      </c>
      <c r="O975">
        <v>0</v>
      </c>
      <c r="P975">
        <v>2000000</v>
      </c>
      <c r="Q975">
        <v>0</v>
      </c>
      <c r="R975">
        <v>4</v>
      </c>
      <c r="S975">
        <v>1005</v>
      </c>
      <c r="T975" s="1">
        <v>0</v>
      </c>
      <c r="U975">
        <v>1</v>
      </c>
      <c r="W975" s="64">
        <f t="shared" si="30"/>
        <v>13900000</v>
      </c>
      <c r="X975" s="64">
        <f t="shared" si="31"/>
        <v>0</v>
      </c>
    </row>
    <row r="976" spans="1:24" hidden="1">
      <c r="A976">
        <v>1005</v>
      </c>
      <c r="B976" t="s">
        <v>689</v>
      </c>
      <c r="C976" t="s">
        <v>684</v>
      </c>
      <c r="D976" t="s">
        <v>685</v>
      </c>
      <c r="E976" t="s">
        <v>29</v>
      </c>
      <c r="F976" t="s">
        <v>747</v>
      </c>
      <c r="G976" t="s">
        <v>3741</v>
      </c>
      <c r="H976" s="1">
        <v>44364</v>
      </c>
      <c r="I976" t="s">
        <v>7</v>
      </c>
      <c r="J976">
        <v>34</v>
      </c>
      <c r="K976">
        <v>6.94</v>
      </c>
      <c r="L976">
        <v>0</v>
      </c>
      <c r="M976">
        <v>0</v>
      </c>
      <c r="N976">
        <v>1</v>
      </c>
      <c r="O976">
        <v>1</v>
      </c>
      <c r="P976">
        <v>0</v>
      </c>
      <c r="Q976">
        <v>2000000</v>
      </c>
      <c r="R976">
        <v>4</v>
      </c>
      <c r="S976">
        <v>1014</v>
      </c>
      <c r="T976" s="1">
        <v>0</v>
      </c>
      <c r="U976">
        <v>1</v>
      </c>
      <c r="W976" s="64">
        <f t="shared" si="30"/>
        <v>0</v>
      </c>
      <c r="X976" s="64">
        <f t="shared" si="31"/>
        <v>13880000</v>
      </c>
    </row>
    <row r="977" spans="1:24">
      <c r="A977">
        <v>1014</v>
      </c>
      <c r="B977" t="s">
        <v>689</v>
      </c>
      <c r="C977" t="s">
        <v>684</v>
      </c>
      <c r="D977" t="s">
        <v>685</v>
      </c>
      <c r="E977" t="s">
        <v>29</v>
      </c>
      <c r="F977" t="s">
        <v>747</v>
      </c>
      <c r="G977" t="s">
        <v>930</v>
      </c>
      <c r="H977" s="1">
        <v>44364</v>
      </c>
      <c r="I977" t="s">
        <v>8</v>
      </c>
      <c r="J977">
        <v>34</v>
      </c>
      <c r="K977">
        <v>6.94</v>
      </c>
      <c r="L977">
        <v>0</v>
      </c>
      <c r="M977">
        <v>0</v>
      </c>
      <c r="N977">
        <v>1</v>
      </c>
      <c r="O977">
        <v>1</v>
      </c>
      <c r="P977">
        <v>2000000</v>
      </c>
      <c r="Q977">
        <v>0</v>
      </c>
      <c r="R977">
        <v>4</v>
      </c>
      <c r="S977">
        <v>1005</v>
      </c>
      <c r="T977" s="1">
        <v>0</v>
      </c>
      <c r="U977">
        <v>1</v>
      </c>
      <c r="W977" s="64">
        <f t="shared" si="30"/>
        <v>13880000</v>
      </c>
      <c r="X977" s="64">
        <f t="shared" si="31"/>
        <v>0</v>
      </c>
    </row>
    <row r="978" spans="1:24" hidden="1">
      <c r="A978">
        <v>1005</v>
      </c>
      <c r="B978" t="s">
        <v>689</v>
      </c>
      <c r="C978" t="s">
        <v>684</v>
      </c>
      <c r="D978" t="s">
        <v>685</v>
      </c>
      <c r="E978" t="s">
        <v>29</v>
      </c>
      <c r="F978" t="s">
        <v>747</v>
      </c>
      <c r="G978" t="s">
        <v>3742</v>
      </c>
      <c r="H978" s="1">
        <v>44365</v>
      </c>
      <c r="I978" t="s">
        <v>8</v>
      </c>
      <c r="J978">
        <v>34</v>
      </c>
      <c r="K978">
        <v>6.9</v>
      </c>
      <c r="L978">
        <v>0</v>
      </c>
      <c r="M978">
        <v>0</v>
      </c>
      <c r="N978">
        <v>1</v>
      </c>
      <c r="O978">
        <v>1</v>
      </c>
      <c r="P978">
        <v>18000</v>
      </c>
      <c r="Q978">
        <v>0</v>
      </c>
      <c r="R978">
        <v>4</v>
      </c>
      <c r="S978">
        <v>27013</v>
      </c>
      <c r="T978" s="1">
        <v>0</v>
      </c>
      <c r="U978">
        <v>2</v>
      </c>
      <c r="W978" s="64">
        <f t="shared" si="30"/>
        <v>124200</v>
      </c>
      <c r="X978" s="64">
        <f t="shared" si="31"/>
        <v>0</v>
      </c>
    </row>
    <row r="979" spans="1:24" hidden="1">
      <c r="A979">
        <v>1009</v>
      </c>
      <c r="B979" t="s">
        <v>689</v>
      </c>
      <c r="C979" t="s">
        <v>684</v>
      </c>
      <c r="D979" t="s">
        <v>685</v>
      </c>
      <c r="E979" t="s">
        <v>29</v>
      </c>
      <c r="F979" t="s">
        <v>686</v>
      </c>
      <c r="G979" t="s">
        <v>3995</v>
      </c>
      <c r="H979" s="1">
        <v>44365</v>
      </c>
      <c r="I979" t="s">
        <v>7</v>
      </c>
      <c r="J979">
        <v>34</v>
      </c>
      <c r="K979">
        <v>6.9649999999999999</v>
      </c>
      <c r="L979">
        <v>0</v>
      </c>
      <c r="M979">
        <v>0</v>
      </c>
      <c r="N979">
        <v>1</v>
      </c>
      <c r="O979">
        <v>0</v>
      </c>
      <c r="P979">
        <v>0</v>
      </c>
      <c r="Q979">
        <v>241000</v>
      </c>
      <c r="R979">
        <v>4</v>
      </c>
      <c r="S979">
        <v>27007</v>
      </c>
      <c r="T979" s="1">
        <v>0</v>
      </c>
      <c r="U979">
        <v>1</v>
      </c>
      <c r="W979" s="64">
        <f t="shared" si="30"/>
        <v>0</v>
      </c>
      <c r="X979" s="64">
        <f t="shared" si="31"/>
        <v>1678565</v>
      </c>
    </row>
    <row r="980" spans="1:24" hidden="1">
      <c r="A980">
        <v>1018</v>
      </c>
      <c r="B980" t="s">
        <v>694</v>
      </c>
      <c r="C980" t="s">
        <v>684</v>
      </c>
      <c r="D980" t="s">
        <v>685</v>
      </c>
      <c r="E980" t="s">
        <v>29</v>
      </c>
      <c r="F980" t="s">
        <v>747</v>
      </c>
      <c r="G980" t="s">
        <v>821</v>
      </c>
      <c r="H980" s="1">
        <v>44365</v>
      </c>
      <c r="I980" t="s">
        <v>7</v>
      </c>
      <c r="J980">
        <v>34</v>
      </c>
      <c r="K980">
        <v>6.95</v>
      </c>
      <c r="L980">
        <v>0</v>
      </c>
      <c r="M980">
        <v>0</v>
      </c>
      <c r="N980">
        <v>1</v>
      </c>
      <c r="O980">
        <v>0</v>
      </c>
      <c r="P980">
        <v>0</v>
      </c>
      <c r="Q980">
        <v>1000000</v>
      </c>
      <c r="R980">
        <v>4</v>
      </c>
      <c r="S980">
        <v>1035</v>
      </c>
      <c r="T980" s="1">
        <v>0</v>
      </c>
      <c r="U980">
        <v>1</v>
      </c>
      <c r="W980" s="64">
        <f t="shared" si="30"/>
        <v>0</v>
      </c>
      <c r="X980" s="64">
        <f t="shared" si="31"/>
        <v>6950000</v>
      </c>
    </row>
    <row r="981" spans="1:24" hidden="1">
      <c r="A981">
        <v>1035</v>
      </c>
      <c r="B981" t="s">
        <v>694</v>
      </c>
      <c r="C981" t="s">
        <v>684</v>
      </c>
      <c r="D981" t="s">
        <v>685</v>
      </c>
      <c r="E981" t="s">
        <v>29</v>
      </c>
      <c r="F981" t="s">
        <v>747</v>
      </c>
      <c r="G981" t="s">
        <v>797</v>
      </c>
      <c r="H981" s="1">
        <v>44365</v>
      </c>
      <c r="I981" t="s">
        <v>8</v>
      </c>
      <c r="J981">
        <v>34</v>
      </c>
      <c r="K981">
        <v>6.95</v>
      </c>
      <c r="L981">
        <v>0</v>
      </c>
      <c r="M981">
        <v>0</v>
      </c>
      <c r="N981">
        <v>1</v>
      </c>
      <c r="O981">
        <v>0</v>
      </c>
      <c r="P981">
        <v>1000000</v>
      </c>
      <c r="Q981">
        <v>0</v>
      </c>
      <c r="R981">
        <v>4</v>
      </c>
      <c r="S981">
        <v>1018</v>
      </c>
      <c r="T981" s="1">
        <v>0</v>
      </c>
      <c r="U981">
        <v>1</v>
      </c>
      <c r="W981" s="64">
        <f t="shared" si="30"/>
        <v>6950000</v>
      </c>
      <c r="X981" s="64">
        <f t="shared" si="31"/>
        <v>0</v>
      </c>
    </row>
    <row r="982" spans="1:24" hidden="1">
      <c r="A982">
        <v>27007</v>
      </c>
      <c r="B982" t="s">
        <v>690</v>
      </c>
      <c r="C982" t="s">
        <v>684</v>
      </c>
      <c r="D982" t="s">
        <v>685</v>
      </c>
      <c r="E982" t="s">
        <v>29</v>
      </c>
      <c r="F982" t="s">
        <v>686</v>
      </c>
      <c r="G982" t="s">
        <v>4519</v>
      </c>
      <c r="H982" s="1">
        <v>44365</v>
      </c>
      <c r="I982" t="s">
        <v>8</v>
      </c>
      <c r="J982">
        <v>34</v>
      </c>
      <c r="K982">
        <v>6.9649999999999999</v>
      </c>
      <c r="N982">
        <v>1</v>
      </c>
      <c r="O982">
        <v>0</v>
      </c>
      <c r="P982">
        <v>241000</v>
      </c>
      <c r="Q982">
        <v>0</v>
      </c>
      <c r="R982">
        <v>4</v>
      </c>
      <c r="S982">
        <v>1009</v>
      </c>
      <c r="T982" s="1">
        <v>0</v>
      </c>
      <c r="U982">
        <v>1</v>
      </c>
      <c r="W982" s="64">
        <f t="shared" si="30"/>
        <v>1678565</v>
      </c>
      <c r="X982" s="64">
        <f t="shared" si="31"/>
        <v>0</v>
      </c>
    </row>
    <row r="983" spans="1:24" hidden="1">
      <c r="A983">
        <v>27013</v>
      </c>
      <c r="B983" t="s">
        <v>689</v>
      </c>
      <c r="C983" t="s">
        <v>684</v>
      </c>
      <c r="D983" t="s">
        <v>685</v>
      </c>
      <c r="E983" t="s">
        <v>29</v>
      </c>
      <c r="F983" t="s">
        <v>686</v>
      </c>
      <c r="G983" t="s">
        <v>4555</v>
      </c>
      <c r="H983" s="1">
        <v>44365</v>
      </c>
      <c r="I983" t="s">
        <v>7</v>
      </c>
      <c r="J983">
        <v>34</v>
      </c>
      <c r="K983">
        <v>6.9</v>
      </c>
      <c r="L983">
        <v>0</v>
      </c>
      <c r="M983">
        <v>0</v>
      </c>
      <c r="N983">
        <v>1</v>
      </c>
      <c r="O983">
        <v>0</v>
      </c>
      <c r="P983">
        <v>0</v>
      </c>
      <c r="Q983">
        <v>18000</v>
      </c>
      <c r="R983">
        <v>4</v>
      </c>
      <c r="S983">
        <v>1005</v>
      </c>
      <c r="T983" s="1">
        <v>0</v>
      </c>
      <c r="U983">
        <v>1</v>
      </c>
      <c r="W983" s="64">
        <f t="shared" si="30"/>
        <v>0</v>
      </c>
      <c r="X983" s="64">
        <f t="shared" si="31"/>
        <v>124200</v>
      </c>
    </row>
    <row r="984" spans="1:24">
      <c r="A984">
        <v>1014</v>
      </c>
      <c r="B984" t="s">
        <v>693</v>
      </c>
      <c r="C984" t="s">
        <v>684</v>
      </c>
      <c r="D984" t="s">
        <v>685</v>
      </c>
      <c r="E984" t="s">
        <v>29</v>
      </c>
      <c r="F984" t="s">
        <v>756</v>
      </c>
      <c r="G984" t="s">
        <v>957</v>
      </c>
      <c r="H984" s="1">
        <v>44369</v>
      </c>
      <c r="I984" t="s">
        <v>7</v>
      </c>
      <c r="J984">
        <v>34</v>
      </c>
      <c r="K984">
        <v>6.97</v>
      </c>
      <c r="L984">
        <v>0</v>
      </c>
      <c r="M984">
        <v>0</v>
      </c>
      <c r="N984">
        <v>1</v>
      </c>
      <c r="O984">
        <v>1</v>
      </c>
      <c r="P984">
        <v>0</v>
      </c>
      <c r="Q984">
        <v>60000</v>
      </c>
      <c r="R984">
        <v>4</v>
      </c>
      <c r="S984">
        <v>3007</v>
      </c>
      <c r="T984" s="1">
        <v>0</v>
      </c>
      <c r="U984">
        <v>1</v>
      </c>
      <c r="W984" s="64">
        <f t="shared" si="30"/>
        <v>0</v>
      </c>
      <c r="X984" s="64">
        <f t="shared" si="31"/>
        <v>418200</v>
      </c>
    </row>
    <row r="985" spans="1:24">
      <c r="A985">
        <v>1016</v>
      </c>
      <c r="B985" t="s">
        <v>689</v>
      </c>
      <c r="C985" t="s">
        <v>684</v>
      </c>
      <c r="D985" t="s">
        <v>685</v>
      </c>
      <c r="E985" t="s">
        <v>29</v>
      </c>
      <c r="F985" t="s">
        <v>747</v>
      </c>
      <c r="G985" t="s">
        <v>986</v>
      </c>
      <c r="H985" s="1">
        <v>44369</v>
      </c>
      <c r="I985" t="s">
        <v>7</v>
      </c>
      <c r="J985">
        <v>34</v>
      </c>
      <c r="K985">
        <v>6.95</v>
      </c>
      <c r="L985">
        <v>0</v>
      </c>
      <c r="M985">
        <v>0</v>
      </c>
      <c r="N985">
        <v>1</v>
      </c>
      <c r="O985">
        <v>0</v>
      </c>
      <c r="P985">
        <v>0</v>
      </c>
      <c r="Q985">
        <v>2000000</v>
      </c>
      <c r="R985">
        <v>4</v>
      </c>
      <c r="S985">
        <v>1033</v>
      </c>
      <c r="T985" s="1">
        <v>0</v>
      </c>
      <c r="U985">
        <v>1</v>
      </c>
      <c r="W985" s="64">
        <f t="shared" si="30"/>
        <v>0</v>
      </c>
      <c r="X985" s="64">
        <f t="shared" si="31"/>
        <v>13900000</v>
      </c>
    </row>
    <row r="986" spans="1:24">
      <c r="A986">
        <v>1016</v>
      </c>
      <c r="B986" t="s">
        <v>689</v>
      </c>
      <c r="C986" t="s">
        <v>684</v>
      </c>
      <c r="D986" t="s">
        <v>685</v>
      </c>
      <c r="E986" t="s">
        <v>29</v>
      </c>
      <c r="F986" t="s">
        <v>747</v>
      </c>
      <c r="G986" t="s">
        <v>984</v>
      </c>
      <c r="H986" s="1">
        <v>44369</v>
      </c>
      <c r="I986" t="s">
        <v>7</v>
      </c>
      <c r="J986">
        <v>34</v>
      </c>
      <c r="K986">
        <v>6.86</v>
      </c>
      <c r="L986">
        <v>0</v>
      </c>
      <c r="M986">
        <v>0</v>
      </c>
      <c r="N986">
        <v>1</v>
      </c>
      <c r="O986">
        <v>0</v>
      </c>
      <c r="P986">
        <v>0</v>
      </c>
      <c r="Q986">
        <v>2500000</v>
      </c>
      <c r="R986">
        <v>4</v>
      </c>
      <c r="S986">
        <v>1034</v>
      </c>
      <c r="T986" s="1">
        <v>0</v>
      </c>
      <c r="U986">
        <v>1</v>
      </c>
      <c r="W986" s="64">
        <f t="shared" si="30"/>
        <v>0</v>
      </c>
      <c r="X986" s="64">
        <f t="shared" si="31"/>
        <v>17150000</v>
      </c>
    </row>
    <row r="987" spans="1:24" hidden="1">
      <c r="A987">
        <v>1033</v>
      </c>
      <c r="B987" t="s">
        <v>689</v>
      </c>
      <c r="C987" t="s">
        <v>684</v>
      </c>
      <c r="D987" t="s">
        <v>685</v>
      </c>
      <c r="E987" t="s">
        <v>29</v>
      </c>
      <c r="F987" t="s">
        <v>747</v>
      </c>
      <c r="G987" t="s">
        <v>4196</v>
      </c>
      <c r="H987" s="1">
        <v>44369</v>
      </c>
      <c r="I987" t="s">
        <v>8</v>
      </c>
      <c r="J987">
        <v>34</v>
      </c>
      <c r="K987">
        <v>6.95</v>
      </c>
      <c r="L987">
        <v>0</v>
      </c>
      <c r="M987">
        <v>0</v>
      </c>
      <c r="N987">
        <v>1</v>
      </c>
      <c r="O987">
        <v>0</v>
      </c>
      <c r="P987">
        <v>2000000</v>
      </c>
      <c r="Q987">
        <v>0</v>
      </c>
      <c r="R987">
        <v>4</v>
      </c>
      <c r="S987">
        <v>1016</v>
      </c>
      <c r="T987" s="1">
        <v>0</v>
      </c>
      <c r="U987">
        <v>1</v>
      </c>
      <c r="W987" s="64">
        <f t="shared" si="30"/>
        <v>13900000</v>
      </c>
      <c r="X987" s="64">
        <f t="shared" si="31"/>
        <v>0</v>
      </c>
    </row>
    <row r="988" spans="1:24">
      <c r="A988">
        <v>1034</v>
      </c>
      <c r="B988" t="s">
        <v>689</v>
      </c>
      <c r="C988" t="s">
        <v>684</v>
      </c>
      <c r="D988" t="s">
        <v>685</v>
      </c>
      <c r="E988" t="s">
        <v>29</v>
      </c>
      <c r="F988" t="s">
        <v>686</v>
      </c>
      <c r="G988" t="s">
        <v>4312</v>
      </c>
      <c r="H988" s="1">
        <v>44369</v>
      </c>
      <c r="I988" t="s">
        <v>8</v>
      </c>
      <c r="J988">
        <v>34</v>
      </c>
      <c r="K988">
        <v>6.86</v>
      </c>
      <c r="L988">
        <v>0</v>
      </c>
      <c r="M988">
        <v>0</v>
      </c>
      <c r="N988">
        <v>1</v>
      </c>
      <c r="O988">
        <v>0</v>
      </c>
      <c r="P988">
        <v>2500000</v>
      </c>
      <c r="Q988">
        <v>0</v>
      </c>
      <c r="R988">
        <v>4</v>
      </c>
      <c r="S988">
        <v>1016</v>
      </c>
      <c r="T988" s="1">
        <v>0</v>
      </c>
      <c r="U988">
        <v>1</v>
      </c>
      <c r="W988" s="64">
        <f t="shared" si="30"/>
        <v>17150000</v>
      </c>
      <c r="X988" s="64">
        <f t="shared" si="31"/>
        <v>0</v>
      </c>
    </row>
    <row r="989" spans="1:24" hidden="1">
      <c r="A989">
        <v>3007</v>
      </c>
      <c r="B989" t="s">
        <v>693</v>
      </c>
      <c r="C989" t="s">
        <v>684</v>
      </c>
      <c r="D989" t="s">
        <v>685</v>
      </c>
      <c r="E989" t="s">
        <v>29</v>
      </c>
      <c r="F989" t="s">
        <v>753</v>
      </c>
      <c r="G989" t="s">
        <v>4384</v>
      </c>
      <c r="H989" s="1">
        <v>44369</v>
      </c>
      <c r="I989" t="s">
        <v>8</v>
      </c>
      <c r="J989">
        <v>34</v>
      </c>
      <c r="K989">
        <v>6.97</v>
      </c>
      <c r="N989">
        <v>1</v>
      </c>
      <c r="O989">
        <v>0</v>
      </c>
      <c r="P989">
        <v>60000</v>
      </c>
      <c r="Q989">
        <v>0</v>
      </c>
      <c r="R989">
        <v>4</v>
      </c>
      <c r="S989">
        <v>1014</v>
      </c>
      <c r="T989" s="1">
        <v>0</v>
      </c>
      <c r="U989">
        <v>1</v>
      </c>
      <c r="W989" s="64">
        <f t="shared" si="30"/>
        <v>418200</v>
      </c>
      <c r="X989" s="64">
        <f t="shared" si="31"/>
        <v>0</v>
      </c>
    </row>
    <row r="990" spans="1:24" hidden="1">
      <c r="A990">
        <v>1005</v>
      </c>
      <c r="B990" t="s">
        <v>689</v>
      </c>
      <c r="C990" t="s">
        <v>684</v>
      </c>
      <c r="D990" t="s">
        <v>685</v>
      </c>
      <c r="E990" t="s">
        <v>29</v>
      </c>
      <c r="F990" t="s">
        <v>747</v>
      </c>
      <c r="G990" t="s">
        <v>3743</v>
      </c>
      <c r="H990" s="1">
        <v>44370</v>
      </c>
      <c r="I990" t="s">
        <v>7</v>
      </c>
      <c r="J990">
        <v>34</v>
      </c>
      <c r="K990">
        <v>6.9649999999999999</v>
      </c>
      <c r="L990">
        <v>0</v>
      </c>
      <c r="M990">
        <v>0</v>
      </c>
      <c r="N990">
        <v>1</v>
      </c>
      <c r="O990">
        <v>1</v>
      </c>
      <c r="P990">
        <v>0</v>
      </c>
      <c r="Q990">
        <v>7655.07</v>
      </c>
      <c r="R990">
        <v>4</v>
      </c>
      <c r="S990">
        <v>27013</v>
      </c>
      <c r="T990" s="1">
        <v>0</v>
      </c>
      <c r="U990">
        <v>1</v>
      </c>
      <c r="W990" s="64">
        <f t="shared" si="30"/>
        <v>0</v>
      </c>
      <c r="X990" s="64">
        <f t="shared" si="31"/>
        <v>53317.562549999995</v>
      </c>
    </row>
    <row r="991" spans="1:24" hidden="1">
      <c r="A991">
        <v>27013</v>
      </c>
      <c r="B991" t="s">
        <v>689</v>
      </c>
      <c r="C991" t="s">
        <v>684</v>
      </c>
      <c r="D991" t="s">
        <v>685</v>
      </c>
      <c r="E991" t="s">
        <v>29</v>
      </c>
      <c r="F991" t="s">
        <v>686</v>
      </c>
      <c r="G991" t="s">
        <v>4554</v>
      </c>
      <c r="H991" s="1">
        <v>44370</v>
      </c>
      <c r="I991" t="s">
        <v>8</v>
      </c>
      <c r="J991">
        <v>34</v>
      </c>
      <c r="K991">
        <v>6.9649999999999999</v>
      </c>
      <c r="L991">
        <v>0</v>
      </c>
      <c r="M991">
        <v>0</v>
      </c>
      <c r="N991">
        <v>1</v>
      </c>
      <c r="O991">
        <v>0</v>
      </c>
      <c r="P991">
        <v>7655.07</v>
      </c>
      <c r="Q991">
        <v>0</v>
      </c>
      <c r="R991">
        <v>4</v>
      </c>
      <c r="S991">
        <v>1005</v>
      </c>
      <c r="T991" s="1">
        <v>0</v>
      </c>
      <c r="U991">
        <v>1</v>
      </c>
      <c r="W991" s="64">
        <f t="shared" si="30"/>
        <v>53317.562549999995</v>
      </c>
      <c r="X991" s="64">
        <f t="shared" si="31"/>
        <v>0</v>
      </c>
    </row>
    <row r="992" spans="1:24" hidden="1">
      <c r="A992">
        <v>1005</v>
      </c>
      <c r="B992" t="s">
        <v>689</v>
      </c>
      <c r="C992" t="s">
        <v>684</v>
      </c>
      <c r="D992" t="s">
        <v>685</v>
      </c>
      <c r="E992" t="s">
        <v>29</v>
      </c>
      <c r="F992" t="s">
        <v>747</v>
      </c>
      <c r="G992" t="s">
        <v>3744</v>
      </c>
      <c r="H992" s="1">
        <v>44371</v>
      </c>
      <c r="I992" t="s">
        <v>7</v>
      </c>
      <c r="J992">
        <v>34</v>
      </c>
      <c r="K992">
        <v>6.92</v>
      </c>
      <c r="L992">
        <v>0</v>
      </c>
      <c r="M992">
        <v>0</v>
      </c>
      <c r="N992">
        <v>1</v>
      </c>
      <c r="O992">
        <v>1</v>
      </c>
      <c r="P992">
        <v>0</v>
      </c>
      <c r="Q992">
        <v>3000000</v>
      </c>
      <c r="R992">
        <v>4</v>
      </c>
      <c r="S992">
        <v>1014</v>
      </c>
      <c r="T992" s="1">
        <v>0</v>
      </c>
      <c r="U992">
        <v>1</v>
      </c>
      <c r="W992" s="64">
        <f t="shared" si="30"/>
        <v>0</v>
      </c>
      <c r="X992" s="64">
        <f t="shared" si="31"/>
        <v>20760000</v>
      </c>
    </row>
    <row r="993" spans="1:24" hidden="1">
      <c r="A993">
        <v>1005</v>
      </c>
      <c r="B993" t="s">
        <v>689</v>
      </c>
      <c r="C993" t="s">
        <v>684</v>
      </c>
      <c r="D993" t="s">
        <v>685</v>
      </c>
      <c r="E993" t="s">
        <v>29</v>
      </c>
      <c r="F993" t="s">
        <v>747</v>
      </c>
      <c r="G993" t="s">
        <v>3745</v>
      </c>
      <c r="H993" s="1">
        <v>44371</v>
      </c>
      <c r="I993" t="s">
        <v>7</v>
      </c>
      <c r="J993">
        <v>34</v>
      </c>
      <c r="K993">
        <v>6.93</v>
      </c>
      <c r="L993">
        <v>0</v>
      </c>
      <c r="M993">
        <v>0</v>
      </c>
      <c r="N993">
        <v>1</v>
      </c>
      <c r="O993">
        <v>1</v>
      </c>
      <c r="P993">
        <v>0</v>
      </c>
      <c r="Q993">
        <v>500000</v>
      </c>
      <c r="R993">
        <v>4</v>
      </c>
      <c r="S993">
        <v>74002</v>
      </c>
      <c r="T993" s="1">
        <v>0</v>
      </c>
      <c r="U993">
        <v>1</v>
      </c>
      <c r="W993" s="64">
        <f t="shared" si="30"/>
        <v>0</v>
      </c>
      <c r="X993" s="64">
        <f t="shared" si="31"/>
        <v>3465000</v>
      </c>
    </row>
    <row r="994" spans="1:24">
      <c r="A994">
        <v>1014</v>
      </c>
      <c r="B994" t="s">
        <v>689</v>
      </c>
      <c r="C994" t="s">
        <v>684</v>
      </c>
      <c r="D994" t="s">
        <v>685</v>
      </c>
      <c r="E994" t="s">
        <v>29</v>
      </c>
      <c r="F994" t="s">
        <v>747</v>
      </c>
      <c r="G994" t="s">
        <v>952</v>
      </c>
      <c r="H994" s="1">
        <v>44371</v>
      </c>
      <c r="I994" t="s">
        <v>8</v>
      </c>
      <c r="J994">
        <v>34</v>
      </c>
      <c r="K994">
        <v>6.92</v>
      </c>
      <c r="L994">
        <v>0</v>
      </c>
      <c r="M994">
        <v>0</v>
      </c>
      <c r="N994">
        <v>1</v>
      </c>
      <c r="O994">
        <v>1</v>
      </c>
      <c r="P994">
        <v>3000000</v>
      </c>
      <c r="Q994">
        <v>0</v>
      </c>
      <c r="R994">
        <v>4</v>
      </c>
      <c r="S994">
        <v>1005</v>
      </c>
      <c r="T994" s="1">
        <v>0</v>
      </c>
      <c r="U994">
        <v>1</v>
      </c>
      <c r="W994" s="64">
        <f t="shared" si="30"/>
        <v>20760000</v>
      </c>
      <c r="X994" s="64">
        <f t="shared" si="31"/>
        <v>0</v>
      </c>
    </row>
    <row r="995" spans="1:24" hidden="1">
      <c r="A995">
        <v>74002</v>
      </c>
      <c r="B995" t="s">
        <v>689</v>
      </c>
      <c r="C995" t="s">
        <v>684</v>
      </c>
      <c r="D995" t="s">
        <v>685</v>
      </c>
      <c r="E995" t="s">
        <v>29</v>
      </c>
      <c r="F995" t="s">
        <v>747</v>
      </c>
      <c r="G995" t="s">
        <v>4567</v>
      </c>
      <c r="H995" s="1">
        <v>44371</v>
      </c>
      <c r="I995" t="s">
        <v>8</v>
      </c>
      <c r="J995">
        <v>34</v>
      </c>
      <c r="K995">
        <v>6.93</v>
      </c>
      <c r="L995">
        <v>0</v>
      </c>
      <c r="M995">
        <v>0</v>
      </c>
      <c r="N995">
        <v>1</v>
      </c>
      <c r="O995">
        <v>0</v>
      </c>
      <c r="P995">
        <v>500000</v>
      </c>
      <c r="Q995">
        <v>0</v>
      </c>
      <c r="R995">
        <v>4</v>
      </c>
      <c r="S995">
        <v>1005</v>
      </c>
      <c r="T995" s="1">
        <v>0</v>
      </c>
      <c r="U995">
        <v>1</v>
      </c>
      <c r="W995" s="64">
        <f t="shared" si="30"/>
        <v>3465000</v>
      </c>
      <c r="X995" s="64">
        <f t="shared" si="31"/>
        <v>0</v>
      </c>
    </row>
    <row r="996" spans="1:24" hidden="1">
      <c r="A996">
        <v>1005</v>
      </c>
      <c r="B996" t="s">
        <v>689</v>
      </c>
      <c r="C996" t="s">
        <v>684</v>
      </c>
      <c r="D996" t="s">
        <v>685</v>
      </c>
      <c r="E996" t="s">
        <v>29</v>
      </c>
      <c r="F996" t="s">
        <v>747</v>
      </c>
      <c r="G996" t="s">
        <v>3746</v>
      </c>
      <c r="H996" s="1">
        <v>44372</v>
      </c>
      <c r="I996" t="s">
        <v>7</v>
      </c>
      <c r="J996">
        <v>34</v>
      </c>
      <c r="K996">
        <v>6.92</v>
      </c>
      <c r="L996">
        <v>0</v>
      </c>
      <c r="M996">
        <v>0</v>
      </c>
      <c r="N996">
        <v>1</v>
      </c>
      <c r="O996">
        <v>1</v>
      </c>
      <c r="P996">
        <v>0</v>
      </c>
      <c r="Q996">
        <v>3000000</v>
      </c>
      <c r="R996">
        <v>4</v>
      </c>
      <c r="S996">
        <v>1014</v>
      </c>
      <c r="T996" s="1">
        <v>0</v>
      </c>
      <c r="U996">
        <v>1</v>
      </c>
      <c r="W996" s="64">
        <f t="shared" si="30"/>
        <v>0</v>
      </c>
      <c r="X996" s="64">
        <f t="shared" si="31"/>
        <v>20760000</v>
      </c>
    </row>
    <row r="997" spans="1:24" hidden="1">
      <c r="A997">
        <v>1005</v>
      </c>
      <c r="B997" t="s">
        <v>689</v>
      </c>
      <c r="C997" t="s">
        <v>684</v>
      </c>
      <c r="D997" t="s">
        <v>685</v>
      </c>
      <c r="E997" t="s">
        <v>29</v>
      </c>
      <c r="F997" t="s">
        <v>747</v>
      </c>
      <c r="G997" t="s">
        <v>3747</v>
      </c>
      <c r="H997" s="1">
        <v>44372</v>
      </c>
      <c r="I997" t="s">
        <v>7</v>
      </c>
      <c r="J997">
        <v>34</v>
      </c>
      <c r="K997">
        <v>6.9649999999999999</v>
      </c>
      <c r="L997">
        <v>0</v>
      </c>
      <c r="M997">
        <v>0</v>
      </c>
      <c r="N997">
        <v>1</v>
      </c>
      <c r="O997">
        <v>1</v>
      </c>
      <c r="P997">
        <v>0</v>
      </c>
      <c r="Q997">
        <v>12876.4</v>
      </c>
      <c r="R997">
        <v>4</v>
      </c>
      <c r="S997">
        <v>27013</v>
      </c>
      <c r="T997" s="1">
        <v>0</v>
      </c>
      <c r="U997">
        <v>1</v>
      </c>
      <c r="W997" s="64">
        <f t="shared" si="30"/>
        <v>0</v>
      </c>
      <c r="X997" s="64">
        <f t="shared" si="31"/>
        <v>89684.125999999989</v>
      </c>
    </row>
    <row r="998" spans="1:24">
      <c r="A998">
        <v>1014</v>
      </c>
      <c r="B998" t="s">
        <v>689</v>
      </c>
      <c r="C998" t="s">
        <v>684</v>
      </c>
      <c r="D998" t="s">
        <v>685</v>
      </c>
      <c r="E998" t="s">
        <v>29</v>
      </c>
      <c r="F998" t="s">
        <v>729</v>
      </c>
      <c r="G998" t="s">
        <v>947</v>
      </c>
      <c r="H998" s="1">
        <v>44372</v>
      </c>
      <c r="I998" t="s">
        <v>8</v>
      </c>
      <c r="J998">
        <v>34</v>
      </c>
      <c r="K998">
        <v>6.92</v>
      </c>
      <c r="L998">
        <v>0</v>
      </c>
      <c r="M998">
        <v>0</v>
      </c>
      <c r="N998">
        <v>1</v>
      </c>
      <c r="O998">
        <v>1</v>
      </c>
      <c r="P998">
        <v>3000000</v>
      </c>
      <c r="Q998">
        <v>0</v>
      </c>
      <c r="R998">
        <v>4</v>
      </c>
      <c r="S998">
        <v>1005</v>
      </c>
      <c r="T998" s="1">
        <v>0</v>
      </c>
      <c r="U998">
        <v>1</v>
      </c>
      <c r="W998" s="64">
        <f t="shared" si="30"/>
        <v>20760000</v>
      </c>
      <c r="X998" s="64">
        <f t="shared" si="31"/>
        <v>0</v>
      </c>
    </row>
    <row r="999" spans="1:24">
      <c r="A999">
        <v>1014</v>
      </c>
      <c r="B999" t="s">
        <v>693</v>
      </c>
      <c r="C999" t="s">
        <v>684</v>
      </c>
      <c r="D999" t="s">
        <v>685</v>
      </c>
      <c r="E999" t="s">
        <v>29</v>
      </c>
      <c r="F999" t="s">
        <v>756</v>
      </c>
      <c r="G999" t="s">
        <v>934</v>
      </c>
      <c r="H999" s="1">
        <v>44372</v>
      </c>
      <c r="I999" t="s">
        <v>7</v>
      </c>
      <c r="J999">
        <v>34</v>
      </c>
      <c r="K999">
        <v>6.97</v>
      </c>
      <c r="L999">
        <v>0</v>
      </c>
      <c r="M999">
        <v>0</v>
      </c>
      <c r="N999">
        <v>1</v>
      </c>
      <c r="O999">
        <v>1</v>
      </c>
      <c r="P999">
        <v>0</v>
      </c>
      <c r="Q999">
        <v>100430.42</v>
      </c>
      <c r="R999">
        <v>4</v>
      </c>
      <c r="S999">
        <v>3034</v>
      </c>
      <c r="T999" s="1">
        <v>0</v>
      </c>
      <c r="U999">
        <v>1</v>
      </c>
      <c r="W999" s="64">
        <f t="shared" si="30"/>
        <v>0</v>
      </c>
      <c r="X999" s="64">
        <f t="shared" si="31"/>
        <v>700000.02740000002</v>
      </c>
    </row>
    <row r="1000" spans="1:24" hidden="1">
      <c r="A1000">
        <v>1017</v>
      </c>
      <c r="B1000" t="s">
        <v>689</v>
      </c>
      <c r="C1000" t="s">
        <v>684</v>
      </c>
      <c r="D1000" t="s">
        <v>685</v>
      </c>
      <c r="E1000" t="s">
        <v>29</v>
      </c>
      <c r="F1000" t="s">
        <v>747</v>
      </c>
      <c r="G1000" t="s">
        <v>687</v>
      </c>
      <c r="H1000" s="1">
        <v>44372</v>
      </c>
      <c r="I1000" t="s">
        <v>8</v>
      </c>
      <c r="J1000">
        <v>34</v>
      </c>
      <c r="K1000">
        <v>6.9349999999999996</v>
      </c>
      <c r="N1000">
        <v>1</v>
      </c>
      <c r="O1000">
        <v>0</v>
      </c>
      <c r="P1000">
        <v>2000000</v>
      </c>
      <c r="Q1000">
        <v>0</v>
      </c>
      <c r="R1000">
        <v>4</v>
      </c>
      <c r="S1000">
        <v>1018</v>
      </c>
      <c r="T1000" s="1">
        <v>0</v>
      </c>
      <c r="U1000">
        <v>1</v>
      </c>
      <c r="W1000" s="64">
        <f t="shared" si="30"/>
        <v>13870000</v>
      </c>
      <c r="X1000" s="64">
        <f t="shared" si="31"/>
        <v>0</v>
      </c>
    </row>
    <row r="1001" spans="1:24" hidden="1">
      <c r="A1001">
        <v>1018</v>
      </c>
      <c r="B1001" t="s">
        <v>694</v>
      </c>
      <c r="C1001" t="s">
        <v>684</v>
      </c>
      <c r="D1001" t="s">
        <v>685</v>
      </c>
      <c r="E1001" t="s">
        <v>29</v>
      </c>
      <c r="F1001" t="s">
        <v>747</v>
      </c>
      <c r="G1001" t="s">
        <v>998</v>
      </c>
      <c r="H1001" s="1">
        <v>44372</v>
      </c>
      <c r="I1001" t="s">
        <v>7</v>
      </c>
      <c r="J1001">
        <v>34</v>
      </c>
      <c r="K1001">
        <v>6.9349999999999996</v>
      </c>
      <c r="L1001">
        <v>0</v>
      </c>
      <c r="M1001">
        <v>0</v>
      </c>
      <c r="N1001">
        <v>1</v>
      </c>
      <c r="O1001">
        <v>0</v>
      </c>
      <c r="P1001">
        <v>0</v>
      </c>
      <c r="Q1001">
        <v>2000000</v>
      </c>
      <c r="R1001">
        <v>4</v>
      </c>
      <c r="S1001">
        <v>1017</v>
      </c>
      <c r="T1001" s="1">
        <v>0</v>
      </c>
      <c r="U1001">
        <v>1</v>
      </c>
      <c r="W1001" s="64">
        <f t="shared" si="30"/>
        <v>0</v>
      </c>
      <c r="X1001" s="64">
        <f t="shared" si="31"/>
        <v>13870000</v>
      </c>
    </row>
    <row r="1002" spans="1:24">
      <c r="A1002">
        <v>3034</v>
      </c>
      <c r="B1002" t="s">
        <v>693</v>
      </c>
      <c r="C1002" t="s">
        <v>684</v>
      </c>
      <c r="D1002" t="s">
        <v>685</v>
      </c>
      <c r="E1002" t="s">
        <v>29</v>
      </c>
      <c r="F1002" t="s">
        <v>4379</v>
      </c>
      <c r="G1002" t="s">
        <v>4479</v>
      </c>
      <c r="H1002" s="1">
        <v>44372</v>
      </c>
      <c r="I1002" t="s">
        <v>8</v>
      </c>
      <c r="J1002">
        <v>34</v>
      </c>
      <c r="K1002">
        <v>6.97</v>
      </c>
      <c r="N1002">
        <v>1</v>
      </c>
      <c r="O1002">
        <v>0</v>
      </c>
      <c r="P1002">
        <v>100430.42</v>
      </c>
      <c r="Q1002">
        <v>0</v>
      </c>
      <c r="R1002">
        <v>4</v>
      </c>
      <c r="S1002">
        <v>1014</v>
      </c>
      <c r="T1002" s="1">
        <v>0</v>
      </c>
      <c r="U1002">
        <v>1</v>
      </c>
      <c r="W1002" s="64">
        <f t="shared" si="30"/>
        <v>700000.02740000002</v>
      </c>
      <c r="X1002" s="64">
        <f t="shared" si="31"/>
        <v>0</v>
      </c>
    </row>
    <row r="1003" spans="1:24" hidden="1">
      <c r="A1003">
        <v>27013</v>
      </c>
      <c r="B1003" t="s">
        <v>689</v>
      </c>
      <c r="C1003" t="s">
        <v>684</v>
      </c>
      <c r="D1003" t="s">
        <v>685</v>
      </c>
      <c r="E1003" t="s">
        <v>29</v>
      </c>
      <c r="F1003" t="s">
        <v>686</v>
      </c>
      <c r="G1003" t="s">
        <v>4554</v>
      </c>
      <c r="H1003" s="1">
        <v>44372</v>
      </c>
      <c r="I1003" t="s">
        <v>8</v>
      </c>
      <c r="J1003">
        <v>34</v>
      </c>
      <c r="K1003">
        <v>6.9649999999999999</v>
      </c>
      <c r="L1003">
        <v>0</v>
      </c>
      <c r="M1003">
        <v>0</v>
      </c>
      <c r="N1003">
        <v>1</v>
      </c>
      <c r="O1003">
        <v>0</v>
      </c>
      <c r="P1003">
        <v>12876.4</v>
      </c>
      <c r="Q1003">
        <v>0</v>
      </c>
      <c r="R1003">
        <v>4</v>
      </c>
      <c r="S1003">
        <v>1005</v>
      </c>
      <c r="T1003" s="1">
        <v>0</v>
      </c>
      <c r="U1003">
        <v>1</v>
      </c>
      <c r="W1003" s="64">
        <f t="shared" si="30"/>
        <v>89684.125999999989</v>
      </c>
      <c r="X1003" s="64">
        <f t="shared" si="31"/>
        <v>0</v>
      </c>
    </row>
    <row r="1004" spans="1:24">
      <c r="A1004">
        <v>1016</v>
      </c>
      <c r="B1004" t="s">
        <v>689</v>
      </c>
      <c r="C1004" t="s">
        <v>684</v>
      </c>
      <c r="D1004" t="s">
        <v>685</v>
      </c>
      <c r="E1004" t="s">
        <v>29</v>
      </c>
      <c r="F1004" t="s">
        <v>747</v>
      </c>
      <c r="G1004" t="s">
        <v>986</v>
      </c>
      <c r="H1004" s="1">
        <v>44376</v>
      </c>
      <c r="I1004" t="s">
        <v>8</v>
      </c>
      <c r="J1004">
        <v>34</v>
      </c>
      <c r="K1004">
        <v>6.9539999999999997</v>
      </c>
      <c r="L1004">
        <v>0</v>
      </c>
      <c r="M1004">
        <v>0</v>
      </c>
      <c r="N1004">
        <v>1</v>
      </c>
      <c r="O1004">
        <v>0</v>
      </c>
      <c r="P1004">
        <v>2000000</v>
      </c>
      <c r="Q1004">
        <v>0</v>
      </c>
      <c r="R1004">
        <v>4</v>
      </c>
      <c r="S1004">
        <v>1033</v>
      </c>
      <c r="T1004" s="1">
        <v>0</v>
      </c>
      <c r="U1004">
        <v>1</v>
      </c>
      <c r="W1004" s="64">
        <f t="shared" si="30"/>
        <v>13908000</v>
      </c>
      <c r="X1004" s="64">
        <f t="shared" si="31"/>
        <v>0</v>
      </c>
    </row>
    <row r="1005" spans="1:24">
      <c r="A1005">
        <v>1016</v>
      </c>
      <c r="B1005" t="s">
        <v>689</v>
      </c>
      <c r="C1005" t="s">
        <v>684</v>
      </c>
      <c r="D1005" t="s">
        <v>685</v>
      </c>
      <c r="E1005" t="s">
        <v>29</v>
      </c>
      <c r="F1005" t="s">
        <v>747</v>
      </c>
      <c r="G1005" t="s">
        <v>984</v>
      </c>
      <c r="H1005" s="1">
        <v>44376</v>
      </c>
      <c r="I1005" t="s">
        <v>8</v>
      </c>
      <c r="J1005">
        <v>34</v>
      </c>
      <c r="K1005">
        <v>6.8639999999999999</v>
      </c>
      <c r="L1005">
        <v>0</v>
      </c>
      <c r="M1005">
        <v>0</v>
      </c>
      <c r="N1005">
        <v>1</v>
      </c>
      <c r="O1005">
        <v>0</v>
      </c>
      <c r="P1005">
        <v>2500000</v>
      </c>
      <c r="Q1005">
        <v>0</v>
      </c>
      <c r="R1005">
        <v>4</v>
      </c>
      <c r="S1005">
        <v>1034</v>
      </c>
      <c r="T1005" s="1">
        <v>0</v>
      </c>
      <c r="U1005">
        <v>1</v>
      </c>
      <c r="W1005" s="64">
        <f t="shared" si="30"/>
        <v>17160000</v>
      </c>
      <c r="X1005" s="64">
        <f t="shared" si="31"/>
        <v>0</v>
      </c>
    </row>
    <row r="1006" spans="1:24" hidden="1">
      <c r="A1006">
        <v>1033</v>
      </c>
      <c r="B1006" t="s">
        <v>689</v>
      </c>
      <c r="C1006" t="s">
        <v>684</v>
      </c>
      <c r="D1006" t="s">
        <v>685</v>
      </c>
      <c r="E1006" t="s">
        <v>29</v>
      </c>
      <c r="F1006" t="s">
        <v>747</v>
      </c>
      <c r="G1006" t="s">
        <v>4197</v>
      </c>
      <c r="H1006" s="1">
        <v>44376</v>
      </c>
      <c r="I1006" t="s">
        <v>7</v>
      </c>
      <c r="J1006">
        <v>34</v>
      </c>
      <c r="K1006">
        <v>6.9539999999999997</v>
      </c>
      <c r="L1006">
        <v>0</v>
      </c>
      <c r="M1006">
        <v>0</v>
      </c>
      <c r="N1006">
        <v>1</v>
      </c>
      <c r="O1006">
        <v>0</v>
      </c>
      <c r="P1006">
        <v>0</v>
      </c>
      <c r="Q1006">
        <v>2000000</v>
      </c>
      <c r="R1006">
        <v>4</v>
      </c>
      <c r="S1006">
        <v>1016</v>
      </c>
      <c r="T1006" s="1">
        <v>0</v>
      </c>
      <c r="U1006">
        <v>1</v>
      </c>
      <c r="W1006" s="64">
        <f t="shared" si="30"/>
        <v>0</v>
      </c>
      <c r="X1006" s="64">
        <f t="shared" si="31"/>
        <v>13908000</v>
      </c>
    </row>
    <row r="1007" spans="1:24">
      <c r="A1007">
        <v>1034</v>
      </c>
      <c r="B1007" t="s">
        <v>689</v>
      </c>
      <c r="C1007" t="s">
        <v>684</v>
      </c>
      <c r="D1007" t="s">
        <v>685</v>
      </c>
      <c r="E1007" t="s">
        <v>29</v>
      </c>
      <c r="F1007" t="s">
        <v>747</v>
      </c>
      <c r="G1007" t="s">
        <v>4317</v>
      </c>
      <c r="H1007" s="1">
        <v>44376</v>
      </c>
      <c r="I1007" t="s">
        <v>7</v>
      </c>
      <c r="J1007">
        <v>34</v>
      </c>
      <c r="K1007">
        <v>6.8639999999999999</v>
      </c>
      <c r="L1007">
        <v>0</v>
      </c>
      <c r="M1007">
        <v>0</v>
      </c>
      <c r="N1007">
        <v>1</v>
      </c>
      <c r="O1007">
        <v>0</v>
      </c>
      <c r="P1007">
        <v>0</v>
      </c>
      <c r="Q1007">
        <v>2500000</v>
      </c>
      <c r="R1007">
        <v>4</v>
      </c>
      <c r="S1007">
        <v>1016</v>
      </c>
      <c r="T1007" s="1">
        <v>0</v>
      </c>
      <c r="U1007">
        <v>1</v>
      </c>
      <c r="W1007" s="64">
        <f t="shared" ref="W1007:W1070" si="32">+K1007*P1007</f>
        <v>0</v>
      </c>
      <c r="X1007" s="64">
        <f t="shared" ref="X1007:X1070" si="33">K1007*Q1007</f>
        <v>17160000</v>
      </c>
    </row>
    <row r="1008" spans="1:24" hidden="1">
      <c r="A1008">
        <v>1009</v>
      </c>
      <c r="B1008" t="s">
        <v>689</v>
      </c>
      <c r="C1008" t="s">
        <v>684</v>
      </c>
      <c r="D1008" t="s">
        <v>685</v>
      </c>
      <c r="E1008" t="s">
        <v>29</v>
      </c>
      <c r="F1008" t="s">
        <v>686</v>
      </c>
      <c r="G1008" t="s">
        <v>3996</v>
      </c>
      <c r="H1008" s="1">
        <v>44377</v>
      </c>
      <c r="I1008" t="s">
        <v>7</v>
      </c>
      <c r="J1008">
        <v>34</v>
      </c>
      <c r="K1008">
        <v>6.9649999999999999</v>
      </c>
      <c r="L1008">
        <v>0</v>
      </c>
      <c r="M1008">
        <v>0</v>
      </c>
      <c r="N1008">
        <v>1</v>
      </c>
      <c r="O1008">
        <v>0</v>
      </c>
      <c r="P1008">
        <v>0</v>
      </c>
      <c r="Q1008">
        <v>39000</v>
      </c>
      <c r="R1008">
        <v>4</v>
      </c>
      <c r="S1008">
        <v>27007</v>
      </c>
      <c r="T1008" s="1">
        <v>0</v>
      </c>
      <c r="U1008">
        <v>1</v>
      </c>
      <c r="W1008" s="64">
        <f t="shared" si="32"/>
        <v>0</v>
      </c>
      <c r="X1008" s="64">
        <f t="shared" si="33"/>
        <v>271635</v>
      </c>
    </row>
    <row r="1009" spans="1:24" hidden="1">
      <c r="A1009">
        <v>1033</v>
      </c>
      <c r="B1009" t="s">
        <v>689</v>
      </c>
      <c r="C1009" t="s">
        <v>684</v>
      </c>
      <c r="D1009" t="s">
        <v>685</v>
      </c>
      <c r="E1009" t="s">
        <v>29</v>
      </c>
      <c r="F1009" t="s">
        <v>747</v>
      </c>
      <c r="G1009" t="s">
        <v>4198</v>
      </c>
      <c r="H1009" s="1">
        <v>44377</v>
      </c>
      <c r="I1009" t="s">
        <v>7</v>
      </c>
      <c r="J1009">
        <v>34</v>
      </c>
      <c r="K1009">
        <v>6.9539999999999997</v>
      </c>
      <c r="L1009">
        <v>0</v>
      </c>
      <c r="M1009">
        <v>0</v>
      </c>
      <c r="N1009">
        <v>1</v>
      </c>
      <c r="O1009">
        <v>0</v>
      </c>
      <c r="P1009">
        <v>0</v>
      </c>
      <c r="Q1009">
        <v>550000</v>
      </c>
      <c r="R1009">
        <v>4</v>
      </c>
      <c r="S1009">
        <v>27009</v>
      </c>
      <c r="T1009" s="1">
        <v>0</v>
      </c>
      <c r="U1009">
        <v>1</v>
      </c>
      <c r="W1009" s="64">
        <f t="shared" si="32"/>
        <v>0</v>
      </c>
      <c r="X1009" s="64">
        <f t="shared" si="33"/>
        <v>3824700</v>
      </c>
    </row>
    <row r="1010" spans="1:24" hidden="1">
      <c r="A1010">
        <v>27007</v>
      </c>
      <c r="B1010" t="s">
        <v>690</v>
      </c>
      <c r="C1010" t="s">
        <v>684</v>
      </c>
      <c r="D1010" t="s">
        <v>685</v>
      </c>
      <c r="E1010" t="s">
        <v>29</v>
      </c>
      <c r="F1010" t="s">
        <v>686</v>
      </c>
      <c r="G1010" t="s">
        <v>4516</v>
      </c>
      <c r="H1010" s="1">
        <v>44377</v>
      </c>
      <c r="I1010" t="s">
        <v>8</v>
      </c>
      <c r="J1010">
        <v>34</v>
      </c>
      <c r="K1010">
        <v>6.9649999999999999</v>
      </c>
      <c r="N1010">
        <v>1</v>
      </c>
      <c r="O1010">
        <v>0</v>
      </c>
      <c r="P1010">
        <v>39000</v>
      </c>
      <c r="Q1010">
        <v>0</v>
      </c>
      <c r="R1010">
        <v>4</v>
      </c>
      <c r="S1010">
        <v>1009</v>
      </c>
      <c r="T1010" s="1">
        <v>0</v>
      </c>
      <c r="U1010">
        <v>1</v>
      </c>
      <c r="W1010" s="64">
        <f t="shared" si="32"/>
        <v>271635</v>
      </c>
      <c r="X1010" s="64">
        <f t="shared" si="33"/>
        <v>0</v>
      </c>
    </row>
    <row r="1011" spans="1:24" hidden="1">
      <c r="A1011">
        <v>27009</v>
      </c>
      <c r="B1011" t="s">
        <v>689</v>
      </c>
      <c r="C1011" t="s">
        <v>684</v>
      </c>
      <c r="D1011" t="s">
        <v>685</v>
      </c>
      <c r="E1011" t="s">
        <v>29</v>
      </c>
      <c r="F1011" t="s">
        <v>753</v>
      </c>
      <c r="G1011" t="s">
        <v>4533</v>
      </c>
      <c r="H1011" s="1">
        <v>44377</v>
      </c>
      <c r="I1011" t="s">
        <v>8</v>
      </c>
      <c r="J1011">
        <v>34</v>
      </c>
      <c r="K1011">
        <v>6.9539999999999997</v>
      </c>
      <c r="L1011">
        <v>0</v>
      </c>
      <c r="M1011">
        <v>0</v>
      </c>
      <c r="N1011">
        <v>1</v>
      </c>
      <c r="O1011">
        <v>0</v>
      </c>
      <c r="P1011">
        <v>550000</v>
      </c>
      <c r="Q1011">
        <v>0</v>
      </c>
      <c r="R1011">
        <v>4</v>
      </c>
      <c r="S1011">
        <v>1033</v>
      </c>
      <c r="T1011" s="1">
        <v>0</v>
      </c>
      <c r="U1011">
        <v>1</v>
      </c>
      <c r="W1011" s="64">
        <f t="shared" si="32"/>
        <v>3824700</v>
      </c>
      <c r="X1011" s="64">
        <f t="shared" si="33"/>
        <v>0</v>
      </c>
    </row>
    <row r="1012" spans="1:24" hidden="1">
      <c r="A1012">
        <v>1033</v>
      </c>
      <c r="B1012" t="s">
        <v>689</v>
      </c>
      <c r="C1012" t="s">
        <v>684</v>
      </c>
      <c r="D1012" t="s">
        <v>685</v>
      </c>
      <c r="E1012" t="s">
        <v>29</v>
      </c>
      <c r="F1012" t="s">
        <v>747</v>
      </c>
      <c r="G1012" t="s">
        <v>4199</v>
      </c>
      <c r="H1012" s="1">
        <v>44378</v>
      </c>
      <c r="I1012" t="s">
        <v>7</v>
      </c>
      <c r="J1012">
        <v>34</v>
      </c>
      <c r="K1012">
        <v>6.9509999999999996</v>
      </c>
      <c r="L1012">
        <v>0</v>
      </c>
      <c r="M1012">
        <v>0</v>
      </c>
      <c r="N1012">
        <v>1</v>
      </c>
      <c r="O1012">
        <v>0</v>
      </c>
      <c r="P1012">
        <v>0</v>
      </c>
      <c r="Q1012">
        <v>2000000</v>
      </c>
      <c r="R1012">
        <v>4</v>
      </c>
      <c r="S1012">
        <v>1035</v>
      </c>
      <c r="T1012" s="1">
        <v>0</v>
      </c>
      <c r="U1012">
        <v>1</v>
      </c>
      <c r="W1012" s="64">
        <f t="shared" si="32"/>
        <v>0</v>
      </c>
      <c r="X1012" s="64">
        <f t="shared" si="33"/>
        <v>13902000</v>
      </c>
    </row>
    <row r="1013" spans="1:24" hidden="1">
      <c r="A1013">
        <v>1035</v>
      </c>
      <c r="B1013" t="s">
        <v>689</v>
      </c>
      <c r="C1013" t="s">
        <v>684</v>
      </c>
      <c r="D1013" t="s">
        <v>685</v>
      </c>
      <c r="E1013" t="s">
        <v>29</v>
      </c>
      <c r="F1013" t="s">
        <v>747</v>
      </c>
      <c r="G1013" t="s">
        <v>874</v>
      </c>
      <c r="H1013" s="1">
        <v>44378</v>
      </c>
      <c r="I1013" t="s">
        <v>8</v>
      </c>
      <c r="J1013">
        <v>34</v>
      </c>
      <c r="K1013">
        <v>6.9509999999999996</v>
      </c>
      <c r="L1013">
        <v>0</v>
      </c>
      <c r="M1013">
        <v>0</v>
      </c>
      <c r="N1013">
        <v>1</v>
      </c>
      <c r="O1013">
        <v>0</v>
      </c>
      <c r="P1013">
        <v>2000000</v>
      </c>
      <c r="Q1013">
        <v>0</v>
      </c>
      <c r="R1013">
        <v>4</v>
      </c>
      <c r="S1013">
        <v>1033</v>
      </c>
      <c r="T1013" s="1">
        <v>0</v>
      </c>
      <c r="U1013">
        <v>1</v>
      </c>
      <c r="W1013" s="64">
        <f t="shared" si="32"/>
        <v>13902000</v>
      </c>
      <c r="X1013" s="64">
        <f t="shared" si="33"/>
        <v>0</v>
      </c>
    </row>
    <row r="1014" spans="1:24" hidden="1">
      <c r="A1014">
        <v>1009</v>
      </c>
      <c r="B1014" t="s">
        <v>694</v>
      </c>
      <c r="C1014" t="s">
        <v>684</v>
      </c>
      <c r="D1014" t="s">
        <v>685</v>
      </c>
      <c r="E1014" t="s">
        <v>29</v>
      </c>
      <c r="F1014" t="s">
        <v>686</v>
      </c>
      <c r="G1014" t="s">
        <v>4112</v>
      </c>
      <c r="H1014" s="1">
        <v>44383</v>
      </c>
      <c r="I1014" t="s">
        <v>7</v>
      </c>
      <c r="J1014">
        <v>34</v>
      </c>
      <c r="K1014">
        <v>6.9649999999999999</v>
      </c>
      <c r="L1014">
        <v>0</v>
      </c>
      <c r="M1014">
        <v>0</v>
      </c>
      <c r="N1014">
        <v>1</v>
      </c>
      <c r="O1014">
        <v>0</v>
      </c>
      <c r="P1014">
        <v>0</v>
      </c>
      <c r="Q1014">
        <v>4972.57</v>
      </c>
      <c r="R1014">
        <v>4</v>
      </c>
      <c r="S1014">
        <v>27006</v>
      </c>
      <c r="T1014" s="1">
        <v>0</v>
      </c>
      <c r="U1014">
        <v>1</v>
      </c>
      <c r="W1014" s="64">
        <f t="shared" si="32"/>
        <v>0</v>
      </c>
      <c r="X1014" s="64">
        <f t="shared" si="33"/>
        <v>34633.950049999999</v>
      </c>
    </row>
    <row r="1015" spans="1:24" hidden="1">
      <c r="A1015">
        <v>27006</v>
      </c>
      <c r="B1015" t="s">
        <v>694</v>
      </c>
      <c r="C1015" t="s">
        <v>684</v>
      </c>
      <c r="D1015" t="s">
        <v>685</v>
      </c>
      <c r="E1015" t="s">
        <v>29</v>
      </c>
      <c r="F1015" t="s">
        <v>753</v>
      </c>
      <c r="G1015" t="s">
        <v>806</v>
      </c>
      <c r="H1015" s="1">
        <v>44383</v>
      </c>
      <c r="I1015" t="s">
        <v>8</v>
      </c>
      <c r="J1015">
        <v>34</v>
      </c>
      <c r="K1015">
        <v>6.9649999999999999</v>
      </c>
      <c r="L1015">
        <v>0</v>
      </c>
      <c r="M1015">
        <v>0</v>
      </c>
      <c r="N1015">
        <v>1</v>
      </c>
      <c r="O1015">
        <v>0</v>
      </c>
      <c r="P1015">
        <v>4972.57</v>
      </c>
      <c r="Q1015">
        <v>0</v>
      </c>
      <c r="R1015">
        <v>4</v>
      </c>
      <c r="S1015">
        <v>1009</v>
      </c>
      <c r="T1015" s="1">
        <v>0</v>
      </c>
      <c r="U1015">
        <v>1</v>
      </c>
      <c r="W1015" s="64">
        <f t="shared" si="32"/>
        <v>34633.950049999999</v>
      </c>
      <c r="X1015" s="64">
        <f t="shared" si="33"/>
        <v>0</v>
      </c>
    </row>
    <row r="1016" spans="1:24">
      <c r="A1016">
        <v>1014</v>
      </c>
      <c r="B1016" t="s">
        <v>694</v>
      </c>
      <c r="C1016" t="s">
        <v>684</v>
      </c>
      <c r="D1016" t="s">
        <v>685</v>
      </c>
      <c r="E1016" t="s">
        <v>29</v>
      </c>
      <c r="F1016" t="s">
        <v>747</v>
      </c>
      <c r="G1016" t="s">
        <v>940</v>
      </c>
      <c r="H1016" s="1">
        <v>44384</v>
      </c>
      <c r="I1016" t="s">
        <v>8</v>
      </c>
      <c r="J1016">
        <v>34</v>
      </c>
      <c r="K1016">
        <v>6.9189999999999996</v>
      </c>
      <c r="L1016">
        <v>0</v>
      </c>
      <c r="M1016">
        <v>0</v>
      </c>
      <c r="N1016">
        <v>1</v>
      </c>
      <c r="O1016">
        <v>1</v>
      </c>
      <c r="P1016">
        <v>2000000</v>
      </c>
      <c r="Q1016">
        <v>0</v>
      </c>
      <c r="R1016">
        <v>4</v>
      </c>
      <c r="S1016">
        <v>1018</v>
      </c>
      <c r="T1016" s="1">
        <v>0</v>
      </c>
      <c r="U1016">
        <v>1</v>
      </c>
      <c r="W1016" s="64">
        <f t="shared" si="32"/>
        <v>13838000</v>
      </c>
      <c r="X1016" s="64">
        <f t="shared" si="33"/>
        <v>0</v>
      </c>
    </row>
    <row r="1017" spans="1:24" hidden="1">
      <c r="A1017">
        <v>1018</v>
      </c>
      <c r="B1017" t="s">
        <v>694</v>
      </c>
      <c r="C1017" t="s">
        <v>684</v>
      </c>
      <c r="D1017" t="s">
        <v>685</v>
      </c>
      <c r="E1017" t="s">
        <v>29</v>
      </c>
      <c r="F1017" t="s">
        <v>747</v>
      </c>
      <c r="G1017" t="s">
        <v>992</v>
      </c>
      <c r="H1017" s="1">
        <v>44384</v>
      </c>
      <c r="I1017" t="s">
        <v>7</v>
      </c>
      <c r="J1017">
        <v>34</v>
      </c>
      <c r="K1017">
        <v>6.9189999999999996</v>
      </c>
      <c r="L1017">
        <v>0</v>
      </c>
      <c r="M1017">
        <v>0</v>
      </c>
      <c r="N1017">
        <v>1</v>
      </c>
      <c r="O1017">
        <v>0</v>
      </c>
      <c r="P1017">
        <v>0</v>
      </c>
      <c r="Q1017">
        <v>2000000</v>
      </c>
      <c r="R1017">
        <v>4</v>
      </c>
      <c r="S1017">
        <v>1014</v>
      </c>
      <c r="T1017" s="1">
        <v>0</v>
      </c>
      <c r="U1017">
        <v>1</v>
      </c>
      <c r="W1017" s="64">
        <f t="shared" si="32"/>
        <v>0</v>
      </c>
      <c r="X1017" s="64">
        <f t="shared" si="33"/>
        <v>13838000</v>
      </c>
    </row>
    <row r="1018" spans="1:24" hidden="1">
      <c r="A1018">
        <v>1018</v>
      </c>
      <c r="B1018" t="s">
        <v>694</v>
      </c>
      <c r="C1018" t="s">
        <v>684</v>
      </c>
      <c r="D1018" t="s">
        <v>685</v>
      </c>
      <c r="E1018" t="s">
        <v>29</v>
      </c>
      <c r="F1018" t="s">
        <v>747</v>
      </c>
      <c r="G1018" t="s">
        <v>993</v>
      </c>
      <c r="H1018" s="1">
        <v>44384</v>
      </c>
      <c r="I1018" t="s">
        <v>7</v>
      </c>
      <c r="J1018">
        <v>34</v>
      </c>
      <c r="K1018">
        <v>6.9550000000000001</v>
      </c>
      <c r="L1018">
        <v>0</v>
      </c>
      <c r="M1018">
        <v>0</v>
      </c>
      <c r="N1018">
        <v>1</v>
      </c>
      <c r="O1018">
        <v>0</v>
      </c>
      <c r="P1018">
        <v>0</v>
      </c>
      <c r="Q1018">
        <v>500000</v>
      </c>
      <c r="R1018">
        <v>4</v>
      </c>
      <c r="S1018">
        <v>74003</v>
      </c>
      <c r="T1018" s="1">
        <v>0</v>
      </c>
      <c r="U1018">
        <v>1</v>
      </c>
      <c r="W1018" s="64">
        <f t="shared" si="32"/>
        <v>0</v>
      </c>
      <c r="X1018" s="64">
        <f t="shared" si="33"/>
        <v>3477500</v>
      </c>
    </row>
    <row r="1019" spans="1:24" hidden="1">
      <c r="A1019">
        <v>74003</v>
      </c>
      <c r="B1019" t="s">
        <v>690</v>
      </c>
      <c r="C1019" t="s">
        <v>684</v>
      </c>
      <c r="D1019" t="s">
        <v>685</v>
      </c>
      <c r="E1019" t="s">
        <v>29</v>
      </c>
      <c r="F1019" t="s">
        <v>686</v>
      </c>
      <c r="G1019" t="s">
        <v>4579</v>
      </c>
      <c r="H1019" s="1">
        <v>44384</v>
      </c>
      <c r="I1019" t="s">
        <v>8</v>
      </c>
      <c r="J1019">
        <v>34</v>
      </c>
      <c r="K1019">
        <v>6.9550000000000001</v>
      </c>
      <c r="L1019">
        <v>0</v>
      </c>
      <c r="M1019">
        <v>0</v>
      </c>
      <c r="N1019">
        <v>1</v>
      </c>
      <c r="O1019">
        <v>0</v>
      </c>
      <c r="P1019">
        <v>500000</v>
      </c>
      <c r="Q1019">
        <v>0</v>
      </c>
      <c r="R1019">
        <v>4</v>
      </c>
      <c r="S1019">
        <v>1018</v>
      </c>
      <c r="T1019" s="1">
        <v>0</v>
      </c>
      <c r="U1019">
        <v>1</v>
      </c>
      <c r="W1019" s="64">
        <f t="shared" si="32"/>
        <v>3477500</v>
      </c>
      <c r="X1019" s="64">
        <f t="shared" si="33"/>
        <v>0</v>
      </c>
    </row>
    <row r="1020" spans="1:24">
      <c r="A1020">
        <v>1014</v>
      </c>
      <c r="B1020" t="s">
        <v>694</v>
      </c>
      <c r="C1020" t="s">
        <v>684</v>
      </c>
      <c r="D1020" t="s">
        <v>685</v>
      </c>
      <c r="E1020" t="s">
        <v>29</v>
      </c>
      <c r="F1020" t="s">
        <v>747</v>
      </c>
      <c r="G1020" t="s">
        <v>941</v>
      </c>
      <c r="H1020" s="1">
        <v>44385</v>
      </c>
      <c r="I1020" t="s">
        <v>8</v>
      </c>
      <c r="J1020">
        <v>34</v>
      </c>
      <c r="K1020">
        <v>6.9189999999999996</v>
      </c>
      <c r="L1020">
        <v>0</v>
      </c>
      <c r="M1020">
        <v>0</v>
      </c>
      <c r="N1020">
        <v>1</v>
      </c>
      <c r="O1020">
        <v>1</v>
      </c>
      <c r="P1020">
        <v>3000000</v>
      </c>
      <c r="Q1020">
        <v>0</v>
      </c>
      <c r="R1020">
        <v>4</v>
      </c>
      <c r="S1020">
        <v>1018</v>
      </c>
      <c r="T1020" s="1">
        <v>0</v>
      </c>
      <c r="U1020">
        <v>1</v>
      </c>
      <c r="W1020" s="64">
        <f t="shared" si="32"/>
        <v>20757000</v>
      </c>
      <c r="X1020" s="64">
        <f t="shared" si="33"/>
        <v>0</v>
      </c>
    </row>
    <row r="1021" spans="1:24" hidden="1">
      <c r="A1021">
        <v>1018</v>
      </c>
      <c r="B1021" t="s">
        <v>694</v>
      </c>
      <c r="C1021" t="s">
        <v>684</v>
      </c>
      <c r="D1021" t="s">
        <v>685</v>
      </c>
      <c r="E1021" t="s">
        <v>29</v>
      </c>
      <c r="F1021" t="s">
        <v>747</v>
      </c>
      <c r="G1021" t="s">
        <v>4161</v>
      </c>
      <c r="H1021" s="1">
        <v>44385</v>
      </c>
      <c r="I1021" t="s">
        <v>7</v>
      </c>
      <c r="J1021">
        <v>34</v>
      </c>
      <c r="K1021">
        <v>6.9189999999999996</v>
      </c>
      <c r="L1021">
        <v>0</v>
      </c>
      <c r="M1021">
        <v>0</v>
      </c>
      <c r="N1021">
        <v>1</v>
      </c>
      <c r="O1021">
        <v>0</v>
      </c>
      <c r="P1021">
        <v>0</v>
      </c>
      <c r="Q1021">
        <v>3000000</v>
      </c>
      <c r="R1021">
        <v>4</v>
      </c>
      <c r="S1021">
        <v>1014</v>
      </c>
      <c r="T1021" s="1">
        <v>0</v>
      </c>
      <c r="U1021">
        <v>1</v>
      </c>
      <c r="W1021" s="64">
        <f t="shared" si="32"/>
        <v>0</v>
      </c>
      <c r="X1021" s="64">
        <f t="shared" si="33"/>
        <v>20757000</v>
      </c>
    </row>
    <row r="1022" spans="1:24" hidden="1">
      <c r="A1022">
        <v>1005</v>
      </c>
      <c r="B1022" t="s">
        <v>689</v>
      </c>
      <c r="C1022" t="s">
        <v>684</v>
      </c>
      <c r="D1022" t="s">
        <v>685</v>
      </c>
      <c r="E1022" t="s">
        <v>29</v>
      </c>
      <c r="F1022" t="s">
        <v>747</v>
      </c>
      <c r="G1022" t="s">
        <v>3748</v>
      </c>
      <c r="H1022" s="1">
        <v>44389</v>
      </c>
      <c r="I1022" t="s">
        <v>7</v>
      </c>
      <c r="J1022">
        <v>34</v>
      </c>
      <c r="K1022">
        <v>6.96</v>
      </c>
      <c r="L1022">
        <v>0</v>
      </c>
      <c r="M1022">
        <v>0</v>
      </c>
      <c r="N1022">
        <v>1</v>
      </c>
      <c r="O1022">
        <v>1</v>
      </c>
      <c r="P1022">
        <v>0</v>
      </c>
      <c r="Q1022">
        <v>213750</v>
      </c>
      <c r="R1022">
        <v>4</v>
      </c>
      <c r="S1022">
        <v>27012</v>
      </c>
      <c r="T1022" s="1">
        <v>0</v>
      </c>
      <c r="U1022">
        <v>1</v>
      </c>
      <c r="W1022" s="64">
        <f t="shared" si="32"/>
        <v>0</v>
      </c>
      <c r="X1022" s="64">
        <f t="shared" si="33"/>
        <v>1487700</v>
      </c>
    </row>
    <row r="1023" spans="1:24" hidden="1">
      <c r="A1023">
        <v>27012</v>
      </c>
      <c r="B1023" t="s">
        <v>689</v>
      </c>
      <c r="C1023" t="s">
        <v>684</v>
      </c>
      <c r="D1023" t="s">
        <v>685</v>
      </c>
      <c r="E1023" t="s">
        <v>29</v>
      </c>
      <c r="F1023" t="s">
        <v>753</v>
      </c>
      <c r="G1023" t="s">
        <v>1033</v>
      </c>
      <c r="H1023" s="1">
        <v>44389</v>
      </c>
      <c r="I1023" t="s">
        <v>8</v>
      </c>
      <c r="J1023">
        <v>34</v>
      </c>
      <c r="K1023">
        <v>6.96</v>
      </c>
      <c r="L1023">
        <v>0</v>
      </c>
      <c r="M1023">
        <v>0</v>
      </c>
      <c r="N1023">
        <v>1</v>
      </c>
      <c r="O1023">
        <v>0</v>
      </c>
      <c r="P1023">
        <v>213750</v>
      </c>
      <c r="Q1023">
        <v>0</v>
      </c>
      <c r="R1023">
        <v>4</v>
      </c>
      <c r="S1023">
        <v>1005</v>
      </c>
      <c r="T1023" s="1">
        <v>0</v>
      </c>
      <c r="U1023">
        <v>1</v>
      </c>
      <c r="W1023" s="64">
        <f t="shared" si="32"/>
        <v>1487700</v>
      </c>
      <c r="X1023" s="64">
        <f t="shared" si="33"/>
        <v>0</v>
      </c>
    </row>
    <row r="1024" spans="1:24" hidden="1">
      <c r="A1024">
        <v>1005</v>
      </c>
      <c r="B1024" t="s">
        <v>689</v>
      </c>
      <c r="C1024" t="s">
        <v>684</v>
      </c>
      <c r="D1024" t="s">
        <v>685</v>
      </c>
      <c r="E1024" t="s">
        <v>29</v>
      </c>
      <c r="F1024" t="s">
        <v>747</v>
      </c>
      <c r="G1024" t="s">
        <v>3749</v>
      </c>
      <c r="H1024" s="1">
        <v>44390</v>
      </c>
      <c r="I1024" t="s">
        <v>7</v>
      </c>
      <c r="J1024">
        <v>34</v>
      </c>
      <c r="K1024">
        <v>6.9249999999999998</v>
      </c>
      <c r="L1024">
        <v>0</v>
      </c>
      <c r="M1024">
        <v>0</v>
      </c>
      <c r="N1024">
        <v>1</v>
      </c>
      <c r="O1024">
        <v>1</v>
      </c>
      <c r="P1024">
        <v>0</v>
      </c>
      <c r="Q1024">
        <v>1000000</v>
      </c>
      <c r="R1024">
        <v>4</v>
      </c>
      <c r="S1024">
        <v>1033</v>
      </c>
      <c r="T1024" s="1">
        <v>0</v>
      </c>
      <c r="U1024">
        <v>1</v>
      </c>
      <c r="W1024" s="64">
        <f t="shared" si="32"/>
        <v>0</v>
      </c>
      <c r="X1024" s="64">
        <f t="shared" si="33"/>
        <v>6925000</v>
      </c>
    </row>
    <row r="1025" spans="1:24" hidden="1">
      <c r="A1025">
        <v>1018</v>
      </c>
      <c r="B1025" t="s">
        <v>694</v>
      </c>
      <c r="C1025" t="s">
        <v>684</v>
      </c>
      <c r="D1025" t="s">
        <v>685</v>
      </c>
      <c r="E1025" t="s">
        <v>29</v>
      </c>
      <c r="F1025" t="s">
        <v>747</v>
      </c>
      <c r="G1025" t="s">
        <v>4162</v>
      </c>
      <c r="H1025" s="1">
        <v>44390</v>
      </c>
      <c r="I1025" t="s">
        <v>7</v>
      </c>
      <c r="J1025">
        <v>34</v>
      </c>
      <c r="K1025">
        <v>6.92</v>
      </c>
      <c r="L1025">
        <v>0</v>
      </c>
      <c r="M1025">
        <v>0</v>
      </c>
      <c r="N1025">
        <v>1</v>
      </c>
      <c r="O1025">
        <v>0</v>
      </c>
      <c r="P1025">
        <v>0</v>
      </c>
      <c r="Q1025">
        <v>2000000</v>
      </c>
      <c r="R1025">
        <v>4</v>
      </c>
      <c r="S1025">
        <v>1035</v>
      </c>
      <c r="T1025" s="1">
        <v>0</v>
      </c>
      <c r="U1025">
        <v>1</v>
      </c>
      <c r="W1025" s="64">
        <f t="shared" si="32"/>
        <v>0</v>
      </c>
      <c r="X1025" s="64">
        <f t="shared" si="33"/>
        <v>13840000</v>
      </c>
    </row>
    <row r="1026" spans="1:24" hidden="1">
      <c r="A1026">
        <v>1033</v>
      </c>
      <c r="B1026" t="s">
        <v>689</v>
      </c>
      <c r="C1026" t="s">
        <v>684</v>
      </c>
      <c r="D1026" t="s">
        <v>685</v>
      </c>
      <c r="E1026" t="s">
        <v>29</v>
      </c>
      <c r="F1026" t="s">
        <v>747</v>
      </c>
      <c r="G1026" t="s">
        <v>4200</v>
      </c>
      <c r="H1026" s="1">
        <v>44390</v>
      </c>
      <c r="I1026" t="s">
        <v>8</v>
      </c>
      <c r="J1026">
        <v>34</v>
      </c>
      <c r="K1026">
        <v>6.9249999999999998</v>
      </c>
      <c r="L1026">
        <v>0</v>
      </c>
      <c r="M1026">
        <v>0</v>
      </c>
      <c r="N1026">
        <v>1</v>
      </c>
      <c r="O1026">
        <v>0</v>
      </c>
      <c r="P1026">
        <v>1000000</v>
      </c>
      <c r="Q1026">
        <v>0</v>
      </c>
      <c r="R1026">
        <v>4</v>
      </c>
      <c r="S1026">
        <v>1005</v>
      </c>
      <c r="T1026" s="1">
        <v>0</v>
      </c>
      <c r="U1026">
        <v>1</v>
      </c>
      <c r="W1026" s="64">
        <f t="shared" si="32"/>
        <v>6925000</v>
      </c>
      <c r="X1026" s="64">
        <f t="shared" si="33"/>
        <v>0</v>
      </c>
    </row>
    <row r="1027" spans="1:24" hidden="1">
      <c r="A1027">
        <v>1035</v>
      </c>
      <c r="B1027" t="s">
        <v>694</v>
      </c>
      <c r="C1027" t="s">
        <v>684</v>
      </c>
      <c r="D1027" t="s">
        <v>685</v>
      </c>
      <c r="E1027" t="s">
        <v>29</v>
      </c>
      <c r="F1027" t="s">
        <v>747</v>
      </c>
      <c r="G1027" t="s">
        <v>797</v>
      </c>
      <c r="H1027" s="1">
        <v>44390</v>
      </c>
      <c r="I1027" t="s">
        <v>8</v>
      </c>
      <c r="J1027">
        <v>34</v>
      </c>
      <c r="K1027">
        <v>6.92</v>
      </c>
      <c r="L1027">
        <v>0</v>
      </c>
      <c r="M1027">
        <v>0</v>
      </c>
      <c r="N1027">
        <v>1</v>
      </c>
      <c r="O1027">
        <v>0</v>
      </c>
      <c r="P1027">
        <v>2000000</v>
      </c>
      <c r="Q1027">
        <v>0</v>
      </c>
      <c r="R1027">
        <v>4</v>
      </c>
      <c r="S1027">
        <v>1018</v>
      </c>
      <c r="T1027" s="1">
        <v>0</v>
      </c>
      <c r="U1027">
        <v>1</v>
      </c>
      <c r="W1027" s="64">
        <f t="shared" si="32"/>
        <v>13840000</v>
      </c>
      <c r="X1027" s="64">
        <f t="shared" si="33"/>
        <v>0</v>
      </c>
    </row>
    <row r="1028" spans="1:24">
      <c r="A1028">
        <v>1014</v>
      </c>
      <c r="B1028" t="s">
        <v>694</v>
      </c>
      <c r="C1028" t="s">
        <v>684</v>
      </c>
      <c r="D1028" t="s">
        <v>685</v>
      </c>
      <c r="E1028" t="s">
        <v>29</v>
      </c>
      <c r="F1028" t="s">
        <v>747</v>
      </c>
      <c r="G1028" t="s">
        <v>938</v>
      </c>
      <c r="H1028" s="1">
        <v>44391</v>
      </c>
      <c r="I1028" t="s">
        <v>8</v>
      </c>
      <c r="J1028">
        <v>34</v>
      </c>
      <c r="K1028">
        <v>6.91</v>
      </c>
      <c r="L1028">
        <v>0</v>
      </c>
      <c r="M1028">
        <v>0</v>
      </c>
      <c r="N1028">
        <v>1</v>
      </c>
      <c r="O1028">
        <v>1</v>
      </c>
      <c r="P1028">
        <v>4000000</v>
      </c>
      <c r="Q1028">
        <v>0</v>
      </c>
      <c r="R1028">
        <v>4</v>
      </c>
      <c r="S1028">
        <v>1018</v>
      </c>
      <c r="T1028" s="1">
        <v>0</v>
      </c>
      <c r="U1028">
        <v>1</v>
      </c>
      <c r="W1028" s="64">
        <f t="shared" si="32"/>
        <v>27640000</v>
      </c>
      <c r="X1028" s="64">
        <f t="shared" si="33"/>
        <v>0</v>
      </c>
    </row>
    <row r="1029" spans="1:24" hidden="1">
      <c r="A1029">
        <v>1018</v>
      </c>
      <c r="B1029" t="s">
        <v>694</v>
      </c>
      <c r="C1029" t="s">
        <v>684</v>
      </c>
      <c r="D1029" t="s">
        <v>685</v>
      </c>
      <c r="E1029" t="s">
        <v>29</v>
      </c>
      <c r="F1029" t="s">
        <v>747</v>
      </c>
      <c r="G1029" t="s">
        <v>4163</v>
      </c>
      <c r="H1029" s="1">
        <v>44391</v>
      </c>
      <c r="I1029" t="s">
        <v>7</v>
      </c>
      <c r="J1029">
        <v>34</v>
      </c>
      <c r="K1029">
        <v>6.91</v>
      </c>
      <c r="L1029">
        <v>0</v>
      </c>
      <c r="M1029">
        <v>0</v>
      </c>
      <c r="N1029">
        <v>1</v>
      </c>
      <c r="O1029">
        <v>0</v>
      </c>
      <c r="P1029">
        <v>0</v>
      </c>
      <c r="Q1029">
        <v>4000000</v>
      </c>
      <c r="R1029">
        <v>4</v>
      </c>
      <c r="S1029">
        <v>1014</v>
      </c>
      <c r="T1029" s="1">
        <v>0</v>
      </c>
      <c r="U1029">
        <v>1</v>
      </c>
      <c r="W1029" s="64">
        <f t="shared" si="32"/>
        <v>0</v>
      </c>
      <c r="X1029" s="64">
        <f t="shared" si="33"/>
        <v>27640000</v>
      </c>
    </row>
    <row r="1030" spans="1:24" hidden="1">
      <c r="A1030">
        <v>1017</v>
      </c>
      <c r="B1030" t="s">
        <v>689</v>
      </c>
      <c r="C1030" t="s">
        <v>684</v>
      </c>
      <c r="D1030" t="s">
        <v>685</v>
      </c>
      <c r="E1030" t="s">
        <v>29</v>
      </c>
      <c r="F1030" t="s">
        <v>747</v>
      </c>
      <c r="G1030" t="s">
        <v>687</v>
      </c>
      <c r="H1030" s="1">
        <v>44392</v>
      </c>
      <c r="I1030" t="s">
        <v>8</v>
      </c>
      <c r="J1030">
        <v>34</v>
      </c>
      <c r="K1030">
        <v>6.93</v>
      </c>
      <c r="N1030">
        <v>1</v>
      </c>
      <c r="O1030">
        <v>0</v>
      </c>
      <c r="P1030">
        <v>5000000</v>
      </c>
      <c r="Q1030">
        <v>0</v>
      </c>
      <c r="R1030">
        <v>4</v>
      </c>
      <c r="S1030">
        <v>1018</v>
      </c>
      <c r="T1030" s="1">
        <v>0</v>
      </c>
      <c r="U1030">
        <v>1</v>
      </c>
      <c r="W1030" s="64">
        <f t="shared" si="32"/>
        <v>34650000</v>
      </c>
      <c r="X1030" s="64">
        <f t="shared" si="33"/>
        <v>0</v>
      </c>
    </row>
    <row r="1031" spans="1:24" hidden="1">
      <c r="A1031">
        <v>1018</v>
      </c>
      <c r="B1031" t="s">
        <v>694</v>
      </c>
      <c r="C1031" t="s">
        <v>684</v>
      </c>
      <c r="D1031" t="s">
        <v>685</v>
      </c>
      <c r="E1031" t="s">
        <v>29</v>
      </c>
      <c r="F1031" t="s">
        <v>747</v>
      </c>
      <c r="G1031" t="s">
        <v>999</v>
      </c>
      <c r="H1031" s="1">
        <v>44392</v>
      </c>
      <c r="I1031" t="s">
        <v>7</v>
      </c>
      <c r="J1031">
        <v>34</v>
      </c>
      <c r="K1031">
        <v>6.93</v>
      </c>
      <c r="L1031">
        <v>0</v>
      </c>
      <c r="M1031">
        <v>0</v>
      </c>
      <c r="N1031">
        <v>1</v>
      </c>
      <c r="O1031">
        <v>0</v>
      </c>
      <c r="P1031">
        <v>0</v>
      </c>
      <c r="Q1031">
        <v>5000000</v>
      </c>
      <c r="R1031">
        <v>4</v>
      </c>
      <c r="S1031">
        <v>1017</v>
      </c>
      <c r="T1031" s="1">
        <v>0</v>
      </c>
      <c r="U1031">
        <v>1</v>
      </c>
      <c r="W1031" s="64">
        <f t="shared" si="32"/>
        <v>0</v>
      </c>
      <c r="X1031" s="64">
        <f t="shared" si="33"/>
        <v>34650000</v>
      </c>
    </row>
    <row r="1032" spans="1:24">
      <c r="A1032">
        <v>1014</v>
      </c>
      <c r="B1032" t="s">
        <v>693</v>
      </c>
      <c r="C1032" t="s">
        <v>684</v>
      </c>
      <c r="D1032" t="s">
        <v>685</v>
      </c>
      <c r="E1032" t="s">
        <v>29</v>
      </c>
      <c r="F1032" t="s">
        <v>756</v>
      </c>
      <c r="G1032" t="s">
        <v>727</v>
      </c>
      <c r="H1032" s="1">
        <v>44393</v>
      </c>
      <c r="I1032" t="s">
        <v>7</v>
      </c>
      <c r="J1032">
        <v>34</v>
      </c>
      <c r="K1032">
        <v>6.97</v>
      </c>
      <c r="L1032">
        <v>0</v>
      </c>
      <c r="M1032">
        <v>0</v>
      </c>
      <c r="N1032">
        <v>1</v>
      </c>
      <c r="O1032">
        <v>1</v>
      </c>
      <c r="P1032">
        <v>0</v>
      </c>
      <c r="Q1032">
        <v>100430.42</v>
      </c>
      <c r="R1032">
        <v>4</v>
      </c>
      <c r="S1032">
        <v>3034</v>
      </c>
      <c r="T1032" s="1">
        <v>0</v>
      </c>
      <c r="U1032">
        <v>1</v>
      </c>
      <c r="W1032" s="64">
        <f t="shared" si="32"/>
        <v>0</v>
      </c>
      <c r="X1032" s="64">
        <f t="shared" si="33"/>
        <v>700000.02740000002</v>
      </c>
    </row>
    <row r="1033" spans="1:24">
      <c r="A1033">
        <v>3034</v>
      </c>
      <c r="B1033" t="s">
        <v>693</v>
      </c>
      <c r="C1033" t="s">
        <v>684</v>
      </c>
      <c r="D1033" t="s">
        <v>685</v>
      </c>
      <c r="E1033" t="s">
        <v>29</v>
      </c>
      <c r="F1033" t="s">
        <v>4379</v>
      </c>
      <c r="G1033" t="s">
        <v>4480</v>
      </c>
      <c r="H1033" s="1">
        <v>44393</v>
      </c>
      <c r="I1033" t="s">
        <v>8</v>
      </c>
      <c r="J1033">
        <v>34</v>
      </c>
      <c r="K1033">
        <v>6.97</v>
      </c>
      <c r="N1033">
        <v>1</v>
      </c>
      <c r="O1033">
        <v>0</v>
      </c>
      <c r="P1033">
        <v>100430.42</v>
      </c>
      <c r="Q1033">
        <v>0</v>
      </c>
      <c r="R1033">
        <v>4</v>
      </c>
      <c r="S1033">
        <v>1014</v>
      </c>
      <c r="T1033" s="1">
        <v>0</v>
      </c>
      <c r="U1033">
        <v>1</v>
      </c>
      <c r="W1033" s="64">
        <f t="shared" si="32"/>
        <v>700000.02740000002</v>
      </c>
      <c r="X1033" s="64">
        <f t="shared" si="33"/>
        <v>0</v>
      </c>
    </row>
    <row r="1034" spans="1:24">
      <c r="A1034">
        <v>1014</v>
      </c>
      <c r="B1034" t="s">
        <v>693</v>
      </c>
      <c r="C1034" t="s">
        <v>684</v>
      </c>
      <c r="D1034" t="s">
        <v>685</v>
      </c>
      <c r="E1034" t="s">
        <v>29</v>
      </c>
      <c r="F1034" t="s">
        <v>686</v>
      </c>
      <c r="G1034" t="s">
        <v>894</v>
      </c>
      <c r="H1034" s="1">
        <v>44394</v>
      </c>
      <c r="I1034" t="s">
        <v>7</v>
      </c>
      <c r="J1034">
        <v>34</v>
      </c>
      <c r="K1034">
        <v>6.97</v>
      </c>
      <c r="L1034">
        <v>0</v>
      </c>
      <c r="M1034">
        <v>0</v>
      </c>
      <c r="N1034">
        <v>1</v>
      </c>
      <c r="O1034">
        <v>1</v>
      </c>
      <c r="P1034">
        <v>0</v>
      </c>
      <c r="Q1034">
        <v>57388.81</v>
      </c>
      <c r="R1034">
        <v>4</v>
      </c>
      <c r="S1034">
        <v>3034</v>
      </c>
      <c r="T1034" s="1">
        <v>0</v>
      </c>
      <c r="U1034">
        <v>1</v>
      </c>
      <c r="W1034" s="64">
        <f t="shared" si="32"/>
        <v>0</v>
      </c>
      <c r="X1034" s="64">
        <f t="shared" si="33"/>
        <v>400000.00569999998</v>
      </c>
    </row>
    <row r="1035" spans="1:24">
      <c r="A1035">
        <v>3034</v>
      </c>
      <c r="B1035" t="s">
        <v>693</v>
      </c>
      <c r="C1035" t="s">
        <v>684</v>
      </c>
      <c r="D1035" t="s">
        <v>685</v>
      </c>
      <c r="E1035" t="s">
        <v>29</v>
      </c>
      <c r="F1035" t="s">
        <v>4379</v>
      </c>
      <c r="G1035" t="s">
        <v>4481</v>
      </c>
      <c r="H1035" s="1">
        <v>44394</v>
      </c>
      <c r="I1035" t="s">
        <v>8</v>
      </c>
      <c r="J1035">
        <v>34</v>
      </c>
      <c r="K1035">
        <v>6.97</v>
      </c>
      <c r="N1035">
        <v>1</v>
      </c>
      <c r="O1035">
        <v>0</v>
      </c>
      <c r="P1035">
        <v>57388.81</v>
      </c>
      <c r="Q1035">
        <v>0</v>
      </c>
      <c r="R1035">
        <v>4</v>
      </c>
      <c r="S1035">
        <v>1014</v>
      </c>
      <c r="T1035" s="1">
        <v>0</v>
      </c>
      <c r="U1035">
        <v>1</v>
      </c>
      <c r="W1035" s="64">
        <f t="shared" si="32"/>
        <v>400000.00569999998</v>
      </c>
      <c r="X1035" s="64">
        <f t="shared" si="33"/>
        <v>0</v>
      </c>
    </row>
    <row r="1036" spans="1:24" hidden="1">
      <c r="A1036">
        <v>1005</v>
      </c>
      <c r="B1036" t="s">
        <v>689</v>
      </c>
      <c r="C1036" t="s">
        <v>684</v>
      </c>
      <c r="D1036" t="s">
        <v>685</v>
      </c>
      <c r="E1036" t="s">
        <v>29</v>
      </c>
      <c r="F1036" t="s">
        <v>747</v>
      </c>
      <c r="G1036" t="s">
        <v>3750</v>
      </c>
      <c r="H1036" s="1">
        <v>44397</v>
      </c>
      <c r="I1036" t="s">
        <v>7</v>
      </c>
      <c r="J1036">
        <v>34</v>
      </c>
      <c r="K1036">
        <v>6.92</v>
      </c>
      <c r="L1036">
        <v>0</v>
      </c>
      <c r="M1036">
        <v>0</v>
      </c>
      <c r="N1036">
        <v>1</v>
      </c>
      <c r="O1036">
        <v>1</v>
      </c>
      <c r="P1036">
        <v>0</v>
      </c>
      <c r="Q1036">
        <v>1500000</v>
      </c>
      <c r="R1036">
        <v>4</v>
      </c>
      <c r="S1036">
        <v>1033</v>
      </c>
      <c r="T1036" s="1">
        <v>0</v>
      </c>
      <c r="U1036">
        <v>1</v>
      </c>
      <c r="W1036" s="64">
        <f t="shared" si="32"/>
        <v>0</v>
      </c>
      <c r="X1036" s="64">
        <f t="shared" si="33"/>
        <v>10380000</v>
      </c>
    </row>
    <row r="1037" spans="1:24" hidden="1">
      <c r="A1037">
        <v>1033</v>
      </c>
      <c r="B1037" t="s">
        <v>689</v>
      </c>
      <c r="C1037" t="s">
        <v>684</v>
      </c>
      <c r="D1037" t="s">
        <v>685</v>
      </c>
      <c r="E1037" t="s">
        <v>29</v>
      </c>
      <c r="F1037" t="s">
        <v>747</v>
      </c>
      <c r="G1037" t="s">
        <v>4201</v>
      </c>
      <c r="H1037" s="1">
        <v>44397</v>
      </c>
      <c r="I1037" t="s">
        <v>8</v>
      </c>
      <c r="J1037">
        <v>34</v>
      </c>
      <c r="K1037">
        <v>6.92</v>
      </c>
      <c r="L1037">
        <v>0</v>
      </c>
      <c r="M1037">
        <v>0</v>
      </c>
      <c r="N1037">
        <v>1</v>
      </c>
      <c r="O1037">
        <v>0</v>
      </c>
      <c r="P1037">
        <v>1500000</v>
      </c>
      <c r="Q1037">
        <v>0</v>
      </c>
      <c r="R1037">
        <v>4</v>
      </c>
      <c r="S1037">
        <v>1005</v>
      </c>
      <c r="T1037" s="1">
        <v>0</v>
      </c>
      <c r="U1037">
        <v>1</v>
      </c>
      <c r="W1037" s="64">
        <f t="shared" si="32"/>
        <v>10380000</v>
      </c>
      <c r="X1037" s="64">
        <f t="shared" si="33"/>
        <v>0</v>
      </c>
    </row>
    <row r="1038" spans="1:24" hidden="1">
      <c r="A1038">
        <v>1005</v>
      </c>
      <c r="B1038" t="s">
        <v>689</v>
      </c>
      <c r="C1038" t="s">
        <v>684</v>
      </c>
      <c r="D1038" t="s">
        <v>685</v>
      </c>
      <c r="E1038" t="s">
        <v>29</v>
      </c>
      <c r="F1038" t="s">
        <v>747</v>
      </c>
      <c r="G1038" t="s">
        <v>3751</v>
      </c>
      <c r="H1038" s="1">
        <v>44398</v>
      </c>
      <c r="I1038" t="s">
        <v>7</v>
      </c>
      <c r="J1038">
        <v>34</v>
      </c>
      <c r="K1038">
        <v>6.92</v>
      </c>
      <c r="L1038">
        <v>0</v>
      </c>
      <c r="M1038">
        <v>0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1033</v>
      </c>
      <c r="T1038" s="1">
        <v>0</v>
      </c>
      <c r="U1038">
        <v>1</v>
      </c>
      <c r="W1038" s="64">
        <f t="shared" si="32"/>
        <v>0</v>
      </c>
      <c r="X1038" s="64">
        <f t="shared" si="33"/>
        <v>6920000</v>
      </c>
    </row>
    <row r="1039" spans="1:24" hidden="1">
      <c r="A1039">
        <v>1033</v>
      </c>
      <c r="B1039" t="s">
        <v>689</v>
      </c>
      <c r="C1039" t="s">
        <v>684</v>
      </c>
      <c r="D1039" t="s">
        <v>685</v>
      </c>
      <c r="E1039" t="s">
        <v>29</v>
      </c>
      <c r="F1039" t="s">
        <v>747</v>
      </c>
      <c r="G1039" t="s">
        <v>4202</v>
      </c>
      <c r="H1039" s="1">
        <v>44398</v>
      </c>
      <c r="I1039" t="s">
        <v>8</v>
      </c>
      <c r="J1039">
        <v>34</v>
      </c>
      <c r="K1039">
        <v>6.92</v>
      </c>
      <c r="L1039">
        <v>0</v>
      </c>
      <c r="M1039">
        <v>0</v>
      </c>
      <c r="N1039">
        <v>1</v>
      </c>
      <c r="O1039">
        <v>0</v>
      </c>
      <c r="P1039">
        <v>1000000</v>
      </c>
      <c r="Q1039">
        <v>0</v>
      </c>
      <c r="R1039">
        <v>4</v>
      </c>
      <c r="S1039">
        <v>1005</v>
      </c>
      <c r="T1039" s="1">
        <v>0</v>
      </c>
      <c r="U1039">
        <v>1</v>
      </c>
      <c r="W1039" s="64">
        <f t="shared" si="32"/>
        <v>6920000</v>
      </c>
      <c r="X1039" s="64">
        <f t="shared" si="33"/>
        <v>0</v>
      </c>
    </row>
    <row r="1040" spans="1:24" hidden="1">
      <c r="A1040">
        <v>1005</v>
      </c>
      <c r="B1040" t="s">
        <v>689</v>
      </c>
      <c r="C1040" t="s">
        <v>684</v>
      </c>
      <c r="D1040" t="s">
        <v>685</v>
      </c>
      <c r="E1040" t="s">
        <v>29</v>
      </c>
      <c r="F1040" t="s">
        <v>747</v>
      </c>
      <c r="G1040" t="s">
        <v>3752</v>
      </c>
      <c r="H1040" s="1">
        <v>44404</v>
      </c>
      <c r="I1040" t="s">
        <v>7</v>
      </c>
      <c r="J1040">
        <v>34</v>
      </c>
      <c r="K1040">
        <v>6.9649999999999999</v>
      </c>
      <c r="L1040">
        <v>0</v>
      </c>
      <c r="M1040">
        <v>0</v>
      </c>
      <c r="N1040">
        <v>1</v>
      </c>
      <c r="O1040">
        <v>1</v>
      </c>
      <c r="P1040">
        <v>0</v>
      </c>
      <c r="Q1040">
        <v>20000</v>
      </c>
      <c r="R1040">
        <v>4</v>
      </c>
      <c r="S1040">
        <v>27013</v>
      </c>
      <c r="T1040" s="1">
        <v>0</v>
      </c>
      <c r="U1040">
        <v>1</v>
      </c>
      <c r="W1040" s="64">
        <f t="shared" si="32"/>
        <v>0</v>
      </c>
      <c r="X1040" s="64">
        <f t="shared" si="33"/>
        <v>139300</v>
      </c>
    </row>
    <row r="1041" spans="1:24">
      <c r="A1041">
        <v>1014</v>
      </c>
      <c r="B1041" t="s">
        <v>695</v>
      </c>
      <c r="C1041" t="s">
        <v>684</v>
      </c>
      <c r="D1041" t="s">
        <v>685</v>
      </c>
      <c r="E1041" t="s">
        <v>29</v>
      </c>
      <c r="F1041" t="s">
        <v>748</v>
      </c>
      <c r="G1041" t="s">
        <v>923</v>
      </c>
      <c r="H1041" s="1">
        <v>44404</v>
      </c>
      <c r="I1041" t="s">
        <v>7</v>
      </c>
      <c r="J1041">
        <v>34</v>
      </c>
      <c r="K1041">
        <v>6.97</v>
      </c>
      <c r="L1041">
        <v>0</v>
      </c>
      <c r="M1041">
        <v>0</v>
      </c>
      <c r="N1041">
        <v>1</v>
      </c>
      <c r="O1041">
        <v>1</v>
      </c>
      <c r="P1041">
        <v>0</v>
      </c>
      <c r="Q1041">
        <v>99856.53</v>
      </c>
      <c r="R1041">
        <v>4</v>
      </c>
      <c r="S1041">
        <v>3021</v>
      </c>
      <c r="T1041" s="1">
        <v>0</v>
      </c>
      <c r="U1041">
        <v>1</v>
      </c>
      <c r="W1041" s="64">
        <f t="shared" si="32"/>
        <v>0</v>
      </c>
      <c r="X1041" s="64">
        <f t="shared" si="33"/>
        <v>696000.01409999991</v>
      </c>
    </row>
    <row r="1042" spans="1:24">
      <c r="A1042">
        <v>3021</v>
      </c>
      <c r="B1042" t="s">
        <v>695</v>
      </c>
      <c r="C1042" t="s">
        <v>684</v>
      </c>
      <c r="D1042" t="s">
        <v>685</v>
      </c>
      <c r="E1042" t="s">
        <v>29</v>
      </c>
      <c r="F1042" t="s">
        <v>770</v>
      </c>
      <c r="G1042" t="s">
        <v>735</v>
      </c>
      <c r="H1042" s="1">
        <v>44404</v>
      </c>
      <c r="I1042" t="s">
        <v>8</v>
      </c>
      <c r="J1042">
        <v>34</v>
      </c>
      <c r="K1042">
        <v>6.97</v>
      </c>
      <c r="L1042">
        <v>0</v>
      </c>
      <c r="M1042">
        <v>0</v>
      </c>
      <c r="N1042">
        <v>1</v>
      </c>
      <c r="O1042">
        <v>0</v>
      </c>
      <c r="P1042">
        <v>99856.53</v>
      </c>
      <c r="Q1042">
        <v>0</v>
      </c>
      <c r="R1042">
        <v>4</v>
      </c>
      <c r="S1042">
        <v>1014</v>
      </c>
      <c r="T1042" s="1">
        <v>0</v>
      </c>
      <c r="U1042">
        <v>1</v>
      </c>
      <c r="W1042" s="64">
        <f t="shared" si="32"/>
        <v>696000.01409999991</v>
      </c>
      <c r="X1042" s="64">
        <f t="shared" si="33"/>
        <v>0</v>
      </c>
    </row>
    <row r="1043" spans="1:24" hidden="1">
      <c r="A1043">
        <v>27013</v>
      </c>
      <c r="B1043" t="s">
        <v>689</v>
      </c>
      <c r="C1043" t="s">
        <v>684</v>
      </c>
      <c r="D1043" t="s">
        <v>685</v>
      </c>
      <c r="E1043" t="s">
        <v>29</v>
      </c>
      <c r="F1043" t="s">
        <v>686</v>
      </c>
      <c r="G1043" t="s">
        <v>4554</v>
      </c>
      <c r="H1043" s="1">
        <v>44404</v>
      </c>
      <c r="I1043" t="s">
        <v>8</v>
      </c>
      <c r="J1043">
        <v>34</v>
      </c>
      <c r="K1043">
        <v>6.9649999999999999</v>
      </c>
      <c r="L1043">
        <v>0</v>
      </c>
      <c r="M1043">
        <v>0</v>
      </c>
      <c r="N1043">
        <v>1</v>
      </c>
      <c r="O1043">
        <v>0</v>
      </c>
      <c r="P1043">
        <v>20000</v>
      </c>
      <c r="Q1043">
        <v>0</v>
      </c>
      <c r="R1043">
        <v>4</v>
      </c>
      <c r="S1043">
        <v>1005</v>
      </c>
      <c r="T1043" s="1">
        <v>0</v>
      </c>
      <c r="U1043">
        <v>1</v>
      </c>
      <c r="W1043" s="64">
        <f t="shared" si="32"/>
        <v>139300</v>
      </c>
      <c r="X1043" s="64">
        <f t="shared" si="33"/>
        <v>0</v>
      </c>
    </row>
    <row r="1044" spans="1:24" hidden="1">
      <c r="A1044">
        <v>1005</v>
      </c>
      <c r="B1044" t="s">
        <v>689</v>
      </c>
      <c r="C1044" t="s">
        <v>684</v>
      </c>
      <c r="D1044" t="s">
        <v>685</v>
      </c>
      <c r="E1044" t="s">
        <v>29</v>
      </c>
      <c r="F1044" t="s">
        <v>747</v>
      </c>
      <c r="G1044" t="s">
        <v>3753</v>
      </c>
      <c r="H1044" s="1">
        <v>44405</v>
      </c>
      <c r="I1044" t="s">
        <v>7</v>
      </c>
      <c r="J1044">
        <v>34</v>
      </c>
      <c r="K1044">
        <v>6.9</v>
      </c>
      <c r="L1044">
        <v>0</v>
      </c>
      <c r="M1044">
        <v>0</v>
      </c>
      <c r="N1044">
        <v>1</v>
      </c>
      <c r="O1044">
        <v>1</v>
      </c>
      <c r="P1044">
        <v>0</v>
      </c>
      <c r="Q1044">
        <v>1500000</v>
      </c>
      <c r="R1044">
        <v>4</v>
      </c>
      <c r="S1044">
        <v>1033</v>
      </c>
      <c r="T1044" s="1">
        <v>0</v>
      </c>
      <c r="U1044">
        <v>1</v>
      </c>
      <c r="W1044" s="64">
        <f t="shared" si="32"/>
        <v>0</v>
      </c>
      <c r="X1044" s="64">
        <f t="shared" si="33"/>
        <v>10350000</v>
      </c>
    </row>
    <row r="1045" spans="1:24" hidden="1">
      <c r="A1045">
        <v>1033</v>
      </c>
      <c r="B1045" t="s">
        <v>689</v>
      </c>
      <c r="C1045" t="s">
        <v>684</v>
      </c>
      <c r="D1045" t="s">
        <v>685</v>
      </c>
      <c r="E1045" t="s">
        <v>29</v>
      </c>
      <c r="F1045" t="s">
        <v>747</v>
      </c>
      <c r="G1045" t="s">
        <v>4203</v>
      </c>
      <c r="H1045" s="1">
        <v>44405</v>
      </c>
      <c r="I1045" t="s">
        <v>8</v>
      </c>
      <c r="J1045">
        <v>34</v>
      </c>
      <c r="K1045">
        <v>6.9</v>
      </c>
      <c r="L1045">
        <v>0</v>
      </c>
      <c r="M1045">
        <v>0</v>
      </c>
      <c r="N1045">
        <v>1</v>
      </c>
      <c r="O1045">
        <v>0</v>
      </c>
      <c r="P1045">
        <v>1500000</v>
      </c>
      <c r="Q1045">
        <v>0</v>
      </c>
      <c r="R1045">
        <v>4</v>
      </c>
      <c r="S1045">
        <v>1005</v>
      </c>
      <c r="T1045" s="1">
        <v>0</v>
      </c>
      <c r="U1045">
        <v>1</v>
      </c>
      <c r="W1045" s="64">
        <f t="shared" si="32"/>
        <v>10350000</v>
      </c>
      <c r="X1045" s="64">
        <f t="shared" si="33"/>
        <v>0</v>
      </c>
    </row>
    <row r="1046" spans="1:24" hidden="1">
      <c r="A1046">
        <v>1018</v>
      </c>
      <c r="B1046" t="s">
        <v>689</v>
      </c>
      <c r="C1046" t="s">
        <v>684</v>
      </c>
      <c r="D1046" t="s">
        <v>685</v>
      </c>
      <c r="E1046" t="s">
        <v>29</v>
      </c>
      <c r="F1046" t="s">
        <v>747</v>
      </c>
      <c r="G1046" t="s">
        <v>873</v>
      </c>
      <c r="H1046" s="1">
        <v>44406</v>
      </c>
      <c r="I1046" t="s">
        <v>7</v>
      </c>
      <c r="J1046">
        <v>34</v>
      </c>
      <c r="K1046">
        <v>6.915</v>
      </c>
      <c r="L1046">
        <v>0</v>
      </c>
      <c r="M1046">
        <v>0</v>
      </c>
      <c r="N1046">
        <v>1</v>
      </c>
      <c r="O1046">
        <v>0</v>
      </c>
      <c r="P1046">
        <v>0</v>
      </c>
      <c r="Q1046">
        <v>1000000</v>
      </c>
      <c r="R1046">
        <v>4</v>
      </c>
      <c r="S1046">
        <v>1034</v>
      </c>
      <c r="T1046" s="1">
        <v>0</v>
      </c>
      <c r="U1046">
        <v>1</v>
      </c>
      <c r="W1046" s="64">
        <f t="shared" si="32"/>
        <v>0</v>
      </c>
      <c r="X1046" s="64">
        <f t="shared" si="33"/>
        <v>6915000</v>
      </c>
    </row>
    <row r="1047" spans="1:24">
      <c r="A1047">
        <v>1034</v>
      </c>
      <c r="B1047" t="s">
        <v>689</v>
      </c>
      <c r="C1047" t="s">
        <v>684</v>
      </c>
      <c r="D1047" t="s">
        <v>685</v>
      </c>
      <c r="E1047" t="s">
        <v>29</v>
      </c>
      <c r="F1047" t="s">
        <v>747</v>
      </c>
      <c r="G1047" t="s">
        <v>4318</v>
      </c>
      <c r="H1047" s="1">
        <v>44406</v>
      </c>
      <c r="I1047" t="s">
        <v>8</v>
      </c>
      <c r="J1047">
        <v>34</v>
      </c>
      <c r="K1047">
        <v>6.915</v>
      </c>
      <c r="L1047">
        <v>0</v>
      </c>
      <c r="M1047">
        <v>0</v>
      </c>
      <c r="N1047">
        <v>1</v>
      </c>
      <c r="O1047">
        <v>0</v>
      </c>
      <c r="P1047">
        <v>1000000</v>
      </c>
      <c r="Q1047">
        <v>0</v>
      </c>
      <c r="R1047">
        <v>4</v>
      </c>
      <c r="S1047">
        <v>1018</v>
      </c>
      <c r="T1047" s="1">
        <v>0</v>
      </c>
      <c r="U1047">
        <v>1</v>
      </c>
      <c r="W1047" s="64">
        <f t="shared" si="32"/>
        <v>6915000</v>
      </c>
      <c r="X1047" s="64">
        <f t="shared" si="33"/>
        <v>0</v>
      </c>
    </row>
    <row r="1048" spans="1:24" hidden="1">
      <c r="A1048">
        <v>1003</v>
      </c>
      <c r="B1048" t="s">
        <v>689</v>
      </c>
      <c r="C1048" t="s">
        <v>684</v>
      </c>
      <c r="D1048" t="s">
        <v>685</v>
      </c>
      <c r="E1048" t="s">
        <v>29</v>
      </c>
      <c r="F1048" t="s">
        <v>728</v>
      </c>
      <c r="G1048" t="s">
        <v>687</v>
      </c>
      <c r="H1048" s="1">
        <v>44407</v>
      </c>
      <c r="I1048" t="s">
        <v>7</v>
      </c>
      <c r="J1048">
        <v>34</v>
      </c>
      <c r="K1048">
        <v>6.95</v>
      </c>
      <c r="M1048">
        <v>0</v>
      </c>
      <c r="N1048">
        <v>1</v>
      </c>
      <c r="O1048">
        <v>0</v>
      </c>
      <c r="P1048">
        <v>0</v>
      </c>
      <c r="Q1048">
        <v>41000</v>
      </c>
      <c r="R1048">
        <v>4</v>
      </c>
      <c r="S1048">
        <v>27003</v>
      </c>
      <c r="T1048" s="1">
        <v>0</v>
      </c>
      <c r="U1048">
        <v>1</v>
      </c>
      <c r="W1048" s="64">
        <f t="shared" si="32"/>
        <v>0</v>
      </c>
      <c r="X1048" s="64">
        <f t="shared" si="33"/>
        <v>284950</v>
      </c>
    </row>
    <row r="1049" spans="1:24" hidden="1">
      <c r="A1049">
        <v>1003</v>
      </c>
      <c r="B1049" t="s">
        <v>689</v>
      </c>
      <c r="C1049" t="s">
        <v>684</v>
      </c>
      <c r="D1049" t="s">
        <v>685</v>
      </c>
      <c r="E1049" t="s">
        <v>29</v>
      </c>
      <c r="F1049" t="s">
        <v>728</v>
      </c>
      <c r="G1049" t="s">
        <v>688</v>
      </c>
      <c r="H1049" s="1">
        <v>44407</v>
      </c>
      <c r="I1049" t="s">
        <v>7</v>
      </c>
      <c r="J1049">
        <v>34</v>
      </c>
      <c r="K1049">
        <v>6.9530000000000003</v>
      </c>
      <c r="M1049">
        <v>0</v>
      </c>
      <c r="N1049">
        <v>1</v>
      </c>
      <c r="O1049">
        <v>0</v>
      </c>
      <c r="P1049">
        <v>0</v>
      </c>
      <c r="Q1049">
        <v>500000</v>
      </c>
      <c r="R1049">
        <v>4</v>
      </c>
      <c r="S1049">
        <v>27009</v>
      </c>
      <c r="T1049" s="1">
        <v>0</v>
      </c>
      <c r="U1049">
        <v>1</v>
      </c>
      <c r="W1049" s="64">
        <f t="shared" si="32"/>
        <v>0</v>
      </c>
      <c r="X1049" s="64">
        <f t="shared" si="33"/>
        <v>3476500</v>
      </c>
    </row>
    <row r="1050" spans="1:24" hidden="1">
      <c r="A1050">
        <v>27003</v>
      </c>
      <c r="B1050" t="s">
        <v>689</v>
      </c>
      <c r="C1050" t="s">
        <v>684</v>
      </c>
      <c r="D1050" t="s">
        <v>685</v>
      </c>
      <c r="E1050" t="s">
        <v>29</v>
      </c>
      <c r="F1050" t="s">
        <v>753</v>
      </c>
      <c r="G1050" t="s">
        <v>3589</v>
      </c>
      <c r="H1050" s="1">
        <v>44407</v>
      </c>
      <c r="I1050" t="s">
        <v>8</v>
      </c>
      <c r="J1050">
        <v>34</v>
      </c>
      <c r="K1050">
        <v>6.95</v>
      </c>
      <c r="L1050">
        <v>0</v>
      </c>
      <c r="M1050">
        <v>0</v>
      </c>
      <c r="N1050">
        <v>1</v>
      </c>
      <c r="O1050">
        <v>0</v>
      </c>
      <c r="P1050">
        <v>41000</v>
      </c>
      <c r="Q1050">
        <v>0</v>
      </c>
      <c r="R1050">
        <v>4</v>
      </c>
      <c r="S1050">
        <v>1003</v>
      </c>
      <c r="T1050" s="1">
        <v>0</v>
      </c>
      <c r="U1050">
        <v>1</v>
      </c>
      <c r="W1050" s="64">
        <f t="shared" si="32"/>
        <v>284950</v>
      </c>
      <c r="X1050" s="64">
        <f t="shared" si="33"/>
        <v>0</v>
      </c>
    </row>
    <row r="1051" spans="1:24" hidden="1">
      <c r="A1051">
        <v>27009</v>
      </c>
      <c r="B1051" t="s">
        <v>689</v>
      </c>
      <c r="C1051" t="s">
        <v>684</v>
      </c>
      <c r="D1051" t="s">
        <v>685</v>
      </c>
      <c r="E1051" t="s">
        <v>29</v>
      </c>
      <c r="F1051" t="s">
        <v>753</v>
      </c>
      <c r="G1051" t="s">
        <v>4534</v>
      </c>
      <c r="H1051" s="1">
        <v>44407</v>
      </c>
      <c r="I1051" t="s">
        <v>8</v>
      </c>
      <c r="J1051">
        <v>34</v>
      </c>
      <c r="K1051">
        <v>6.9530000000000003</v>
      </c>
      <c r="L1051">
        <v>0</v>
      </c>
      <c r="M1051">
        <v>0</v>
      </c>
      <c r="N1051">
        <v>1</v>
      </c>
      <c r="O1051">
        <v>0</v>
      </c>
      <c r="P1051">
        <v>500000</v>
      </c>
      <c r="Q1051">
        <v>0</v>
      </c>
      <c r="R1051">
        <v>4</v>
      </c>
      <c r="S1051">
        <v>1003</v>
      </c>
      <c r="T1051" s="1">
        <v>0</v>
      </c>
      <c r="U1051">
        <v>1</v>
      </c>
      <c r="W1051" s="64">
        <f t="shared" si="32"/>
        <v>3476500</v>
      </c>
      <c r="X1051" s="64">
        <f t="shared" si="33"/>
        <v>0</v>
      </c>
    </row>
    <row r="1052" spans="1:24" hidden="1">
      <c r="A1052">
        <v>1005</v>
      </c>
      <c r="B1052" t="s">
        <v>689</v>
      </c>
      <c r="C1052" t="s">
        <v>684</v>
      </c>
      <c r="D1052" t="s">
        <v>685</v>
      </c>
      <c r="E1052" t="s">
        <v>29</v>
      </c>
      <c r="F1052" t="s">
        <v>747</v>
      </c>
      <c r="G1052" t="s">
        <v>3754</v>
      </c>
      <c r="H1052" s="1">
        <v>44410</v>
      </c>
      <c r="I1052" t="s">
        <v>7</v>
      </c>
      <c r="J1052">
        <v>34</v>
      </c>
      <c r="K1052">
        <v>6.9619999999999997</v>
      </c>
      <c r="L1052">
        <v>0</v>
      </c>
      <c r="M1052">
        <v>0</v>
      </c>
      <c r="N1052">
        <v>1</v>
      </c>
      <c r="O1052">
        <v>1</v>
      </c>
      <c r="P1052">
        <v>0</v>
      </c>
      <c r="Q1052">
        <v>14915.91</v>
      </c>
      <c r="R1052">
        <v>4</v>
      </c>
      <c r="S1052">
        <v>27013</v>
      </c>
      <c r="T1052" s="1">
        <v>0</v>
      </c>
      <c r="U1052">
        <v>2</v>
      </c>
      <c r="W1052" s="64">
        <f t="shared" si="32"/>
        <v>0</v>
      </c>
      <c r="X1052" s="64">
        <f t="shared" si="33"/>
        <v>103844.56542</v>
      </c>
    </row>
    <row r="1053" spans="1:24" hidden="1">
      <c r="A1053">
        <v>27013</v>
      </c>
      <c r="B1053" t="s">
        <v>689</v>
      </c>
      <c r="C1053" t="s">
        <v>684</v>
      </c>
      <c r="D1053" t="s">
        <v>685</v>
      </c>
      <c r="E1053" t="s">
        <v>29</v>
      </c>
      <c r="F1053" t="s">
        <v>686</v>
      </c>
      <c r="G1053" t="s">
        <v>4554</v>
      </c>
      <c r="H1053" s="1">
        <v>44410</v>
      </c>
      <c r="I1053" t="s">
        <v>8</v>
      </c>
      <c r="J1053">
        <v>34</v>
      </c>
      <c r="K1053">
        <v>6.9619999999999997</v>
      </c>
      <c r="L1053">
        <v>0</v>
      </c>
      <c r="M1053">
        <v>0</v>
      </c>
      <c r="N1053">
        <v>1</v>
      </c>
      <c r="O1053">
        <v>0</v>
      </c>
      <c r="P1053">
        <v>14915.91</v>
      </c>
      <c r="Q1053">
        <v>0</v>
      </c>
      <c r="R1053">
        <v>4</v>
      </c>
      <c r="S1053">
        <v>1005</v>
      </c>
      <c r="T1053" s="1">
        <v>0</v>
      </c>
      <c r="U1053">
        <v>1</v>
      </c>
      <c r="W1053" s="64">
        <f t="shared" si="32"/>
        <v>103844.56542</v>
      </c>
      <c r="X1053" s="64">
        <f t="shared" si="33"/>
        <v>0</v>
      </c>
    </row>
    <row r="1054" spans="1:24" hidden="1">
      <c r="A1054">
        <v>1009</v>
      </c>
      <c r="B1054" t="s">
        <v>690</v>
      </c>
      <c r="C1054" t="s">
        <v>684</v>
      </c>
      <c r="D1054" t="s">
        <v>685</v>
      </c>
      <c r="E1054" t="s">
        <v>29</v>
      </c>
      <c r="F1054" t="s">
        <v>686</v>
      </c>
      <c r="G1054" t="s">
        <v>4095</v>
      </c>
      <c r="H1054" s="1">
        <v>44411</v>
      </c>
      <c r="I1054" t="s">
        <v>7</v>
      </c>
      <c r="J1054">
        <v>34</v>
      </c>
      <c r="K1054">
        <v>6.97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12000</v>
      </c>
      <c r="R1054">
        <v>4</v>
      </c>
      <c r="S1054">
        <v>3005</v>
      </c>
      <c r="T1054" s="1">
        <v>0</v>
      </c>
      <c r="U1054">
        <v>1</v>
      </c>
      <c r="W1054" s="64">
        <f t="shared" si="32"/>
        <v>0</v>
      </c>
      <c r="X1054" s="64">
        <f t="shared" si="33"/>
        <v>83640</v>
      </c>
    </row>
    <row r="1055" spans="1:24">
      <c r="A1055">
        <v>1016</v>
      </c>
      <c r="B1055" t="s">
        <v>690</v>
      </c>
      <c r="C1055" t="s">
        <v>684</v>
      </c>
      <c r="D1055" t="s">
        <v>685</v>
      </c>
      <c r="E1055" t="s">
        <v>29</v>
      </c>
      <c r="F1055" t="s">
        <v>756</v>
      </c>
      <c r="G1055" t="s">
        <v>732</v>
      </c>
      <c r="H1055" s="1">
        <v>44411</v>
      </c>
      <c r="I1055" t="s">
        <v>7</v>
      </c>
      <c r="J1055">
        <v>34</v>
      </c>
      <c r="K1055">
        <v>6.9550000000000001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200000</v>
      </c>
      <c r="R1055">
        <v>4</v>
      </c>
      <c r="S1055">
        <v>3010</v>
      </c>
      <c r="T1055" s="1">
        <v>0</v>
      </c>
      <c r="U1055">
        <v>1</v>
      </c>
      <c r="W1055" s="64">
        <f t="shared" si="32"/>
        <v>0</v>
      </c>
      <c r="X1055" s="64">
        <f t="shared" si="33"/>
        <v>1391000</v>
      </c>
    </row>
    <row r="1056" spans="1:24" hidden="1">
      <c r="A1056">
        <v>1018</v>
      </c>
      <c r="B1056" t="s">
        <v>694</v>
      </c>
      <c r="C1056" t="s">
        <v>684</v>
      </c>
      <c r="D1056" t="s">
        <v>685</v>
      </c>
      <c r="E1056" t="s">
        <v>29</v>
      </c>
      <c r="F1056" t="s">
        <v>747</v>
      </c>
      <c r="G1056" t="s">
        <v>4164</v>
      </c>
      <c r="H1056" s="1">
        <v>44411</v>
      </c>
      <c r="I1056" t="s">
        <v>7</v>
      </c>
      <c r="J1056">
        <v>34</v>
      </c>
      <c r="K1056">
        <v>6.915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1500000</v>
      </c>
      <c r="R1056">
        <v>4</v>
      </c>
      <c r="S1056">
        <v>1034</v>
      </c>
      <c r="T1056" s="1">
        <v>0</v>
      </c>
      <c r="U1056">
        <v>1</v>
      </c>
      <c r="W1056" s="64">
        <f t="shared" si="32"/>
        <v>0</v>
      </c>
      <c r="X1056" s="64">
        <f t="shared" si="33"/>
        <v>10372500</v>
      </c>
    </row>
    <row r="1057" spans="1:24">
      <c r="A1057">
        <v>1034</v>
      </c>
      <c r="B1057" t="s">
        <v>689</v>
      </c>
      <c r="C1057" t="s">
        <v>684</v>
      </c>
      <c r="D1057" t="s">
        <v>685</v>
      </c>
      <c r="E1057" t="s">
        <v>29</v>
      </c>
      <c r="F1057" t="s">
        <v>747</v>
      </c>
      <c r="G1057" t="s">
        <v>4319</v>
      </c>
      <c r="H1057" s="1">
        <v>44411</v>
      </c>
      <c r="I1057" t="s">
        <v>8</v>
      </c>
      <c r="J1057">
        <v>34</v>
      </c>
      <c r="K1057">
        <v>6.915</v>
      </c>
      <c r="L1057">
        <v>0</v>
      </c>
      <c r="M1057">
        <v>0</v>
      </c>
      <c r="N1057">
        <v>1</v>
      </c>
      <c r="O1057">
        <v>0</v>
      </c>
      <c r="P1057">
        <v>1500000</v>
      </c>
      <c r="Q1057">
        <v>0</v>
      </c>
      <c r="R1057">
        <v>4</v>
      </c>
      <c r="S1057">
        <v>1018</v>
      </c>
      <c r="T1057" s="1">
        <v>0</v>
      </c>
      <c r="U1057">
        <v>1</v>
      </c>
      <c r="W1057" s="64">
        <f t="shared" si="32"/>
        <v>10372500</v>
      </c>
      <c r="X1057" s="64">
        <f t="shared" si="33"/>
        <v>0</v>
      </c>
    </row>
    <row r="1058" spans="1:24" hidden="1">
      <c r="A1058">
        <v>3005</v>
      </c>
      <c r="B1058" t="s">
        <v>690</v>
      </c>
      <c r="C1058" t="s">
        <v>684</v>
      </c>
      <c r="D1058" t="s">
        <v>685</v>
      </c>
      <c r="E1058" t="s">
        <v>29</v>
      </c>
      <c r="F1058" t="s">
        <v>753</v>
      </c>
      <c r="G1058" t="s">
        <v>1009</v>
      </c>
      <c r="H1058" s="1">
        <v>44411</v>
      </c>
      <c r="I1058" t="s">
        <v>8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12000</v>
      </c>
      <c r="Q1058">
        <v>0</v>
      </c>
      <c r="R1058">
        <v>4</v>
      </c>
      <c r="S1058">
        <v>1009</v>
      </c>
      <c r="T1058" s="1">
        <v>0</v>
      </c>
      <c r="U1058">
        <v>1</v>
      </c>
      <c r="W1058" s="64">
        <f t="shared" si="32"/>
        <v>83640</v>
      </c>
      <c r="X1058" s="64">
        <f t="shared" si="33"/>
        <v>0</v>
      </c>
    </row>
    <row r="1059" spans="1:24" hidden="1">
      <c r="A1059">
        <v>3010</v>
      </c>
      <c r="B1059" t="s">
        <v>690</v>
      </c>
      <c r="C1059" t="s">
        <v>684</v>
      </c>
      <c r="D1059" t="s">
        <v>685</v>
      </c>
      <c r="E1059" t="s">
        <v>29</v>
      </c>
      <c r="F1059" t="s">
        <v>3577</v>
      </c>
      <c r="G1059" t="s">
        <v>3603</v>
      </c>
      <c r="H1059" s="1">
        <v>44411</v>
      </c>
      <c r="I1059" t="s">
        <v>8</v>
      </c>
      <c r="J1059">
        <v>34</v>
      </c>
      <c r="K1059">
        <v>6.9550000000000001</v>
      </c>
      <c r="L1059">
        <v>0</v>
      </c>
      <c r="M1059">
        <v>0</v>
      </c>
      <c r="N1059">
        <v>1</v>
      </c>
      <c r="O1059">
        <v>0</v>
      </c>
      <c r="P1059">
        <v>200000</v>
      </c>
      <c r="Q1059">
        <v>0</v>
      </c>
      <c r="R1059">
        <v>4</v>
      </c>
      <c r="S1059">
        <v>1016</v>
      </c>
      <c r="T1059" s="1">
        <v>0</v>
      </c>
      <c r="U1059">
        <v>1</v>
      </c>
      <c r="W1059" s="64">
        <f t="shared" si="32"/>
        <v>1391000</v>
      </c>
      <c r="X1059" s="64">
        <f t="shared" si="33"/>
        <v>0</v>
      </c>
    </row>
    <row r="1060" spans="1:24" hidden="1">
      <c r="A1060">
        <v>1003</v>
      </c>
      <c r="B1060" t="s">
        <v>689</v>
      </c>
      <c r="C1060" t="s">
        <v>684</v>
      </c>
      <c r="D1060" t="s">
        <v>685</v>
      </c>
      <c r="E1060" t="s">
        <v>29</v>
      </c>
      <c r="F1060" t="s">
        <v>747</v>
      </c>
      <c r="G1060" t="s">
        <v>687</v>
      </c>
      <c r="H1060" s="1">
        <v>44412</v>
      </c>
      <c r="I1060" t="s">
        <v>7</v>
      </c>
      <c r="J1060">
        <v>34</v>
      </c>
      <c r="K1060">
        <v>6.92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6000000</v>
      </c>
      <c r="R1060">
        <v>4</v>
      </c>
      <c r="S1060">
        <v>1005</v>
      </c>
      <c r="T1060" s="1">
        <v>0</v>
      </c>
      <c r="U1060">
        <v>1</v>
      </c>
      <c r="W1060" s="64">
        <f t="shared" si="32"/>
        <v>0</v>
      </c>
      <c r="X1060" s="64">
        <f t="shared" si="33"/>
        <v>41520000</v>
      </c>
    </row>
    <row r="1061" spans="1:24" hidden="1">
      <c r="A1061">
        <v>1005</v>
      </c>
      <c r="B1061" t="s">
        <v>689</v>
      </c>
      <c r="C1061" t="s">
        <v>684</v>
      </c>
      <c r="D1061" t="s">
        <v>685</v>
      </c>
      <c r="E1061" t="s">
        <v>29</v>
      </c>
      <c r="F1061" t="s">
        <v>747</v>
      </c>
      <c r="G1061" t="s">
        <v>3755</v>
      </c>
      <c r="H1061" s="1">
        <v>44412</v>
      </c>
      <c r="I1061" t="s">
        <v>8</v>
      </c>
      <c r="J1061">
        <v>34</v>
      </c>
      <c r="K1061">
        <v>6.92</v>
      </c>
      <c r="L1061">
        <v>0</v>
      </c>
      <c r="M1061">
        <v>0</v>
      </c>
      <c r="N1061">
        <v>1</v>
      </c>
      <c r="O1061">
        <v>1</v>
      </c>
      <c r="P1061">
        <v>6000000</v>
      </c>
      <c r="Q1061">
        <v>0</v>
      </c>
      <c r="R1061">
        <v>4</v>
      </c>
      <c r="S1061">
        <v>1003</v>
      </c>
      <c r="T1061" s="1">
        <v>0</v>
      </c>
      <c r="U1061">
        <v>1</v>
      </c>
      <c r="W1061" s="64">
        <f t="shared" si="32"/>
        <v>41520000</v>
      </c>
      <c r="X1061" s="64">
        <f t="shared" si="33"/>
        <v>0</v>
      </c>
    </row>
    <row r="1062" spans="1:24" hidden="1">
      <c r="A1062">
        <v>1018</v>
      </c>
      <c r="B1062" t="s">
        <v>690</v>
      </c>
      <c r="C1062" t="s">
        <v>684</v>
      </c>
      <c r="D1062" t="s">
        <v>685</v>
      </c>
      <c r="E1062" t="s">
        <v>29</v>
      </c>
      <c r="F1062" t="s">
        <v>747</v>
      </c>
      <c r="G1062" t="s">
        <v>4154</v>
      </c>
      <c r="H1062" s="1">
        <v>44413</v>
      </c>
      <c r="I1062" t="s">
        <v>7</v>
      </c>
      <c r="J1062">
        <v>34</v>
      </c>
      <c r="K1062">
        <v>6.92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500000</v>
      </c>
      <c r="R1062">
        <v>4</v>
      </c>
      <c r="S1062">
        <v>74003</v>
      </c>
      <c r="T1062" s="1">
        <v>0</v>
      </c>
      <c r="U1062">
        <v>1</v>
      </c>
      <c r="W1062" s="64">
        <f t="shared" si="32"/>
        <v>0</v>
      </c>
      <c r="X1062" s="64">
        <f t="shared" si="33"/>
        <v>3460000</v>
      </c>
    </row>
    <row r="1063" spans="1:24" hidden="1">
      <c r="A1063">
        <v>74003</v>
      </c>
      <c r="B1063" t="s">
        <v>690</v>
      </c>
      <c r="C1063" t="s">
        <v>684</v>
      </c>
      <c r="D1063" t="s">
        <v>685</v>
      </c>
      <c r="E1063" t="s">
        <v>29</v>
      </c>
      <c r="F1063" t="s">
        <v>686</v>
      </c>
      <c r="G1063" t="s">
        <v>4580</v>
      </c>
      <c r="H1063" s="1">
        <v>44413</v>
      </c>
      <c r="I1063" t="s">
        <v>8</v>
      </c>
      <c r="J1063">
        <v>34</v>
      </c>
      <c r="K1063">
        <v>6.92</v>
      </c>
      <c r="L1063">
        <v>0</v>
      </c>
      <c r="M1063">
        <v>0</v>
      </c>
      <c r="N1063">
        <v>1</v>
      </c>
      <c r="O1063">
        <v>0</v>
      </c>
      <c r="P1063">
        <v>500000</v>
      </c>
      <c r="Q1063">
        <v>0</v>
      </c>
      <c r="R1063">
        <v>4</v>
      </c>
      <c r="S1063">
        <v>1018</v>
      </c>
      <c r="T1063" s="1">
        <v>0</v>
      </c>
      <c r="U1063">
        <v>1</v>
      </c>
      <c r="W1063" s="64">
        <f t="shared" si="32"/>
        <v>3460000</v>
      </c>
      <c r="X1063" s="64">
        <f t="shared" si="33"/>
        <v>0</v>
      </c>
    </row>
    <row r="1064" spans="1:24">
      <c r="A1064">
        <v>1016</v>
      </c>
      <c r="B1064" t="s">
        <v>690</v>
      </c>
      <c r="C1064" t="s">
        <v>684</v>
      </c>
      <c r="D1064" t="s">
        <v>685</v>
      </c>
      <c r="E1064" t="s">
        <v>29</v>
      </c>
      <c r="F1064" t="s">
        <v>748</v>
      </c>
      <c r="G1064" t="s">
        <v>1012</v>
      </c>
      <c r="H1064" s="1">
        <v>44417</v>
      </c>
      <c r="I1064" t="s">
        <v>7</v>
      </c>
      <c r="J1064">
        <v>34</v>
      </c>
      <c r="K1064">
        <v>6.95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296115.11</v>
      </c>
      <c r="R1064">
        <v>4</v>
      </c>
      <c r="S1064">
        <v>27002</v>
      </c>
      <c r="T1064" s="1">
        <v>0</v>
      </c>
      <c r="U1064">
        <v>1</v>
      </c>
      <c r="W1064" s="64">
        <f t="shared" si="32"/>
        <v>0</v>
      </c>
      <c r="X1064" s="64">
        <f t="shared" si="33"/>
        <v>2058000.0145</v>
      </c>
    </row>
    <row r="1065" spans="1:24" hidden="1">
      <c r="A1065">
        <v>27002</v>
      </c>
      <c r="B1065" t="s">
        <v>690</v>
      </c>
      <c r="C1065" t="s">
        <v>684</v>
      </c>
      <c r="D1065" t="s">
        <v>685</v>
      </c>
      <c r="E1065" t="s">
        <v>29</v>
      </c>
      <c r="F1065" t="s">
        <v>753</v>
      </c>
      <c r="G1065" t="s">
        <v>3602</v>
      </c>
      <c r="H1065" s="1">
        <v>44417</v>
      </c>
      <c r="I1065" t="s">
        <v>8</v>
      </c>
      <c r="J1065">
        <v>34</v>
      </c>
      <c r="K1065">
        <v>6.95</v>
      </c>
      <c r="L1065">
        <v>0</v>
      </c>
      <c r="M1065">
        <v>0</v>
      </c>
      <c r="N1065">
        <v>1</v>
      </c>
      <c r="O1065">
        <v>0</v>
      </c>
      <c r="P1065">
        <v>296115.11</v>
      </c>
      <c r="Q1065">
        <v>0</v>
      </c>
      <c r="R1065">
        <v>4</v>
      </c>
      <c r="S1065">
        <v>1016</v>
      </c>
      <c r="T1065" s="1">
        <v>0</v>
      </c>
      <c r="U1065">
        <v>1</v>
      </c>
      <c r="W1065" s="64">
        <f t="shared" si="32"/>
        <v>2058000.0145</v>
      </c>
      <c r="X1065" s="64">
        <f t="shared" si="33"/>
        <v>0</v>
      </c>
    </row>
    <row r="1066" spans="1:24">
      <c r="A1066">
        <v>1014</v>
      </c>
      <c r="B1066" t="s">
        <v>694</v>
      </c>
      <c r="C1066" t="s">
        <v>684</v>
      </c>
      <c r="D1066" t="s">
        <v>685</v>
      </c>
      <c r="E1066" t="s">
        <v>29</v>
      </c>
      <c r="F1066" t="s">
        <v>747</v>
      </c>
      <c r="G1066" t="s">
        <v>962</v>
      </c>
      <c r="H1066" s="1">
        <v>44418</v>
      </c>
      <c r="I1066" t="s">
        <v>8</v>
      </c>
      <c r="J1066">
        <v>34</v>
      </c>
      <c r="K1066">
        <v>6.86</v>
      </c>
      <c r="L1066">
        <v>0</v>
      </c>
      <c r="M1066">
        <v>0</v>
      </c>
      <c r="N1066">
        <v>1</v>
      </c>
      <c r="O1066">
        <v>1</v>
      </c>
      <c r="P1066">
        <v>3000000</v>
      </c>
      <c r="Q1066">
        <v>0</v>
      </c>
      <c r="R1066">
        <v>4</v>
      </c>
      <c r="S1066">
        <v>1016</v>
      </c>
      <c r="T1066" s="1">
        <v>0</v>
      </c>
      <c r="U1066">
        <v>1</v>
      </c>
      <c r="W1066" s="64">
        <f t="shared" si="32"/>
        <v>20580000</v>
      </c>
      <c r="X1066" s="64">
        <f t="shared" si="33"/>
        <v>0</v>
      </c>
    </row>
    <row r="1067" spans="1:24">
      <c r="A1067">
        <v>1016</v>
      </c>
      <c r="B1067" t="s">
        <v>689</v>
      </c>
      <c r="C1067" t="s">
        <v>684</v>
      </c>
      <c r="D1067" t="s">
        <v>685</v>
      </c>
      <c r="E1067" t="s">
        <v>29</v>
      </c>
      <c r="F1067" t="s">
        <v>747</v>
      </c>
      <c r="G1067" t="s">
        <v>986</v>
      </c>
      <c r="H1067" s="1">
        <v>44418</v>
      </c>
      <c r="I1067" t="s">
        <v>7</v>
      </c>
      <c r="J1067">
        <v>34</v>
      </c>
      <c r="K1067">
        <v>6.86</v>
      </c>
      <c r="L1067">
        <v>0</v>
      </c>
      <c r="M1067">
        <v>0</v>
      </c>
      <c r="N1067">
        <v>1</v>
      </c>
      <c r="O1067">
        <v>0</v>
      </c>
      <c r="P1067">
        <v>0</v>
      </c>
      <c r="Q1067">
        <v>3000000</v>
      </c>
      <c r="R1067">
        <v>4</v>
      </c>
      <c r="S1067">
        <v>1014</v>
      </c>
      <c r="T1067" s="1">
        <v>0</v>
      </c>
      <c r="U1067">
        <v>1</v>
      </c>
      <c r="W1067" s="64">
        <f t="shared" si="32"/>
        <v>0</v>
      </c>
      <c r="X1067" s="64">
        <f t="shared" si="33"/>
        <v>20580000</v>
      </c>
    </row>
    <row r="1068" spans="1:24">
      <c r="A1068">
        <v>1016</v>
      </c>
      <c r="B1068" t="s">
        <v>689</v>
      </c>
      <c r="C1068" t="s">
        <v>684</v>
      </c>
      <c r="D1068" t="s">
        <v>685</v>
      </c>
      <c r="E1068" t="s">
        <v>29</v>
      </c>
      <c r="F1068" t="s">
        <v>747</v>
      </c>
      <c r="G1068" t="s">
        <v>984</v>
      </c>
      <c r="H1068" s="1">
        <v>44418</v>
      </c>
      <c r="I1068" t="s">
        <v>7</v>
      </c>
      <c r="J1068">
        <v>34</v>
      </c>
      <c r="K1068">
        <v>6.95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2000000</v>
      </c>
      <c r="R1068">
        <v>4</v>
      </c>
      <c r="S1068">
        <v>1033</v>
      </c>
      <c r="T1068" s="1">
        <v>0</v>
      </c>
      <c r="U1068">
        <v>1</v>
      </c>
      <c r="W1068" s="64">
        <f t="shared" si="32"/>
        <v>0</v>
      </c>
      <c r="X1068" s="64">
        <f t="shared" si="33"/>
        <v>13900000</v>
      </c>
    </row>
    <row r="1069" spans="1:24" hidden="1">
      <c r="A1069">
        <v>1033</v>
      </c>
      <c r="B1069" t="s">
        <v>689</v>
      </c>
      <c r="C1069" t="s">
        <v>684</v>
      </c>
      <c r="D1069" t="s">
        <v>685</v>
      </c>
      <c r="E1069" t="s">
        <v>29</v>
      </c>
      <c r="F1069" t="s">
        <v>747</v>
      </c>
      <c r="G1069" t="s">
        <v>4204</v>
      </c>
      <c r="H1069" s="1">
        <v>44418</v>
      </c>
      <c r="I1069" t="s">
        <v>8</v>
      </c>
      <c r="J1069">
        <v>34</v>
      </c>
      <c r="K1069">
        <v>6.95</v>
      </c>
      <c r="L1069">
        <v>0</v>
      </c>
      <c r="M1069">
        <v>0</v>
      </c>
      <c r="N1069">
        <v>1</v>
      </c>
      <c r="O1069">
        <v>0</v>
      </c>
      <c r="P1069">
        <v>2000000</v>
      </c>
      <c r="Q1069">
        <v>0</v>
      </c>
      <c r="R1069">
        <v>4</v>
      </c>
      <c r="S1069">
        <v>1016</v>
      </c>
      <c r="T1069" s="1">
        <v>0</v>
      </c>
      <c r="U1069">
        <v>1</v>
      </c>
      <c r="W1069" s="64">
        <f t="shared" si="32"/>
        <v>13900000</v>
      </c>
      <c r="X1069" s="64">
        <f t="shared" si="33"/>
        <v>0</v>
      </c>
    </row>
    <row r="1070" spans="1:24" hidden="1">
      <c r="A1070">
        <v>1018</v>
      </c>
      <c r="B1070" t="s">
        <v>694</v>
      </c>
      <c r="C1070" t="s">
        <v>684</v>
      </c>
      <c r="D1070" t="s">
        <v>685</v>
      </c>
      <c r="E1070" t="s">
        <v>29</v>
      </c>
      <c r="F1070" t="s">
        <v>747</v>
      </c>
      <c r="G1070" t="s">
        <v>4165</v>
      </c>
      <c r="H1070" s="1">
        <v>44419</v>
      </c>
      <c r="I1070" t="s">
        <v>7</v>
      </c>
      <c r="J1070">
        <v>34</v>
      </c>
      <c r="K1070">
        <v>6.91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2000000</v>
      </c>
      <c r="R1070">
        <v>4</v>
      </c>
      <c r="S1070">
        <v>1033</v>
      </c>
      <c r="T1070" s="1">
        <v>0</v>
      </c>
      <c r="U1070">
        <v>1</v>
      </c>
      <c r="W1070" s="64">
        <f t="shared" si="32"/>
        <v>0</v>
      </c>
      <c r="X1070" s="64">
        <f t="shared" si="33"/>
        <v>13820000</v>
      </c>
    </row>
    <row r="1071" spans="1:24" hidden="1">
      <c r="A1071">
        <v>1033</v>
      </c>
      <c r="B1071" t="s">
        <v>689</v>
      </c>
      <c r="C1071" t="s">
        <v>684</v>
      </c>
      <c r="D1071" t="s">
        <v>685</v>
      </c>
      <c r="E1071" t="s">
        <v>29</v>
      </c>
      <c r="F1071" t="s">
        <v>747</v>
      </c>
      <c r="G1071" t="s">
        <v>4205</v>
      </c>
      <c r="H1071" s="1">
        <v>44419</v>
      </c>
      <c r="I1071" t="s">
        <v>8</v>
      </c>
      <c r="J1071">
        <v>34</v>
      </c>
      <c r="K1071">
        <v>6.91</v>
      </c>
      <c r="L1071">
        <v>0</v>
      </c>
      <c r="M1071">
        <v>0</v>
      </c>
      <c r="N1071">
        <v>1</v>
      </c>
      <c r="O1071">
        <v>0</v>
      </c>
      <c r="P1071">
        <v>2000000</v>
      </c>
      <c r="Q1071">
        <v>0</v>
      </c>
      <c r="R1071">
        <v>4</v>
      </c>
      <c r="S1071">
        <v>1018</v>
      </c>
      <c r="T1071" s="1">
        <v>0</v>
      </c>
      <c r="U1071">
        <v>1</v>
      </c>
      <c r="W1071" s="64">
        <f t="shared" ref="W1071:W1134" si="34">+K1071*P1071</f>
        <v>13820000</v>
      </c>
      <c r="X1071" s="64">
        <f t="shared" ref="X1071:X1134" si="35">K1071*Q1071</f>
        <v>0</v>
      </c>
    </row>
    <row r="1072" spans="1:24">
      <c r="A1072">
        <v>1001</v>
      </c>
      <c r="B1072" t="s">
        <v>689</v>
      </c>
      <c r="C1072" t="s">
        <v>684</v>
      </c>
      <c r="D1072" t="s">
        <v>685</v>
      </c>
      <c r="E1072" t="s">
        <v>29</v>
      </c>
      <c r="F1072" t="s">
        <v>686</v>
      </c>
      <c r="G1072" t="s">
        <v>3617</v>
      </c>
      <c r="H1072" s="1">
        <v>44420</v>
      </c>
      <c r="I1072" t="s">
        <v>8</v>
      </c>
      <c r="J1072">
        <v>34</v>
      </c>
      <c r="K1072">
        <v>6.86</v>
      </c>
      <c r="L1072">
        <v>0</v>
      </c>
      <c r="M1072">
        <v>0</v>
      </c>
      <c r="N1072">
        <v>1</v>
      </c>
      <c r="O1072">
        <v>0</v>
      </c>
      <c r="P1072">
        <v>2000000</v>
      </c>
      <c r="Q1072">
        <v>0</v>
      </c>
      <c r="R1072">
        <v>4</v>
      </c>
      <c r="S1072">
        <v>1016</v>
      </c>
      <c r="T1072" s="1">
        <v>0</v>
      </c>
      <c r="U1072">
        <v>1</v>
      </c>
      <c r="W1072" s="64">
        <f t="shared" si="34"/>
        <v>13720000</v>
      </c>
      <c r="X1072" s="64">
        <f t="shared" si="35"/>
        <v>0</v>
      </c>
    </row>
    <row r="1073" spans="1:24">
      <c r="A1073">
        <v>1016</v>
      </c>
      <c r="B1073" t="s">
        <v>689</v>
      </c>
      <c r="C1073" t="s">
        <v>684</v>
      </c>
      <c r="D1073" t="s">
        <v>685</v>
      </c>
      <c r="E1073" t="s">
        <v>29</v>
      </c>
      <c r="F1073" t="s">
        <v>747</v>
      </c>
      <c r="G1073" t="s">
        <v>986</v>
      </c>
      <c r="H1073" s="1">
        <v>44420</v>
      </c>
      <c r="I1073" t="s">
        <v>7</v>
      </c>
      <c r="J1073">
        <v>34</v>
      </c>
      <c r="K1073">
        <v>6.86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1001</v>
      </c>
      <c r="T1073" s="1">
        <v>0</v>
      </c>
      <c r="U1073">
        <v>1</v>
      </c>
      <c r="W1073" s="64">
        <f t="shared" si="34"/>
        <v>0</v>
      </c>
      <c r="X1073" s="64">
        <f t="shared" si="35"/>
        <v>13720000</v>
      </c>
    </row>
    <row r="1074" spans="1:24" hidden="1">
      <c r="A1074">
        <v>1003</v>
      </c>
      <c r="B1074" t="s">
        <v>689</v>
      </c>
      <c r="C1074" t="s">
        <v>684</v>
      </c>
      <c r="D1074" t="s">
        <v>685</v>
      </c>
      <c r="E1074" t="s">
        <v>29</v>
      </c>
      <c r="F1074" t="s">
        <v>747</v>
      </c>
      <c r="G1074" t="s">
        <v>687</v>
      </c>
      <c r="H1074" s="1">
        <v>44421</v>
      </c>
      <c r="I1074" t="s">
        <v>8</v>
      </c>
      <c r="J1074">
        <v>34</v>
      </c>
      <c r="K1074">
        <v>6.89</v>
      </c>
      <c r="L1074">
        <v>0</v>
      </c>
      <c r="M1074">
        <v>0</v>
      </c>
      <c r="N1074">
        <v>1</v>
      </c>
      <c r="O1074">
        <v>0</v>
      </c>
      <c r="P1074">
        <v>5000000</v>
      </c>
      <c r="Q1074">
        <v>0</v>
      </c>
      <c r="R1074">
        <v>4</v>
      </c>
      <c r="S1074">
        <v>1005</v>
      </c>
      <c r="T1074" s="1">
        <v>0</v>
      </c>
      <c r="U1074">
        <v>1</v>
      </c>
      <c r="W1074" s="64">
        <f t="shared" si="34"/>
        <v>34450000</v>
      </c>
      <c r="X1074" s="64">
        <f t="shared" si="35"/>
        <v>0</v>
      </c>
    </row>
    <row r="1075" spans="1:24" hidden="1">
      <c r="A1075">
        <v>1003</v>
      </c>
      <c r="B1075" t="s">
        <v>689</v>
      </c>
      <c r="C1075" t="s">
        <v>684</v>
      </c>
      <c r="D1075" t="s">
        <v>685</v>
      </c>
      <c r="E1075" t="s">
        <v>29</v>
      </c>
      <c r="F1075" t="s">
        <v>728</v>
      </c>
      <c r="G1075" t="s">
        <v>687</v>
      </c>
      <c r="H1075" s="1">
        <v>44421</v>
      </c>
      <c r="I1075" t="s">
        <v>7</v>
      </c>
      <c r="J1075">
        <v>34</v>
      </c>
      <c r="K1075">
        <v>6.9610000000000003</v>
      </c>
      <c r="M1075">
        <v>0</v>
      </c>
      <c r="N1075">
        <v>1</v>
      </c>
      <c r="O1075">
        <v>0</v>
      </c>
      <c r="P1075">
        <v>0</v>
      </c>
      <c r="Q1075">
        <v>3591.51</v>
      </c>
      <c r="R1075">
        <v>4</v>
      </c>
      <c r="S1075">
        <v>27004</v>
      </c>
      <c r="T1075" s="1">
        <v>0</v>
      </c>
      <c r="U1075">
        <v>1</v>
      </c>
      <c r="W1075" s="64">
        <f t="shared" si="34"/>
        <v>0</v>
      </c>
      <c r="X1075" s="64">
        <f t="shared" si="35"/>
        <v>25000.501110000001</v>
      </c>
    </row>
    <row r="1076" spans="1:24" hidden="1">
      <c r="A1076">
        <v>1003</v>
      </c>
      <c r="B1076" t="s">
        <v>689</v>
      </c>
      <c r="C1076" t="s">
        <v>684</v>
      </c>
      <c r="D1076" t="s">
        <v>685</v>
      </c>
      <c r="E1076" t="s">
        <v>29</v>
      </c>
      <c r="F1076" t="s">
        <v>728</v>
      </c>
      <c r="G1076" t="s">
        <v>688</v>
      </c>
      <c r="H1076" s="1">
        <v>44421</v>
      </c>
      <c r="I1076" t="s">
        <v>7</v>
      </c>
      <c r="J1076">
        <v>34</v>
      </c>
      <c r="K1076">
        <v>6.9610000000000003</v>
      </c>
      <c r="M1076">
        <v>0</v>
      </c>
      <c r="N1076">
        <v>1</v>
      </c>
      <c r="O1076">
        <v>0</v>
      </c>
      <c r="P1076">
        <v>0</v>
      </c>
      <c r="Q1076">
        <v>7482.19</v>
      </c>
      <c r="R1076">
        <v>4</v>
      </c>
      <c r="S1076">
        <v>27004</v>
      </c>
      <c r="T1076" s="1">
        <v>0</v>
      </c>
      <c r="U1076">
        <v>1</v>
      </c>
      <c r="W1076" s="64">
        <f t="shared" si="34"/>
        <v>0</v>
      </c>
      <c r="X1076" s="64">
        <f t="shared" si="35"/>
        <v>52083.524590000001</v>
      </c>
    </row>
    <row r="1077" spans="1:24" hidden="1">
      <c r="A1077">
        <v>1005</v>
      </c>
      <c r="B1077" t="s">
        <v>689</v>
      </c>
      <c r="C1077" t="s">
        <v>684</v>
      </c>
      <c r="D1077" t="s">
        <v>685</v>
      </c>
      <c r="E1077" t="s">
        <v>29</v>
      </c>
      <c r="F1077" t="s">
        <v>747</v>
      </c>
      <c r="G1077" t="s">
        <v>3756</v>
      </c>
      <c r="H1077" s="1">
        <v>44421</v>
      </c>
      <c r="I1077" t="s">
        <v>7</v>
      </c>
      <c r="J1077">
        <v>34</v>
      </c>
      <c r="K1077">
        <v>6.9</v>
      </c>
      <c r="L1077">
        <v>0</v>
      </c>
      <c r="M1077">
        <v>0</v>
      </c>
      <c r="N1077">
        <v>1</v>
      </c>
      <c r="O1077">
        <v>1</v>
      </c>
      <c r="P1077">
        <v>0</v>
      </c>
      <c r="Q1077">
        <v>2000000</v>
      </c>
      <c r="R1077">
        <v>4</v>
      </c>
      <c r="S1077">
        <v>1033</v>
      </c>
      <c r="T1077" s="1">
        <v>0</v>
      </c>
      <c r="U1077">
        <v>1</v>
      </c>
      <c r="W1077" s="64">
        <f t="shared" si="34"/>
        <v>0</v>
      </c>
      <c r="X1077" s="64">
        <f t="shared" si="35"/>
        <v>13800000</v>
      </c>
    </row>
    <row r="1078" spans="1:24" hidden="1">
      <c r="A1078">
        <v>1005</v>
      </c>
      <c r="B1078" t="s">
        <v>689</v>
      </c>
      <c r="C1078" t="s">
        <v>684</v>
      </c>
      <c r="D1078" t="s">
        <v>685</v>
      </c>
      <c r="E1078" t="s">
        <v>29</v>
      </c>
      <c r="F1078" t="s">
        <v>747</v>
      </c>
      <c r="G1078" t="s">
        <v>3757</v>
      </c>
      <c r="H1078" s="1">
        <v>44421</v>
      </c>
      <c r="I1078" t="s">
        <v>7</v>
      </c>
      <c r="J1078">
        <v>34</v>
      </c>
      <c r="K1078">
        <v>6.89</v>
      </c>
      <c r="L1078">
        <v>0</v>
      </c>
      <c r="M1078">
        <v>0</v>
      </c>
      <c r="N1078">
        <v>1</v>
      </c>
      <c r="O1078">
        <v>1</v>
      </c>
      <c r="P1078">
        <v>0</v>
      </c>
      <c r="Q1078">
        <v>5000000</v>
      </c>
      <c r="R1078">
        <v>4</v>
      </c>
      <c r="S1078">
        <v>1003</v>
      </c>
      <c r="T1078" s="1">
        <v>0</v>
      </c>
      <c r="U1078">
        <v>1</v>
      </c>
      <c r="W1078" s="64">
        <f t="shared" si="34"/>
        <v>0</v>
      </c>
      <c r="X1078" s="64">
        <f t="shared" si="35"/>
        <v>34450000</v>
      </c>
    </row>
    <row r="1079" spans="1:24" hidden="1">
      <c r="A1079">
        <v>1033</v>
      </c>
      <c r="B1079" t="s">
        <v>689</v>
      </c>
      <c r="C1079" t="s">
        <v>684</v>
      </c>
      <c r="D1079" t="s">
        <v>685</v>
      </c>
      <c r="E1079" t="s">
        <v>29</v>
      </c>
      <c r="F1079" t="s">
        <v>747</v>
      </c>
      <c r="G1079" t="s">
        <v>4206</v>
      </c>
      <c r="H1079" s="1">
        <v>44421</v>
      </c>
      <c r="I1079" t="s">
        <v>8</v>
      </c>
      <c r="J1079">
        <v>34</v>
      </c>
      <c r="K1079">
        <v>6.9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1005</v>
      </c>
      <c r="T1079" s="1">
        <v>0</v>
      </c>
      <c r="U1079">
        <v>1</v>
      </c>
      <c r="W1079" s="64">
        <f t="shared" si="34"/>
        <v>13800000</v>
      </c>
      <c r="X1079" s="64">
        <f t="shared" si="35"/>
        <v>0</v>
      </c>
    </row>
    <row r="1080" spans="1:24" hidden="1">
      <c r="A1080">
        <v>27004</v>
      </c>
      <c r="B1080" t="s">
        <v>689</v>
      </c>
      <c r="C1080" t="s">
        <v>684</v>
      </c>
      <c r="D1080" t="s">
        <v>685</v>
      </c>
      <c r="E1080" t="s">
        <v>29</v>
      </c>
      <c r="F1080" t="s">
        <v>753</v>
      </c>
      <c r="G1080" t="s">
        <v>1020</v>
      </c>
      <c r="H1080" s="1">
        <v>44421</v>
      </c>
      <c r="I1080" t="s">
        <v>8</v>
      </c>
      <c r="J1080">
        <v>34</v>
      </c>
      <c r="K1080">
        <v>6.9610000000000003</v>
      </c>
      <c r="L1080">
        <v>0</v>
      </c>
      <c r="M1080">
        <v>0</v>
      </c>
      <c r="N1080">
        <v>1</v>
      </c>
      <c r="O1080">
        <v>0</v>
      </c>
      <c r="P1080">
        <v>3591.51</v>
      </c>
      <c r="Q1080">
        <v>0</v>
      </c>
      <c r="R1080">
        <v>4</v>
      </c>
      <c r="S1080">
        <v>1003</v>
      </c>
      <c r="T1080" s="1">
        <v>0</v>
      </c>
      <c r="U1080">
        <v>1</v>
      </c>
      <c r="W1080" s="64">
        <f t="shared" si="34"/>
        <v>25000.501110000001</v>
      </c>
      <c r="X1080" s="64">
        <f t="shared" si="35"/>
        <v>0</v>
      </c>
    </row>
    <row r="1081" spans="1:24" hidden="1">
      <c r="A1081">
        <v>27004</v>
      </c>
      <c r="B1081" t="s">
        <v>689</v>
      </c>
      <c r="C1081" t="s">
        <v>684</v>
      </c>
      <c r="D1081" t="s">
        <v>685</v>
      </c>
      <c r="E1081" t="s">
        <v>29</v>
      </c>
      <c r="F1081" t="s">
        <v>753</v>
      </c>
      <c r="G1081" t="s">
        <v>1028</v>
      </c>
      <c r="H1081" s="1">
        <v>44421</v>
      </c>
      <c r="I1081" t="s">
        <v>8</v>
      </c>
      <c r="J1081">
        <v>34</v>
      </c>
      <c r="K1081">
        <v>6.9610000000000003</v>
      </c>
      <c r="L1081">
        <v>0</v>
      </c>
      <c r="M1081">
        <v>0</v>
      </c>
      <c r="N1081">
        <v>1</v>
      </c>
      <c r="O1081">
        <v>0</v>
      </c>
      <c r="P1081">
        <v>7482.19</v>
      </c>
      <c r="Q1081">
        <v>0</v>
      </c>
      <c r="R1081">
        <v>4</v>
      </c>
      <c r="S1081">
        <v>1003</v>
      </c>
      <c r="T1081" s="1">
        <v>0</v>
      </c>
      <c r="U1081">
        <v>1</v>
      </c>
      <c r="W1081" s="64">
        <f t="shared" si="34"/>
        <v>52083.524590000001</v>
      </c>
      <c r="X1081" s="64">
        <f t="shared" si="35"/>
        <v>0</v>
      </c>
    </row>
    <row r="1082" spans="1:24">
      <c r="A1082">
        <v>1016</v>
      </c>
      <c r="B1082" t="s">
        <v>689</v>
      </c>
      <c r="C1082" t="s">
        <v>684</v>
      </c>
      <c r="D1082" t="s">
        <v>685</v>
      </c>
      <c r="E1082" t="s">
        <v>29</v>
      </c>
      <c r="F1082" t="s">
        <v>747</v>
      </c>
      <c r="G1082" t="s">
        <v>986</v>
      </c>
      <c r="H1082" s="1">
        <v>44425</v>
      </c>
      <c r="I1082" t="s">
        <v>8</v>
      </c>
      <c r="J1082">
        <v>34</v>
      </c>
      <c r="K1082">
        <v>6.9539999999999997</v>
      </c>
      <c r="L1082">
        <v>0</v>
      </c>
      <c r="M1082">
        <v>0</v>
      </c>
      <c r="N1082">
        <v>1</v>
      </c>
      <c r="O1082">
        <v>0</v>
      </c>
      <c r="P1082">
        <v>2000000</v>
      </c>
      <c r="Q1082">
        <v>0</v>
      </c>
      <c r="R1082">
        <v>4</v>
      </c>
      <c r="S1082">
        <v>1033</v>
      </c>
      <c r="T1082" s="1">
        <v>0</v>
      </c>
      <c r="U1082">
        <v>1</v>
      </c>
      <c r="W1082" s="64">
        <f t="shared" si="34"/>
        <v>13908000</v>
      </c>
      <c r="X1082" s="64">
        <f t="shared" si="35"/>
        <v>0</v>
      </c>
    </row>
    <row r="1083" spans="1:24" hidden="1">
      <c r="A1083">
        <v>1033</v>
      </c>
      <c r="B1083" t="s">
        <v>689</v>
      </c>
      <c r="C1083" t="s">
        <v>684</v>
      </c>
      <c r="D1083" t="s">
        <v>685</v>
      </c>
      <c r="E1083" t="s">
        <v>29</v>
      </c>
      <c r="F1083" t="s">
        <v>747</v>
      </c>
      <c r="G1083" t="s">
        <v>4207</v>
      </c>
      <c r="H1083" s="1">
        <v>44425</v>
      </c>
      <c r="I1083" t="s">
        <v>7</v>
      </c>
      <c r="J1083">
        <v>34</v>
      </c>
      <c r="K1083">
        <v>6.9539999999999997</v>
      </c>
      <c r="L1083">
        <v>0</v>
      </c>
      <c r="M1083">
        <v>0</v>
      </c>
      <c r="N1083">
        <v>1</v>
      </c>
      <c r="O1083">
        <v>0</v>
      </c>
      <c r="P1083">
        <v>0</v>
      </c>
      <c r="Q1083">
        <v>2000000</v>
      </c>
      <c r="R1083">
        <v>4</v>
      </c>
      <c r="S1083">
        <v>1016</v>
      </c>
      <c r="T1083" s="1">
        <v>0</v>
      </c>
      <c r="U1083">
        <v>1</v>
      </c>
      <c r="W1083" s="64">
        <f t="shared" si="34"/>
        <v>0</v>
      </c>
      <c r="X1083" s="64">
        <f t="shared" si="35"/>
        <v>13908000</v>
      </c>
    </row>
    <row r="1084" spans="1:24" hidden="1">
      <c r="A1084">
        <v>1009</v>
      </c>
      <c r="B1084" t="s">
        <v>689</v>
      </c>
      <c r="C1084" t="s">
        <v>684</v>
      </c>
      <c r="D1084" t="s">
        <v>685</v>
      </c>
      <c r="E1084" t="s">
        <v>29</v>
      </c>
      <c r="F1084" t="s">
        <v>686</v>
      </c>
      <c r="G1084" t="s">
        <v>3997</v>
      </c>
      <c r="H1084" s="1">
        <v>44426</v>
      </c>
      <c r="I1084" t="s">
        <v>7</v>
      </c>
      <c r="J1084">
        <v>34</v>
      </c>
      <c r="K1084">
        <v>6.96</v>
      </c>
      <c r="L1084">
        <v>0</v>
      </c>
      <c r="M1084">
        <v>0</v>
      </c>
      <c r="N1084">
        <v>1</v>
      </c>
      <c r="O1084">
        <v>0</v>
      </c>
      <c r="P1084">
        <v>0</v>
      </c>
      <c r="Q1084">
        <v>182000</v>
      </c>
      <c r="R1084">
        <v>4</v>
      </c>
      <c r="S1084">
        <v>27003</v>
      </c>
      <c r="T1084" s="1">
        <v>0</v>
      </c>
      <c r="U1084">
        <v>1</v>
      </c>
      <c r="W1084" s="64">
        <f t="shared" si="34"/>
        <v>0</v>
      </c>
      <c r="X1084" s="64">
        <f t="shared" si="35"/>
        <v>1266720</v>
      </c>
    </row>
    <row r="1085" spans="1:24">
      <c r="A1085">
        <v>1014</v>
      </c>
      <c r="B1085" t="s">
        <v>690</v>
      </c>
      <c r="C1085" t="s">
        <v>684</v>
      </c>
      <c r="D1085" t="s">
        <v>685</v>
      </c>
      <c r="E1085" t="s">
        <v>29</v>
      </c>
      <c r="F1085" t="s">
        <v>729</v>
      </c>
      <c r="G1085" t="s">
        <v>921</v>
      </c>
      <c r="H1085" s="1">
        <v>44426</v>
      </c>
      <c r="I1085" t="s">
        <v>7</v>
      </c>
      <c r="J1085">
        <v>34</v>
      </c>
      <c r="K1085">
        <v>6.97</v>
      </c>
      <c r="L1085">
        <v>0</v>
      </c>
      <c r="M1085">
        <v>0</v>
      </c>
      <c r="N1085">
        <v>1</v>
      </c>
      <c r="O1085">
        <v>1</v>
      </c>
      <c r="P1085">
        <v>0</v>
      </c>
      <c r="Q1085">
        <v>28694.41</v>
      </c>
      <c r="R1085">
        <v>4</v>
      </c>
      <c r="S1085">
        <v>3005</v>
      </c>
      <c r="T1085" s="1">
        <v>0</v>
      </c>
      <c r="U1085">
        <v>1</v>
      </c>
      <c r="W1085" s="64">
        <f t="shared" si="34"/>
        <v>0</v>
      </c>
      <c r="X1085" s="64">
        <f t="shared" si="35"/>
        <v>200000.03769999999</v>
      </c>
    </row>
    <row r="1086" spans="1:24">
      <c r="A1086">
        <v>1014</v>
      </c>
      <c r="B1086" t="s">
        <v>690</v>
      </c>
      <c r="C1086" t="s">
        <v>684</v>
      </c>
      <c r="D1086" t="s">
        <v>685</v>
      </c>
      <c r="E1086" t="s">
        <v>29</v>
      </c>
      <c r="F1086" t="s">
        <v>729</v>
      </c>
      <c r="G1086" t="s">
        <v>922</v>
      </c>
      <c r="H1086" s="1">
        <v>44426</v>
      </c>
      <c r="I1086" t="s">
        <v>7</v>
      </c>
      <c r="J1086">
        <v>34</v>
      </c>
      <c r="K1086">
        <v>6.97</v>
      </c>
      <c r="L1086">
        <v>0</v>
      </c>
      <c r="M1086">
        <v>0</v>
      </c>
      <c r="N1086">
        <v>1</v>
      </c>
      <c r="O1086">
        <v>1</v>
      </c>
      <c r="P1086">
        <v>0</v>
      </c>
      <c r="Q1086">
        <v>18651.36</v>
      </c>
      <c r="R1086">
        <v>4</v>
      </c>
      <c r="S1086">
        <v>3005</v>
      </c>
      <c r="T1086" s="1">
        <v>0</v>
      </c>
      <c r="U1086">
        <v>1</v>
      </c>
      <c r="W1086" s="64">
        <f t="shared" si="34"/>
        <v>0</v>
      </c>
      <c r="X1086" s="64">
        <f t="shared" si="35"/>
        <v>129999.9792</v>
      </c>
    </row>
    <row r="1087" spans="1:24" hidden="1">
      <c r="A1087">
        <v>3005</v>
      </c>
      <c r="B1087" t="s">
        <v>690</v>
      </c>
      <c r="C1087" t="s">
        <v>684</v>
      </c>
      <c r="D1087" t="s">
        <v>685</v>
      </c>
      <c r="E1087" t="s">
        <v>29</v>
      </c>
      <c r="F1087" t="s">
        <v>753</v>
      </c>
      <c r="G1087" t="s">
        <v>731</v>
      </c>
      <c r="H1087" s="1">
        <v>44426</v>
      </c>
      <c r="I1087" t="s">
        <v>8</v>
      </c>
      <c r="J1087">
        <v>34</v>
      </c>
      <c r="K1087">
        <v>6.97</v>
      </c>
      <c r="L1087">
        <v>0</v>
      </c>
      <c r="M1087">
        <v>0</v>
      </c>
      <c r="N1087">
        <v>1</v>
      </c>
      <c r="O1087">
        <v>0</v>
      </c>
      <c r="P1087">
        <v>28694.400000000001</v>
      </c>
      <c r="Q1087">
        <v>0</v>
      </c>
      <c r="R1087">
        <v>4</v>
      </c>
      <c r="S1087">
        <v>1014</v>
      </c>
      <c r="T1087" s="1">
        <v>0</v>
      </c>
      <c r="U1087">
        <v>1</v>
      </c>
      <c r="W1087" s="64">
        <f t="shared" si="34"/>
        <v>199999.96799999999</v>
      </c>
      <c r="X1087" s="64">
        <f t="shared" si="35"/>
        <v>0</v>
      </c>
    </row>
    <row r="1088" spans="1:24" hidden="1">
      <c r="A1088">
        <v>3005</v>
      </c>
      <c r="B1088" t="s">
        <v>690</v>
      </c>
      <c r="C1088" t="s">
        <v>684</v>
      </c>
      <c r="D1088" t="s">
        <v>685</v>
      </c>
      <c r="E1088" t="s">
        <v>29</v>
      </c>
      <c r="F1088" t="s">
        <v>753</v>
      </c>
      <c r="G1088" t="s">
        <v>730</v>
      </c>
      <c r="H1088" s="1">
        <v>44426</v>
      </c>
      <c r="I1088" t="s">
        <v>8</v>
      </c>
      <c r="J1088">
        <v>34</v>
      </c>
      <c r="K1088">
        <v>6.97</v>
      </c>
      <c r="L1088">
        <v>0</v>
      </c>
      <c r="M1088">
        <v>0</v>
      </c>
      <c r="N1088">
        <v>1</v>
      </c>
      <c r="O1088">
        <v>0</v>
      </c>
      <c r="P1088">
        <v>18651.36</v>
      </c>
      <c r="Q1088">
        <v>0</v>
      </c>
      <c r="R1088">
        <v>4</v>
      </c>
      <c r="S1088">
        <v>1014</v>
      </c>
      <c r="T1088" s="1">
        <v>0</v>
      </c>
      <c r="U1088">
        <v>1</v>
      </c>
      <c r="W1088" s="64">
        <f t="shared" si="34"/>
        <v>129999.9792</v>
      </c>
      <c r="X1088" s="64">
        <f t="shared" si="35"/>
        <v>0</v>
      </c>
    </row>
    <row r="1089" spans="1:24" hidden="1">
      <c r="A1089">
        <v>27003</v>
      </c>
      <c r="B1089" t="s">
        <v>689</v>
      </c>
      <c r="C1089" t="s">
        <v>684</v>
      </c>
      <c r="D1089" t="s">
        <v>685</v>
      </c>
      <c r="E1089" t="s">
        <v>29</v>
      </c>
      <c r="F1089" t="s">
        <v>754</v>
      </c>
      <c r="G1089" t="s">
        <v>3589</v>
      </c>
      <c r="H1089" s="1">
        <v>44426</v>
      </c>
      <c r="I1089" t="s">
        <v>8</v>
      </c>
      <c r="J1089">
        <v>34</v>
      </c>
      <c r="K1089">
        <v>6.96</v>
      </c>
      <c r="L1089">
        <v>0</v>
      </c>
      <c r="M1089">
        <v>0</v>
      </c>
      <c r="N1089">
        <v>1</v>
      </c>
      <c r="O1089">
        <v>0</v>
      </c>
      <c r="P1089">
        <v>182000</v>
      </c>
      <c r="Q1089">
        <v>0</v>
      </c>
      <c r="R1089">
        <v>4</v>
      </c>
      <c r="S1089">
        <v>1009</v>
      </c>
      <c r="T1089" s="1">
        <v>0</v>
      </c>
      <c r="U1089">
        <v>1</v>
      </c>
      <c r="W1089" s="64">
        <f t="shared" si="34"/>
        <v>1266720</v>
      </c>
      <c r="X1089" s="64">
        <f t="shared" si="35"/>
        <v>0</v>
      </c>
    </row>
    <row r="1090" spans="1:24">
      <c r="A1090">
        <v>1001</v>
      </c>
      <c r="B1090" t="s">
        <v>689</v>
      </c>
      <c r="C1090" t="s">
        <v>684</v>
      </c>
      <c r="D1090" t="s">
        <v>685</v>
      </c>
      <c r="E1090" t="s">
        <v>29</v>
      </c>
      <c r="F1090" t="s">
        <v>686</v>
      </c>
      <c r="G1090" t="s">
        <v>3618</v>
      </c>
      <c r="H1090" s="1">
        <v>44427</v>
      </c>
      <c r="I1090" t="s">
        <v>7</v>
      </c>
      <c r="J1090">
        <v>34</v>
      </c>
      <c r="K1090">
        <v>6.8639999999999999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1016</v>
      </c>
      <c r="T1090" s="1">
        <v>0</v>
      </c>
      <c r="U1090">
        <v>1</v>
      </c>
      <c r="W1090" s="64">
        <f t="shared" si="34"/>
        <v>0</v>
      </c>
      <c r="X1090" s="64">
        <f t="shared" si="35"/>
        <v>13728000</v>
      </c>
    </row>
    <row r="1091" spans="1:24" hidden="1">
      <c r="A1091">
        <v>1003</v>
      </c>
      <c r="B1091" t="s">
        <v>694</v>
      </c>
      <c r="C1091" t="s">
        <v>684</v>
      </c>
      <c r="D1091" t="s">
        <v>685</v>
      </c>
      <c r="E1091" t="s">
        <v>29</v>
      </c>
      <c r="F1091" t="s">
        <v>747</v>
      </c>
      <c r="G1091" t="s">
        <v>687</v>
      </c>
      <c r="H1091" s="1">
        <v>44427</v>
      </c>
      <c r="I1091" t="s">
        <v>8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5000000</v>
      </c>
      <c r="Q1091">
        <v>0</v>
      </c>
      <c r="R1091">
        <v>4</v>
      </c>
      <c r="S1091">
        <v>1018</v>
      </c>
      <c r="T1091" s="1">
        <v>0</v>
      </c>
      <c r="U1091">
        <v>1</v>
      </c>
      <c r="W1091" s="64">
        <f t="shared" si="34"/>
        <v>34500000</v>
      </c>
      <c r="X1091" s="64">
        <f t="shared" si="35"/>
        <v>0</v>
      </c>
    </row>
    <row r="1092" spans="1:24">
      <c r="A1092">
        <v>1016</v>
      </c>
      <c r="B1092" t="s">
        <v>689</v>
      </c>
      <c r="C1092" t="s">
        <v>684</v>
      </c>
      <c r="D1092" t="s">
        <v>685</v>
      </c>
      <c r="E1092" t="s">
        <v>29</v>
      </c>
      <c r="F1092" t="s">
        <v>747</v>
      </c>
      <c r="G1092" t="s">
        <v>986</v>
      </c>
      <c r="H1092" s="1">
        <v>44427</v>
      </c>
      <c r="I1092" t="s">
        <v>8</v>
      </c>
      <c r="J1092">
        <v>34</v>
      </c>
      <c r="K1092">
        <v>6.8639999999999999</v>
      </c>
      <c r="L1092">
        <v>0</v>
      </c>
      <c r="M1092">
        <v>0</v>
      </c>
      <c r="N1092">
        <v>1</v>
      </c>
      <c r="O1092">
        <v>0</v>
      </c>
      <c r="P1092">
        <v>2000000</v>
      </c>
      <c r="Q1092">
        <v>0</v>
      </c>
      <c r="R1092">
        <v>4</v>
      </c>
      <c r="S1092">
        <v>1001</v>
      </c>
      <c r="T1092" s="1">
        <v>0</v>
      </c>
      <c r="U1092">
        <v>1</v>
      </c>
      <c r="W1092" s="64">
        <f t="shared" si="34"/>
        <v>13728000</v>
      </c>
      <c r="X1092" s="64">
        <f t="shared" si="35"/>
        <v>0</v>
      </c>
    </row>
    <row r="1093" spans="1:24">
      <c r="A1093">
        <v>1016</v>
      </c>
      <c r="B1093" t="s">
        <v>689</v>
      </c>
      <c r="C1093" t="s">
        <v>684</v>
      </c>
      <c r="D1093" t="s">
        <v>685</v>
      </c>
      <c r="E1093" t="s">
        <v>29</v>
      </c>
      <c r="F1093" t="s">
        <v>747</v>
      </c>
      <c r="G1093" t="s">
        <v>984</v>
      </c>
      <c r="H1093" s="1">
        <v>44427</v>
      </c>
      <c r="I1093" t="s">
        <v>7</v>
      </c>
      <c r="J1093">
        <v>34</v>
      </c>
      <c r="K1093">
        <v>6.95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2500000</v>
      </c>
      <c r="R1093">
        <v>4</v>
      </c>
      <c r="S1093">
        <v>1033</v>
      </c>
      <c r="T1093" s="1">
        <v>0</v>
      </c>
      <c r="U1093">
        <v>1</v>
      </c>
      <c r="W1093" s="64">
        <f t="shared" si="34"/>
        <v>0</v>
      </c>
      <c r="X1093" s="64">
        <f t="shared" si="35"/>
        <v>17375000</v>
      </c>
    </row>
    <row r="1094" spans="1:24">
      <c r="A1094">
        <v>1016</v>
      </c>
      <c r="B1094" t="s">
        <v>689</v>
      </c>
      <c r="C1094" t="s">
        <v>684</v>
      </c>
      <c r="D1094" t="s">
        <v>685</v>
      </c>
      <c r="E1094" t="s">
        <v>29</v>
      </c>
      <c r="F1094" t="s">
        <v>747</v>
      </c>
      <c r="G1094" t="s">
        <v>985</v>
      </c>
      <c r="H1094" s="1">
        <v>44427</v>
      </c>
      <c r="I1094" t="s">
        <v>7</v>
      </c>
      <c r="J1094">
        <v>34</v>
      </c>
      <c r="K1094">
        <v>6.86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1034</v>
      </c>
      <c r="T1094" s="1">
        <v>0</v>
      </c>
      <c r="U1094">
        <v>1</v>
      </c>
      <c r="W1094" s="64">
        <f t="shared" si="34"/>
        <v>0</v>
      </c>
      <c r="X1094" s="64">
        <f t="shared" si="35"/>
        <v>6860000</v>
      </c>
    </row>
    <row r="1095" spans="1:24" hidden="1">
      <c r="A1095">
        <v>1018</v>
      </c>
      <c r="B1095" t="s">
        <v>694</v>
      </c>
      <c r="C1095" t="s">
        <v>684</v>
      </c>
      <c r="D1095" t="s">
        <v>685</v>
      </c>
      <c r="E1095" t="s">
        <v>29</v>
      </c>
      <c r="F1095" t="s">
        <v>747</v>
      </c>
      <c r="G1095" t="s">
        <v>3585</v>
      </c>
      <c r="H1095" s="1">
        <v>44427</v>
      </c>
      <c r="I1095" t="s">
        <v>7</v>
      </c>
      <c r="J1095">
        <v>34</v>
      </c>
      <c r="K1095">
        <v>6.9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5000000</v>
      </c>
      <c r="R1095">
        <v>4</v>
      </c>
      <c r="S1095">
        <v>1003</v>
      </c>
      <c r="T1095" s="1">
        <v>0</v>
      </c>
      <c r="U1095">
        <v>1</v>
      </c>
      <c r="W1095" s="64">
        <f t="shared" si="34"/>
        <v>0</v>
      </c>
      <c r="X1095" s="64">
        <f t="shared" si="35"/>
        <v>34500000</v>
      </c>
    </row>
    <row r="1096" spans="1:24" hidden="1">
      <c r="A1096">
        <v>1033</v>
      </c>
      <c r="B1096" t="s">
        <v>689</v>
      </c>
      <c r="C1096" t="s">
        <v>684</v>
      </c>
      <c r="D1096" t="s">
        <v>685</v>
      </c>
      <c r="E1096" t="s">
        <v>29</v>
      </c>
      <c r="F1096" t="s">
        <v>747</v>
      </c>
      <c r="G1096" t="s">
        <v>4208</v>
      </c>
      <c r="H1096" s="1">
        <v>44427</v>
      </c>
      <c r="I1096" t="s">
        <v>8</v>
      </c>
      <c r="J1096">
        <v>34</v>
      </c>
      <c r="K1096">
        <v>6.95</v>
      </c>
      <c r="L1096">
        <v>0</v>
      </c>
      <c r="M1096">
        <v>0</v>
      </c>
      <c r="N1096">
        <v>1</v>
      </c>
      <c r="O1096">
        <v>0</v>
      </c>
      <c r="P1096">
        <v>2500000</v>
      </c>
      <c r="Q1096">
        <v>0</v>
      </c>
      <c r="R1096">
        <v>4</v>
      </c>
      <c r="S1096">
        <v>1016</v>
      </c>
      <c r="T1096" s="1">
        <v>0</v>
      </c>
      <c r="U1096">
        <v>1</v>
      </c>
      <c r="W1096" s="64">
        <f t="shared" si="34"/>
        <v>17375000</v>
      </c>
      <c r="X1096" s="64">
        <f t="shared" si="35"/>
        <v>0</v>
      </c>
    </row>
    <row r="1097" spans="1:24">
      <c r="A1097">
        <v>1034</v>
      </c>
      <c r="B1097" t="s">
        <v>689</v>
      </c>
      <c r="C1097" t="s">
        <v>684</v>
      </c>
      <c r="D1097" t="s">
        <v>685</v>
      </c>
      <c r="E1097" t="s">
        <v>29</v>
      </c>
      <c r="F1097" t="s">
        <v>747</v>
      </c>
      <c r="G1097" t="s">
        <v>4320</v>
      </c>
      <c r="H1097" s="1">
        <v>44427</v>
      </c>
      <c r="I1097" t="s">
        <v>8</v>
      </c>
      <c r="J1097">
        <v>34</v>
      </c>
      <c r="K1097">
        <v>6.86</v>
      </c>
      <c r="L1097">
        <v>0</v>
      </c>
      <c r="M1097">
        <v>0</v>
      </c>
      <c r="N1097">
        <v>1</v>
      </c>
      <c r="O1097">
        <v>0</v>
      </c>
      <c r="P1097">
        <v>1000000</v>
      </c>
      <c r="Q1097">
        <v>0</v>
      </c>
      <c r="R1097">
        <v>4</v>
      </c>
      <c r="S1097">
        <v>1016</v>
      </c>
      <c r="T1097" s="1">
        <v>0</v>
      </c>
      <c r="U1097">
        <v>1</v>
      </c>
      <c r="W1097" s="64">
        <f t="shared" si="34"/>
        <v>6860000</v>
      </c>
      <c r="X1097" s="64">
        <f t="shared" si="35"/>
        <v>0</v>
      </c>
    </row>
    <row r="1098" spans="1:24" hidden="1">
      <c r="A1098">
        <v>1018</v>
      </c>
      <c r="B1098" t="s">
        <v>689</v>
      </c>
      <c r="C1098" t="s">
        <v>684</v>
      </c>
      <c r="D1098" t="s">
        <v>685</v>
      </c>
      <c r="E1098" t="s">
        <v>29</v>
      </c>
      <c r="F1098" t="s">
        <v>747</v>
      </c>
      <c r="G1098" t="s">
        <v>858</v>
      </c>
      <c r="H1098" s="1">
        <v>44428</v>
      </c>
      <c r="I1098" t="s">
        <v>7</v>
      </c>
      <c r="J1098">
        <v>34</v>
      </c>
      <c r="K1098">
        <v>6.9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1500000</v>
      </c>
      <c r="R1098">
        <v>4</v>
      </c>
      <c r="S1098">
        <v>1033</v>
      </c>
      <c r="T1098" s="1">
        <v>0</v>
      </c>
      <c r="U1098">
        <v>1</v>
      </c>
      <c r="W1098" s="64">
        <f t="shared" si="34"/>
        <v>0</v>
      </c>
      <c r="X1098" s="64">
        <f t="shared" si="35"/>
        <v>10350000</v>
      </c>
    </row>
    <row r="1099" spans="1:24" hidden="1">
      <c r="A1099">
        <v>1033</v>
      </c>
      <c r="B1099" t="s">
        <v>689</v>
      </c>
      <c r="C1099" t="s">
        <v>684</v>
      </c>
      <c r="D1099" t="s">
        <v>685</v>
      </c>
      <c r="E1099" t="s">
        <v>29</v>
      </c>
      <c r="F1099" t="s">
        <v>747</v>
      </c>
      <c r="G1099" t="s">
        <v>4209</v>
      </c>
      <c r="H1099" s="1">
        <v>44428</v>
      </c>
      <c r="I1099" t="s">
        <v>8</v>
      </c>
      <c r="J1099">
        <v>34</v>
      </c>
      <c r="K1099">
        <v>6.9</v>
      </c>
      <c r="L1099">
        <v>0</v>
      </c>
      <c r="M1099">
        <v>0</v>
      </c>
      <c r="N1099">
        <v>1</v>
      </c>
      <c r="O1099">
        <v>0</v>
      </c>
      <c r="P1099">
        <v>1500000</v>
      </c>
      <c r="Q1099">
        <v>0</v>
      </c>
      <c r="R1099">
        <v>4</v>
      </c>
      <c r="S1099">
        <v>1018</v>
      </c>
      <c r="T1099" s="1">
        <v>0</v>
      </c>
      <c r="U1099">
        <v>1</v>
      </c>
      <c r="W1099" s="64">
        <f t="shared" si="34"/>
        <v>10350000</v>
      </c>
      <c r="X1099" s="64">
        <f t="shared" si="35"/>
        <v>0</v>
      </c>
    </row>
    <row r="1100" spans="1:24" hidden="1">
      <c r="A1100">
        <v>1005</v>
      </c>
      <c r="B1100" t="s">
        <v>689</v>
      </c>
      <c r="C1100" t="s">
        <v>684</v>
      </c>
      <c r="D1100" t="s">
        <v>685</v>
      </c>
      <c r="E1100" t="s">
        <v>29</v>
      </c>
      <c r="F1100" t="s">
        <v>747</v>
      </c>
      <c r="G1100" t="s">
        <v>3758</v>
      </c>
      <c r="H1100" s="1">
        <v>44432</v>
      </c>
      <c r="I1100" t="s">
        <v>7</v>
      </c>
      <c r="J1100">
        <v>34</v>
      </c>
      <c r="K1100">
        <v>6.9</v>
      </c>
      <c r="L1100">
        <v>0</v>
      </c>
      <c r="M1100">
        <v>0</v>
      </c>
      <c r="N1100">
        <v>1</v>
      </c>
      <c r="O1100">
        <v>1</v>
      </c>
      <c r="P1100">
        <v>0</v>
      </c>
      <c r="Q1100">
        <v>2000000</v>
      </c>
      <c r="R1100">
        <v>4</v>
      </c>
      <c r="S1100">
        <v>1033</v>
      </c>
      <c r="T1100" s="1">
        <v>0</v>
      </c>
      <c r="U1100">
        <v>1</v>
      </c>
      <c r="W1100" s="64">
        <f t="shared" si="34"/>
        <v>0</v>
      </c>
      <c r="X1100" s="64">
        <f t="shared" si="35"/>
        <v>13800000</v>
      </c>
    </row>
    <row r="1101" spans="1:24" hidden="1">
      <c r="A1101">
        <v>1009</v>
      </c>
      <c r="B1101" t="s">
        <v>689</v>
      </c>
      <c r="C1101" t="s">
        <v>684</v>
      </c>
      <c r="D1101" t="s">
        <v>685</v>
      </c>
      <c r="E1101" t="s">
        <v>29</v>
      </c>
      <c r="F1101" t="s">
        <v>686</v>
      </c>
      <c r="G1101" t="s">
        <v>3998</v>
      </c>
      <c r="H1101" s="1">
        <v>44432</v>
      </c>
      <c r="I1101" t="s">
        <v>7</v>
      </c>
      <c r="J1101">
        <v>34</v>
      </c>
      <c r="K1101">
        <v>6.9240000000000004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398668.21</v>
      </c>
      <c r="R1101">
        <v>4</v>
      </c>
      <c r="S1101">
        <v>27012</v>
      </c>
      <c r="T1101" s="1">
        <v>0</v>
      </c>
      <c r="U1101">
        <v>1</v>
      </c>
      <c r="W1101" s="64">
        <f t="shared" si="34"/>
        <v>0</v>
      </c>
      <c r="X1101" s="64">
        <f t="shared" si="35"/>
        <v>2760378.6860400005</v>
      </c>
    </row>
    <row r="1102" spans="1:24" hidden="1">
      <c r="A1102">
        <v>1009</v>
      </c>
      <c r="B1102" t="s">
        <v>689</v>
      </c>
      <c r="C1102" t="s">
        <v>684</v>
      </c>
      <c r="D1102" t="s">
        <v>685</v>
      </c>
      <c r="E1102" t="s">
        <v>29</v>
      </c>
      <c r="F1102" t="s">
        <v>686</v>
      </c>
      <c r="G1102" t="s">
        <v>3999</v>
      </c>
      <c r="H1102" s="1">
        <v>44432</v>
      </c>
      <c r="I1102" t="s">
        <v>7</v>
      </c>
      <c r="J1102">
        <v>34</v>
      </c>
      <c r="K1102">
        <v>6.97</v>
      </c>
      <c r="L1102">
        <v>0</v>
      </c>
      <c r="M1102">
        <v>0</v>
      </c>
      <c r="N1102">
        <v>1</v>
      </c>
      <c r="O1102">
        <v>0</v>
      </c>
      <c r="P1102">
        <v>0</v>
      </c>
      <c r="Q1102">
        <v>309777.62</v>
      </c>
      <c r="R1102">
        <v>4</v>
      </c>
      <c r="S1102">
        <v>27007</v>
      </c>
      <c r="T1102" s="1">
        <v>0</v>
      </c>
      <c r="U1102">
        <v>1</v>
      </c>
      <c r="W1102" s="64">
        <f t="shared" si="34"/>
        <v>0</v>
      </c>
      <c r="X1102" s="64">
        <f t="shared" si="35"/>
        <v>2159150.0113999997</v>
      </c>
    </row>
    <row r="1103" spans="1:24" hidden="1">
      <c r="A1103">
        <v>1009</v>
      </c>
      <c r="B1103" t="s">
        <v>689</v>
      </c>
      <c r="C1103" t="s">
        <v>684</v>
      </c>
      <c r="D1103" t="s">
        <v>685</v>
      </c>
      <c r="E1103" t="s">
        <v>29</v>
      </c>
      <c r="F1103" t="s">
        <v>686</v>
      </c>
      <c r="G1103" t="s">
        <v>4000</v>
      </c>
      <c r="H1103" s="1">
        <v>44432</v>
      </c>
      <c r="I1103" t="s">
        <v>7</v>
      </c>
      <c r="J1103">
        <v>34</v>
      </c>
      <c r="K1103">
        <v>6.9649999999999999</v>
      </c>
      <c r="L1103">
        <v>0</v>
      </c>
      <c r="M1103">
        <v>0</v>
      </c>
      <c r="N1103">
        <v>1</v>
      </c>
      <c r="O1103">
        <v>0</v>
      </c>
      <c r="P1103">
        <v>0</v>
      </c>
      <c r="Q1103">
        <v>222.38</v>
      </c>
      <c r="R1103">
        <v>4</v>
      </c>
      <c r="S1103">
        <v>27007</v>
      </c>
      <c r="T1103" s="1">
        <v>0</v>
      </c>
      <c r="U1103">
        <v>1</v>
      </c>
      <c r="W1103" s="64">
        <f t="shared" si="34"/>
        <v>0</v>
      </c>
      <c r="X1103" s="64">
        <f t="shared" si="35"/>
        <v>1548.8767</v>
      </c>
    </row>
    <row r="1104" spans="1:24">
      <c r="A1104">
        <v>1016</v>
      </c>
      <c r="B1104" t="s">
        <v>690</v>
      </c>
      <c r="C1104" t="s">
        <v>684</v>
      </c>
      <c r="D1104" t="s">
        <v>685</v>
      </c>
      <c r="E1104" t="s">
        <v>29</v>
      </c>
      <c r="F1104" t="s">
        <v>756</v>
      </c>
      <c r="G1104" t="s">
        <v>1049</v>
      </c>
      <c r="H1104" s="1">
        <v>44432</v>
      </c>
      <c r="I1104" t="s">
        <v>7</v>
      </c>
      <c r="J1104">
        <v>34</v>
      </c>
      <c r="K1104">
        <v>6.94</v>
      </c>
      <c r="L1104">
        <v>0</v>
      </c>
      <c r="M1104">
        <v>0</v>
      </c>
      <c r="N1104">
        <v>1</v>
      </c>
      <c r="O1104">
        <v>0</v>
      </c>
      <c r="P1104">
        <v>0</v>
      </c>
      <c r="Q1104">
        <v>300000</v>
      </c>
      <c r="R1104">
        <v>4</v>
      </c>
      <c r="S1104">
        <v>3010</v>
      </c>
      <c r="T1104" s="1">
        <v>0</v>
      </c>
      <c r="U1104">
        <v>1</v>
      </c>
      <c r="W1104" s="64">
        <f t="shared" si="34"/>
        <v>0</v>
      </c>
      <c r="X1104" s="64">
        <f t="shared" si="35"/>
        <v>2082000.0000000002</v>
      </c>
    </row>
    <row r="1105" spans="1:24" hidden="1">
      <c r="A1105">
        <v>1033</v>
      </c>
      <c r="B1105" t="s">
        <v>689</v>
      </c>
      <c r="C1105" t="s">
        <v>684</v>
      </c>
      <c r="D1105" t="s">
        <v>685</v>
      </c>
      <c r="E1105" t="s">
        <v>29</v>
      </c>
      <c r="F1105" t="s">
        <v>747</v>
      </c>
      <c r="G1105" t="s">
        <v>4210</v>
      </c>
      <c r="H1105" s="1">
        <v>44432</v>
      </c>
      <c r="I1105" t="s">
        <v>8</v>
      </c>
      <c r="J1105">
        <v>34</v>
      </c>
      <c r="K1105">
        <v>6.9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1005</v>
      </c>
      <c r="T1105" s="1">
        <v>0</v>
      </c>
      <c r="U1105">
        <v>1</v>
      </c>
      <c r="W1105" s="64">
        <f t="shared" si="34"/>
        <v>13800000</v>
      </c>
      <c r="X1105" s="64">
        <f t="shared" si="35"/>
        <v>0</v>
      </c>
    </row>
    <row r="1106" spans="1:24" hidden="1">
      <c r="A1106">
        <v>3010</v>
      </c>
      <c r="B1106" t="s">
        <v>690</v>
      </c>
      <c r="C1106" t="s">
        <v>684</v>
      </c>
      <c r="D1106" t="s">
        <v>685</v>
      </c>
      <c r="E1106" t="s">
        <v>29</v>
      </c>
      <c r="F1106" t="s">
        <v>3577</v>
      </c>
      <c r="G1106" t="s">
        <v>3606</v>
      </c>
      <c r="H1106" s="1">
        <v>44432</v>
      </c>
      <c r="I1106" t="s">
        <v>8</v>
      </c>
      <c r="J1106">
        <v>34</v>
      </c>
      <c r="K1106">
        <v>6.94</v>
      </c>
      <c r="L1106">
        <v>0</v>
      </c>
      <c r="M1106">
        <v>0</v>
      </c>
      <c r="N1106">
        <v>1</v>
      </c>
      <c r="O1106">
        <v>0</v>
      </c>
      <c r="P1106">
        <v>300000</v>
      </c>
      <c r="Q1106">
        <v>0</v>
      </c>
      <c r="R1106">
        <v>4</v>
      </c>
      <c r="S1106">
        <v>1016</v>
      </c>
      <c r="T1106" s="1">
        <v>0</v>
      </c>
      <c r="U1106">
        <v>1</v>
      </c>
      <c r="W1106" s="64">
        <f t="shared" si="34"/>
        <v>2082000.0000000002</v>
      </c>
      <c r="X1106" s="64">
        <f t="shared" si="35"/>
        <v>0</v>
      </c>
    </row>
    <row r="1107" spans="1:24" hidden="1">
      <c r="A1107">
        <v>27007</v>
      </c>
      <c r="B1107" t="s">
        <v>690</v>
      </c>
      <c r="C1107" t="s">
        <v>684</v>
      </c>
      <c r="D1107" t="s">
        <v>685</v>
      </c>
      <c r="E1107" t="s">
        <v>29</v>
      </c>
      <c r="F1107" t="s">
        <v>686</v>
      </c>
      <c r="G1107" t="s">
        <v>4520</v>
      </c>
      <c r="H1107" s="1">
        <v>44432</v>
      </c>
      <c r="I1107" t="s">
        <v>8</v>
      </c>
      <c r="J1107">
        <v>34</v>
      </c>
      <c r="K1107">
        <v>6.97</v>
      </c>
      <c r="N1107">
        <v>1</v>
      </c>
      <c r="O1107">
        <v>0</v>
      </c>
      <c r="P1107">
        <v>309777.62</v>
      </c>
      <c r="Q1107">
        <v>0</v>
      </c>
      <c r="R1107">
        <v>4</v>
      </c>
      <c r="S1107">
        <v>1009</v>
      </c>
      <c r="T1107" s="1">
        <v>0</v>
      </c>
      <c r="U1107">
        <v>1</v>
      </c>
      <c r="W1107" s="64">
        <f t="shared" si="34"/>
        <v>2159150.0113999997</v>
      </c>
      <c r="X1107" s="64">
        <f t="shared" si="35"/>
        <v>0</v>
      </c>
    </row>
    <row r="1108" spans="1:24" hidden="1">
      <c r="A1108">
        <v>27007</v>
      </c>
      <c r="B1108" t="s">
        <v>690</v>
      </c>
      <c r="C1108" t="s">
        <v>684</v>
      </c>
      <c r="D1108" t="s">
        <v>685</v>
      </c>
      <c r="E1108" t="s">
        <v>29</v>
      </c>
      <c r="F1108" t="s">
        <v>686</v>
      </c>
      <c r="G1108" t="s">
        <v>4514</v>
      </c>
      <c r="H1108" s="1">
        <v>44432</v>
      </c>
      <c r="I1108" t="s">
        <v>8</v>
      </c>
      <c r="J1108">
        <v>34</v>
      </c>
      <c r="K1108">
        <v>6.9649999999999999</v>
      </c>
      <c r="N1108">
        <v>1</v>
      </c>
      <c r="O1108">
        <v>0</v>
      </c>
      <c r="P1108">
        <v>222.38</v>
      </c>
      <c r="Q1108">
        <v>0</v>
      </c>
      <c r="R1108">
        <v>4</v>
      </c>
      <c r="S1108">
        <v>1009</v>
      </c>
      <c r="T1108" s="1">
        <v>0</v>
      </c>
      <c r="U1108">
        <v>1</v>
      </c>
      <c r="W1108" s="64">
        <f t="shared" si="34"/>
        <v>1548.8767</v>
      </c>
      <c r="X1108" s="64">
        <f t="shared" si="35"/>
        <v>0</v>
      </c>
    </row>
    <row r="1109" spans="1:24" hidden="1">
      <c r="A1109">
        <v>27012</v>
      </c>
      <c r="B1109" t="s">
        <v>689</v>
      </c>
      <c r="C1109" t="s">
        <v>684</v>
      </c>
      <c r="D1109" t="s">
        <v>685</v>
      </c>
      <c r="E1109" t="s">
        <v>29</v>
      </c>
      <c r="F1109" t="s">
        <v>753</v>
      </c>
      <c r="G1109" t="s">
        <v>1027</v>
      </c>
      <c r="H1109" s="1">
        <v>44432</v>
      </c>
      <c r="I1109" t="s">
        <v>8</v>
      </c>
      <c r="J1109">
        <v>34</v>
      </c>
      <c r="K1109">
        <v>6.9240000000000004</v>
      </c>
      <c r="L1109">
        <v>0</v>
      </c>
      <c r="M1109">
        <v>0</v>
      </c>
      <c r="N1109">
        <v>1</v>
      </c>
      <c r="O1109">
        <v>0</v>
      </c>
      <c r="P1109">
        <v>398668.21</v>
      </c>
      <c r="Q1109">
        <v>0</v>
      </c>
      <c r="R1109">
        <v>4</v>
      </c>
      <c r="S1109">
        <v>1009</v>
      </c>
      <c r="T1109" s="1">
        <v>0</v>
      </c>
      <c r="U1109">
        <v>1</v>
      </c>
      <c r="W1109" s="64">
        <f t="shared" si="34"/>
        <v>2760378.6860400005</v>
      </c>
      <c r="X1109" s="64">
        <f t="shared" si="35"/>
        <v>0</v>
      </c>
    </row>
    <row r="1110" spans="1:24">
      <c r="A1110">
        <v>1014</v>
      </c>
      <c r="B1110" t="s">
        <v>694</v>
      </c>
      <c r="C1110" t="s">
        <v>684</v>
      </c>
      <c r="D1110" t="s">
        <v>685</v>
      </c>
      <c r="E1110" t="s">
        <v>29</v>
      </c>
      <c r="F1110" t="s">
        <v>747</v>
      </c>
      <c r="G1110" t="s">
        <v>901</v>
      </c>
      <c r="H1110" s="1">
        <v>44433</v>
      </c>
      <c r="I1110" t="s">
        <v>7</v>
      </c>
      <c r="J1110">
        <v>34</v>
      </c>
      <c r="K1110">
        <v>6.8639999999999999</v>
      </c>
      <c r="L1110">
        <v>0</v>
      </c>
      <c r="M1110">
        <v>0</v>
      </c>
      <c r="N1110">
        <v>1</v>
      </c>
      <c r="O1110">
        <v>1</v>
      </c>
      <c r="P1110">
        <v>0</v>
      </c>
      <c r="Q1110">
        <v>3000000</v>
      </c>
      <c r="R1110">
        <v>4</v>
      </c>
      <c r="S1110">
        <v>1016</v>
      </c>
      <c r="T1110" s="1">
        <v>0</v>
      </c>
      <c r="U1110">
        <v>1</v>
      </c>
      <c r="W1110" s="64">
        <f t="shared" si="34"/>
        <v>0</v>
      </c>
      <c r="X1110" s="64">
        <f t="shared" si="35"/>
        <v>20592000</v>
      </c>
    </row>
    <row r="1111" spans="1:24">
      <c r="A1111">
        <v>1016</v>
      </c>
      <c r="B1111" t="s">
        <v>689</v>
      </c>
      <c r="C1111" t="s">
        <v>684</v>
      </c>
      <c r="D1111" t="s">
        <v>685</v>
      </c>
      <c r="E1111" t="s">
        <v>29</v>
      </c>
      <c r="F1111" t="s">
        <v>747</v>
      </c>
      <c r="G1111" t="s">
        <v>986</v>
      </c>
      <c r="H1111" s="1">
        <v>44433</v>
      </c>
      <c r="I1111" t="s">
        <v>8</v>
      </c>
      <c r="J1111">
        <v>34</v>
      </c>
      <c r="K1111">
        <v>6.8639999999999999</v>
      </c>
      <c r="L1111">
        <v>0</v>
      </c>
      <c r="M1111">
        <v>0</v>
      </c>
      <c r="N1111">
        <v>1</v>
      </c>
      <c r="O1111">
        <v>0</v>
      </c>
      <c r="P1111">
        <v>3000000</v>
      </c>
      <c r="Q1111">
        <v>0</v>
      </c>
      <c r="R1111">
        <v>4</v>
      </c>
      <c r="S1111">
        <v>1014</v>
      </c>
      <c r="T1111" s="1">
        <v>0</v>
      </c>
      <c r="U1111">
        <v>1</v>
      </c>
      <c r="W1111" s="64">
        <f t="shared" si="34"/>
        <v>20592000</v>
      </c>
      <c r="X1111" s="64">
        <f t="shared" si="35"/>
        <v>0</v>
      </c>
    </row>
    <row r="1112" spans="1:24" hidden="1">
      <c r="A1112">
        <v>1003</v>
      </c>
      <c r="B1112" t="s">
        <v>689</v>
      </c>
      <c r="C1112" t="s">
        <v>684</v>
      </c>
      <c r="D1112" t="s">
        <v>685</v>
      </c>
      <c r="E1112" t="s">
        <v>29</v>
      </c>
      <c r="F1112" t="s">
        <v>728</v>
      </c>
      <c r="G1112" t="s">
        <v>687</v>
      </c>
      <c r="H1112" s="1">
        <v>44434</v>
      </c>
      <c r="I1112" t="s">
        <v>7</v>
      </c>
      <c r="J1112">
        <v>34</v>
      </c>
      <c r="K1112">
        <v>6.9630000000000001</v>
      </c>
      <c r="M1112">
        <v>0</v>
      </c>
      <c r="N1112">
        <v>1</v>
      </c>
      <c r="O1112">
        <v>0</v>
      </c>
      <c r="P1112">
        <v>0</v>
      </c>
      <c r="Q1112">
        <v>3120</v>
      </c>
      <c r="R1112">
        <v>4</v>
      </c>
      <c r="S1112">
        <v>27004</v>
      </c>
      <c r="T1112" s="1">
        <v>0</v>
      </c>
      <c r="U1112">
        <v>1</v>
      </c>
      <c r="W1112" s="64">
        <f t="shared" si="34"/>
        <v>0</v>
      </c>
      <c r="X1112" s="64">
        <f t="shared" si="35"/>
        <v>21724.560000000001</v>
      </c>
    </row>
    <row r="1113" spans="1:24" hidden="1">
      <c r="A1113">
        <v>27004</v>
      </c>
      <c r="B1113" t="s">
        <v>689</v>
      </c>
      <c r="C1113" t="s">
        <v>684</v>
      </c>
      <c r="D1113" t="s">
        <v>685</v>
      </c>
      <c r="E1113" t="s">
        <v>29</v>
      </c>
      <c r="F1113" t="s">
        <v>753</v>
      </c>
      <c r="G1113" t="s">
        <v>1048</v>
      </c>
      <c r="H1113" s="1">
        <v>44434</v>
      </c>
      <c r="I1113" t="s">
        <v>8</v>
      </c>
      <c r="J1113">
        <v>34</v>
      </c>
      <c r="K1113">
        <v>6.9630000000000001</v>
      </c>
      <c r="L1113">
        <v>0</v>
      </c>
      <c r="M1113">
        <v>0</v>
      </c>
      <c r="N1113">
        <v>1</v>
      </c>
      <c r="O1113">
        <v>0</v>
      </c>
      <c r="P1113">
        <v>3120</v>
      </c>
      <c r="Q1113">
        <v>0</v>
      </c>
      <c r="R1113">
        <v>4</v>
      </c>
      <c r="S1113">
        <v>1003</v>
      </c>
      <c r="T1113" s="1">
        <v>0</v>
      </c>
      <c r="U1113">
        <v>1</v>
      </c>
      <c r="W1113" s="64">
        <f t="shared" si="34"/>
        <v>21724.560000000001</v>
      </c>
      <c r="X1113" s="64">
        <f t="shared" si="35"/>
        <v>0</v>
      </c>
    </row>
    <row r="1114" spans="1:24" hidden="1">
      <c r="A1114">
        <v>1003</v>
      </c>
      <c r="B1114" t="s">
        <v>689</v>
      </c>
      <c r="C1114" t="s">
        <v>684</v>
      </c>
      <c r="D1114" t="s">
        <v>685</v>
      </c>
      <c r="E1114" t="s">
        <v>29</v>
      </c>
      <c r="F1114" t="s">
        <v>747</v>
      </c>
      <c r="G1114" t="s">
        <v>687</v>
      </c>
      <c r="H1114" s="1">
        <v>44435</v>
      </c>
      <c r="I1114" t="s">
        <v>8</v>
      </c>
      <c r="J1114">
        <v>34</v>
      </c>
      <c r="K1114">
        <v>6.9024999999999999</v>
      </c>
      <c r="L1114">
        <v>0</v>
      </c>
      <c r="M1114">
        <v>0</v>
      </c>
      <c r="N1114">
        <v>1</v>
      </c>
      <c r="O1114">
        <v>0</v>
      </c>
      <c r="P1114">
        <v>5000000</v>
      </c>
      <c r="Q1114">
        <v>0</v>
      </c>
      <c r="R1114">
        <v>4</v>
      </c>
      <c r="S1114">
        <v>1018</v>
      </c>
      <c r="T1114" s="1">
        <v>0</v>
      </c>
      <c r="U1114">
        <v>1</v>
      </c>
      <c r="W1114" s="64">
        <f t="shared" si="34"/>
        <v>34512500</v>
      </c>
      <c r="X1114" s="64">
        <f t="shared" si="35"/>
        <v>0</v>
      </c>
    </row>
    <row r="1115" spans="1:24" hidden="1">
      <c r="A1115">
        <v>1018</v>
      </c>
      <c r="B1115" t="s">
        <v>689</v>
      </c>
      <c r="C1115" t="s">
        <v>684</v>
      </c>
      <c r="D1115" t="s">
        <v>685</v>
      </c>
      <c r="E1115" t="s">
        <v>29</v>
      </c>
      <c r="F1115" t="s">
        <v>747</v>
      </c>
      <c r="G1115" t="s">
        <v>1116</v>
      </c>
      <c r="H1115" s="1">
        <v>44435</v>
      </c>
      <c r="I1115" t="s">
        <v>7</v>
      </c>
      <c r="J1115">
        <v>34</v>
      </c>
      <c r="K1115">
        <v>6.9024999999999999</v>
      </c>
      <c r="L1115">
        <v>0</v>
      </c>
      <c r="M1115">
        <v>0</v>
      </c>
      <c r="N1115">
        <v>1</v>
      </c>
      <c r="O1115">
        <v>0</v>
      </c>
      <c r="P1115">
        <v>0</v>
      </c>
      <c r="Q1115">
        <v>5000000</v>
      </c>
      <c r="R1115">
        <v>4</v>
      </c>
      <c r="S1115">
        <v>1003</v>
      </c>
      <c r="T1115" s="1">
        <v>0</v>
      </c>
      <c r="U1115">
        <v>1</v>
      </c>
      <c r="W1115" s="64">
        <f t="shared" si="34"/>
        <v>0</v>
      </c>
      <c r="X1115" s="64">
        <f t="shared" si="35"/>
        <v>34512500</v>
      </c>
    </row>
    <row r="1116" spans="1:24" hidden="1">
      <c r="A1116">
        <v>1003</v>
      </c>
      <c r="B1116" t="s">
        <v>689</v>
      </c>
      <c r="C1116" t="s">
        <v>684</v>
      </c>
      <c r="D1116" t="s">
        <v>685</v>
      </c>
      <c r="E1116" t="s">
        <v>29</v>
      </c>
      <c r="F1116" t="s">
        <v>747</v>
      </c>
      <c r="G1116" t="s">
        <v>687</v>
      </c>
      <c r="H1116" s="1">
        <v>44438</v>
      </c>
      <c r="I1116" t="s">
        <v>8</v>
      </c>
      <c r="J1116">
        <v>34</v>
      </c>
      <c r="K1116">
        <v>6.9050000000000002</v>
      </c>
      <c r="L1116">
        <v>0</v>
      </c>
      <c r="M1116">
        <v>0</v>
      </c>
      <c r="N1116">
        <v>1</v>
      </c>
      <c r="O1116">
        <v>0</v>
      </c>
      <c r="P1116">
        <v>5000000</v>
      </c>
      <c r="Q1116">
        <v>0</v>
      </c>
      <c r="R1116">
        <v>4</v>
      </c>
      <c r="S1116">
        <v>1018</v>
      </c>
      <c r="T1116" s="1">
        <v>0</v>
      </c>
      <c r="U1116">
        <v>1</v>
      </c>
      <c r="W1116" s="64">
        <f t="shared" si="34"/>
        <v>34525000</v>
      </c>
      <c r="X1116" s="64">
        <f t="shared" si="35"/>
        <v>0</v>
      </c>
    </row>
    <row r="1117" spans="1:24">
      <c r="A1117">
        <v>1016</v>
      </c>
      <c r="B1117" t="s">
        <v>689</v>
      </c>
      <c r="C1117" t="s">
        <v>684</v>
      </c>
      <c r="D1117" t="s">
        <v>685</v>
      </c>
      <c r="E1117" t="s">
        <v>29</v>
      </c>
      <c r="F1117" t="s">
        <v>747</v>
      </c>
      <c r="G1117" t="s">
        <v>986</v>
      </c>
      <c r="H1117" s="1">
        <v>44438</v>
      </c>
      <c r="I1117" t="s">
        <v>8</v>
      </c>
      <c r="J1117">
        <v>34</v>
      </c>
      <c r="K1117">
        <v>6.9539999999999997</v>
      </c>
      <c r="L1117">
        <v>0</v>
      </c>
      <c r="M1117">
        <v>0</v>
      </c>
      <c r="N1117">
        <v>1</v>
      </c>
      <c r="O1117">
        <v>0</v>
      </c>
      <c r="P1117">
        <v>2500000</v>
      </c>
      <c r="Q1117">
        <v>0</v>
      </c>
      <c r="R1117">
        <v>4</v>
      </c>
      <c r="S1117">
        <v>1033</v>
      </c>
      <c r="T1117" s="1">
        <v>0</v>
      </c>
      <c r="U1117">
        <v>1</v>
      </c>
      <c r="W1117" s="64">
        <f t="shared" si="34"/>
        <v>17385000</v>
      </c>
      <c r="X1117" s="64">
        <f t="shared" si="35"/>
        <v>0</v>
      </c>
    </row>
    <row r="1118" spans="1:24">
      <c r="A1118">
        <v>1016</v>
      </c>
      <c r="B1118" t="s">
        <v>689</v>
      </c>
      <c r="C1118" t="s">
        <v>684</v>
      </c>
      <c r="D1118" t="s">
        <v>685</v>
      </c>
      <c r="E1118" t="s">
        <v>29</v>
      </c>
      <c r="F1118" t="s">
        <v>747</v>
      </c>
      <c r="G1118" t="s">
        <v>984</v>
      </c>
      <c r="H1118" s="1">
        <v>44438</v>
      </c>
      <c r="I1118" t="s">
        <v>8</v>
      </c>
      <c r="J1118">
        <v>34</v>
      </c>
      <c r="K1118">
        <v>6.8639999999999999</v>
      </c>
      <c r="L1118">
        <v>0</v>
      </c>
      <c r="M1118">
        <v>0</v>
      </c>
      <c r="N1118">
        <v>1</v>
      </c>
      <c r="O1118">
        <v>0</v>
      </c>
      <c r="P1118">
        <v>1000000</v>
      </c>
      <c r="Q1118">
        <v>0</v>
      </c>
      <c r="R1118">
        <v>4</v>
      </c>
      <c r="S1118">
        <v>1034</v>
      </c>
      <c r="T1118" s="1">
        <v>0</v>
      </c>
      <c r="U1118">
        <v>1</v>
      </c>
      <c r="W1118" s="64">
        <f t="shared" si="34"/>
        <v>6864000</v>
      </c>
      <c r="X1118" s="64">
        <f t="shared" si="35"/>
        <v>0</v>
      </c>
    </row>
    <row r="1119" spans="1:24" hidden="1">
      <c r="A1119">
        <v>1018</v>
      </c>
      <c r="B1119" t="s">
        <v>689</v>
      </c>
      <c r="C1119" t="s">
        <v>684</v>
      </c>
      <c r="D1119" t="s">
        <v>685</v>
      </c>
      <c r="E1119" t="s">
        <v>29</v>
      </c>
      <c r="F1119" t="s">
        <v>747</v>
      </c>
      <c r="G1119" t="s">
        <v>3573</v>
      </c>
      <c r="H1119" s="1">
        <v>44438</v>
      </c>
      <c r="I1119" t="s">
        <v>7</v>
      </c>
      <c r="J1119">
        <v>34</v>
      </c>
      <c r="K1119">
        <v>6.9050000000000002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5000000</v>
      </c>
      <c r="R1119">
        <v>4</v>
      </c>
      <c r="S1119">
        <v>1003</v>
      </c>
      <c r="T1119" s="1">
        <v>0</v>
      </c>
      <c r="U1119">
        <v>1</v>
      </c>
      <c r="W1119" s="64">
        <f t="shared" si="34"/>
        <v>0</v>
      </c>
      <c r="X1119" s="64">
        <f t="shared" si="35"/>
        <v>34525000</v>
      </c>
    </row>
    <row r="1120" spans="1:24" hidden="1">
      <c r="A1120">
        <v>1033</v>
      </c>
      <c r="B1120" t="s">
        <v>689</v>
      </c>
      <c r="C1120" t="s">
        <v>684</v>
      </c>
      <c r="D1120" t="s">
        <v>685</v>
      </c>
      <c r="E1120" t="s">
        <v>29</v>
      </c>
      <c r="F1120" t="s">
        <v>747</v>
      </c>
      <c r="G1120" t="s">
        <v>4211</v>
      </c>
      <c r="H1120" s="1">
        <v>44438</v>
      </c>
      <c r="I1120" t="s">
        <v>7</v>
      </c>
      <c r="J1120">
        <v>34</v>
      </c>
      <c r="K1120">
        <v>6.9539999999999997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2500000</v>
      </c>
      <c r="R1120">
        <v>4</v>
      </c>
      <c r="S1120">
        <v>1016</v>
      </c>
      <c r="T1120" s="1">
        <v>0</v>
      </c>
      <c r="U1120">
        <v>1</v>
      </c>
      <c r="W1120" s="64">
        <f t="shared" si="34"/>
        <v>0</v>
      </c>
      <c r="X1120" s="64">
        <f t="shared" si="35"/>
        <v>17385000</v>
      </c>
    </row>
    <row r="1121" spans="1:24">
      <c r="A1121">
        <v>1034</v>
      </c>
      <c r="B1121" t="s">
        <v>689</v>
      </c>
      <c r="C1121" t="s">
        <v>684</v>
      </c>
      <c r="D1121" t="s">
        <v>685</v>
      </c>
      <c r="E1121" t="s">
        <v>29</v>
      </c>
      <c r="F1121" t="s">
        <v>747</v>
      </c>
      <c r="G1121" t="s">
        <v>4321</v>
      </c>
      <c r="H1121" s="1">
        <v>44438</v>
      </c>
      <c r="I1121" t="s">
        <v>7</v>
      </c>
      <c r="J1121">
        <v>34</v>
      </c>
      <c r="K1121">
        <v>6.8639999999999999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1016</v>
      </c>
      <c r="T1121" s="1">
        <v>0</v>
      </c>
      <c r="U1121">
        <v>1</v>
      </c>
      <c r="W1121" s="64">
        <f t="shared" si="34"/>
        <v>0</v>
      </c>
      <c r="X1121" s="64">
        <f t="shared" si="35"/>
        <v>6864000</v>
      </c>
    </row>
    <row r="1122" spans="1:24" hidden="1">
      <c r="A1122">
        <v>1018</v>
      </c>
      <c r="B1122" t="s">
        <v>690</v>
      </c>
      <c r="C1122" t="s">
        <v>684</v>
      </c>
      <c r="D1122" t="s">
        <v>685</v>
      </c>
      <c r="E1122" t="s">
        <v>29</v>
      </c>
      <c r="F1122" t="s">
        <v>748</v>
      </c>
      <c r="G1122" t="s">
        <v>889</v>
      </c>
      <c r="H1122" s="1">
        <v>44439</v>
      </c>
      <c r="I1122" t="s">
        <v>7</v>
      </c>
      <c r="J1122">
        <v>34</v>
      </c>
      <c r="K1122">
        <v>6.968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12000</v>
      </c>
      <c r="R1122">
        <v>4</v>
      </c>
      <c r="S1122">
        <v>3005</v>
      </c>
      <c r="T1122" s="1">
        <v>0</v>
      </c>
      <c r="U1122">
        <v>1</v>
      </c>
      <c r="W1122" s="64">
        <f t="shared" si="34"/>
        <v>0</v>
      </c>
      <c r="X1122" s="64">
        <f t="shared" si="35"/>
        <v>83616</v>
      </c>
    </row>
    <row r="1123" spans="1:24" hidden="1">
      <c r="A1123">
        <v>1033</v>
      </c>
      <c r="B1123" t="s">
        <v>689</v>
      </c>
      <c r="C1123" t="s">
        <v>684</v>
      </c>
      <c r="D1123" t="s">
        <v>685</v>
      </c>
      <c r="E1123" t="s">
        <v>29</v>
      </c>
      <c r="F1123" t="s">
        <v>686</v>
      </c>
      <c r="G1123" t="s">
        <v>4184</v>
      </c>
      <c r="H1123" s="1">
        <v>44439</v>
      </c>
      <c r="I1123" t="s">
        <v>7</v>
      </c>
      <c r="J1123">
        <v>34</v>
      </c>
      <c r="K1123">
        <v>6.952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100000</v>
      </c>
      <c r="R1123">
        <v>4</v>
      </c>
      <c r="S1123">
        <v>27009</v>
      </c>
      <c r="T1123" s="1">
        <v>0</v>
      </c>
      <c r="U1123">
        <v>1</v>
      </c>
      <c r="W1123" s="64">
        <f t="shared" si="34"/>
        <v>0</v>
      </c>
      <c r="X1123" s="64">
        <f t="shared" si="35"/>
        <v>695200</v>
      </c>
    </row>
    <row r="1124" spans="1:24" hidden="1">
      <c r="A1124">
        <v>3005</v>
      </c>
      <c r="B1124" t="s">
        <v>690</v>
      </c>
      <c r="C1124" t="s">
        <v>684</v>
      </c>
      <c r="D1124" t="s">
        <v>685</v>
      </c>
      <c r="E1124" t="s">
        <v>29</v>
      </c>
      <c r="F1124" t="s">
        <v>753</v>
      </c>
      <c r="G1124" t="s">
        <v>731</v>
      </c>
      <c r="H1124" s="1">
        <v>44439</v>
      </c>
      <c r="I1124" t="s">
        <v>8</v>
      </c>
      <c r="J1124">
        <v>34</v>
      </c>
      <c r="K1124">
        <v>6.968</v>
      </c>
      <c r="L1124">
        <v>0</v>
      </c>
      <c r="M1124">
        <v>0</v>
      </c>
      <c r="N1124">
        <v>1</v>
      </c>
      <c r="O1124">
        <v>0</v>
      </c>
      <c r="P1124">
        <v>12000</v>
      </c>
      <c r="Q1124">
        <v>0</v>
      </c>
      <c r="R1124">
        <v>4</v>
      </c>
      <c r="S1124">
        <v>1018</v>
      </c>
      <c r="T1124" s="1">
        <v>0</v>
      </c>
      <c r="U1124">
        <v>1</v>
      </c>
      <c r="W1124" s="64">
        <f t="shared" si="34"/>
        <v>83616</v>
      </c>
      <c r="X1124" s="64">
        <f t="shared" si="35"/>
        <v>0</v>
      </c>
    </row>
    <row r="1125" spans="1:24" hidden="1">
      <c r="A1125">
        <v>27009</v>
      </c>
      <c r="B1125" t="s">
        <v>689</v>
      </c>
      <c r="C1125" t="s">
        <v>684</v>
      </c>
      <c r="D1125" t="s">
        <v>685</v>
      </c>
      <c r="E1125" t="s">
        <v>29</v>
      </c>
      <c r="F1125" t="s">
        <v>753</v>
      </c>
      <c r="G1125" t="s">
        <v>4535</v>
      </c>
      <c r="H1125" s="1">
        <v>44439</v>
      </c>
      <c r="I1125" t="s">
        <v>8</v>
      </c>
      <c r="J1125">
        <v>34</v>
      </c>
      <c r="K1125">
        <v>6.952</v>
      </c>
      <c r="L1125">
        <v>0</v>
      </c>
      <c r="M1125">
        <v>0</v>
      </c>
      <c r="N1125">
        <v>1</v>
      </c>
      <c r="O1125">
        <v>0</v>
      </c>
      <c r="P1125">
        <v>100000</v>
      </c>
      <c r="Q1125">
        <v>0</v>
      </c>
      <c r="R1125">
        <v>4</v>
      </c>
      <c r="S1125">
        <v>1033</v>
      </c>
      <c r="T1125" s="1">
        <v>0</v>
      </c>
      <c r="U1125">
        <v>1</v>
      </c>
      <c r="W1125" s="64">
        <f t="shared" si="34"/>
        <v>695200</v>
      </c>
      <c r="X1125" s="64">
        <f t="shared" si="35"/>
        <v>0</v>
      </c>
    </row>
    <row r="1126" spans="1:24" hidden="1">
      <c r="A1126">
        <v>1003</v>
      </c>
      <c r="B1126" t="s">
        <v>689</v>
      </c>
      <c r="C1126" t="s">
        <v>684</v>
      </c>
      <c r="D1126" t="s">
        <v>685</v>
      </c>
      <c r="E1126" t="s">
        <v>29</v>
      </c>
      <c r="F1126" t="s">
        <v>747</v>
      </c>
      <c r="G1126" t="s">
        <v>687</v>
      </c>
      <c r="H1126" s="1">
        <v>44440</v>
      </c>
      <c r="I1126" t="s">
        <v>8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5000000</v>
      </c>
      <c r="Q1126">
        <v>0</v>
      </c>
      <c r="R1126">
        <v>4</v>
      </c>
      <c r="S1126">
        <v>1005</v>
      </c>
      <c r="T1126" s="1">
        <v>0</v>
      </c>
      <c r="U1126">
        <v>1</v>
      </c>
      <c r="W1126" s="64">
        <f t="shared" si="34"/>
        <v>34550000</v>
      </c>
      <c r="X1126" s="64">
        <f t="shared" si="35"/>
        <v>0</v>
      </c>
    </row>
    <row r="1127" spans="1:24" hidden="1">
      <c r="A1127">
        <v>1005</v>
      </c>
      <c r="B1127" t="s">
        <v>689</v>
      </c>
      <c r="C1127" t="s">
        <v>684</v>
      </c>
      <c r="D1127" t="s">
        <v>685</v>
      </c>
      <c r="E1127" t="s">
        <v>29</v>
      </c>
      <c r="F1127" t="s">
        <v>747</v>
      </c>
      <c r="G1127" t="s">
        <v>3759</v>
      </c>
      <c r="H1127" s="1">
        <v>44440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1</v>
      </c>
      <c r="P1127">
        <v>0</v>
      </c>
      <c r="Q1127">
        <v>5000000</v>
      </c>
      <c r="R1127">
        <v>4</v>
      </c>
      <c r="S1127">
        <v>1003</v>
      </c>
      <c r="T1127" s="1">
        <v>0</v>
      </c>
      <c r="U1127">
        <v>1</v>
      </c>
      <c r="W1127" s="64">
        <f t="shared" si="34"/>
        <v>0</v>
      </c>
      <c r="X1127" s="64">
        <f t="shared" si="35"/>
        <v>34550000</v>
      </c>
    </row>
    <row r="1128" spans="1:24" hidden="1">
      <c r="A1128">
        <v>1005</v>
      </c>
      <c r="B1128" t="s">
        <v>689</v>
      </c>
      <c r="C1128" t="s">
        <v>684</v>
      </c>
      <c r="D1128" t="s">
        <v>685</v>
      </c>
      <c r="E1128" t="s">
        <v>29</v>
      </c>
      <c r="F1128" t="s">
        <v>747</v>
      </c>
      <c r="G1128" t="s">
        <v>3760</v>
      </c>
      <c r="H1128" s="1">
        <v>44440</v>
      </c>
      <c r="I1128" t="s">
        <v>8</v>
      </c>
      <c r="J1128">
        <v>34</v>
      </c>
      <c r="K1128">
        <v>6.85</v>
      </c>
      <c r="L1128">
        <v>0</v>
      </c>
      <c r="M1128">
        <v>0</v>
      </c>
      <c r="N1128">
        <v>1</v>
      </c>
      <c r="O1128">
        <v>1</v>
      </c>
      <c r="P1128">
        <v>182000</v>
      </c>
      <c r="Q1128">
        <v>0</v>
      </c>
      <c r="R1128">
        <v>4</v>
      </c>
      <c r="S1128">
        <v>27013</v>
      </c>
      <c r="T1128" s="1">
        <v>0</v>
      </c>
      <c r="U1128">
        <v>1</v>
      </c>
      <c r="W1128" s="64">
        <f t="shared" si="34"/>
        <v>1246700</v>
      </c>
      <c r="X1128" s="64">
        <f t="shared" si="35"/>
        <v>0</v>
      </c>
    </row>
    <row r="1129" spans="1:24" hidden="1">
      <c r="A1129">
        <v>1018</v>
      </c>
      <c r="B1129" t="s">
        <v>690</v>
      </c>
      <c r="C1129" t="s">
        <v>684</v>
      </c>
      <c r="D1129" t="s">
        <v>685</v>
      </c>
      <c r="E1129" t="s">
        <v>29</v>
      </c>
      <c r="F1129" t="s">
        <v>748</v>
      </c>
      <c r="G1129" t="s">
        <v>1078</v>
      </c>
      <c r="H1129" s="1">
        <v>44440</v>
      </c>
      <c r="I1129" t="s">
        <v>7</v>
      </c>
      <c r="J1129">
        <v>34</v>
      </c>
      <c r="K1129">
        <v>6.968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67500</v>
      </c>
      <c r="R1129">
        <v>4</v>
      </c>
      <c r="S1129">
        <v>3005</v>
      </c>
      <c r="T1129" s="1">
        <v>0</v>
      </c>
      <c r="U1129">
        <v>1</v>
      </c>
      <c r="W1129" s="64">
        <f t="shared" si="34"/>
        <v>0</v>
      </c>
      <c r="X1129" s="64">
        <f t="shared" si="35"/>
        <v>470340</v>
      </c>
    </row>
    <row r="1130" spans="1:24" hidden="1">
      <c r="A1130">
        <v>3005</v>
      </c>
      <c r="B1130" t="s">
        <v>690</v>
      </c>
      <c r="C1130" t="s">
        <v>684</v>
      </c>
      <c r="D1130" t="s">
        <v>685</v>
      </c>
      <c r="E1130" t="s">
        <v>29</v>
      </c>
      <c r="F1130" t="s">
        <v>753</v>
      </c>
      <c r="G1130" t="s">
        <v>1009</v>
      </c>
      <c r="H1130" s="1">
        <v>44440</v>
      </c>
      <c r="I1130" t="s">
        <v>8</v>
      </c>
      <c r="J1130">
        <v>34</v>
      </c>
      <c r="K1130">
        <v>6.968</v>
      </c>
      <c r="L1130">
        <v>0</v>
      </c>
      <c r="M1130">
        <v>0</v>
      </c>
      <c r="N1130">
        <v>1</v>
      </c>
      <c r="O1130">
        <v>0</v>
      </c>
      <c r="P1130">
        <v>67500</v>
      </c>
      <c r="Q1130">
        <v>0</v>
      </c>
      <c r="R1130">
        <v>4</v>
      </c>
      <c r="S1130">
        <v>1018</v>
      </c>
      <c r="T1130" s="1">
        <v>0</v>
      </c>
      <c r="U1130">
        <v>1</v>
      </c>
      <c r="W1130" s="64">
        <f t="shared" si="34"/>
        <v>470340</v>
      </c>
      <c r="X1130" s="64">
        <f t="shared" si="35"/>
        <v>0</v>
      </c>
    </row>
    <row r="1131" spans="1:24" hidden="1">
      <c r="A1131">
        <v>27013</v>
      </c>
      <c r="B1131" t="s">
        <v>689</v>
      </c>
      <c r="C1131" t="s">
        <v>684</v>
      </c>
      <c r="D1131" t="s">
        <v>685</v>
      </c>
      <c r="E1131" t="s">
        <v>29</v>
      </c>
      <c r="F1131" t="s">
        <v>686</v>
      </c>
      <c r="G1131" t="s">
        <v>4555</v>
      </c>
      <c r="H1131" s="1">
        <v>44440</v>
      </c>
      <c r="I1131" t="s">
        <v>7</v>
      </c>
      <c r="J1131">
        <v>34</v>
      </c>
      <c r="K1131">
        <v>6.85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182000</v>
      </c>
      <c r="R1131">
        <v>4</v>
      </c>
      <c r="S1131">
        <v>1005</v>
      </c>
      <c r="T1131" s="1">
        <v>0</v>
      </c>
      <c r="U1131">
        <v>1</v>
      </c>
      <c r="W1131" s="64">
        <f t="shared" si="34"/>
        <v>0</v>
      </c>
      <c r="X1131" s="64">
        <f t="shared" si="35"/>
        <v>1246700</v>
      </c>
    </row>
    <row r="1132" spans="1:24">
      <c r="A1132">
        <v>1001</v>
      </c>
      <c r="B1132" t="s">
        <v>690</v>
      </c>
      <c r="C1132" t="s">
        <v>684</v>
      </c>
      <c r="D1132" t="s">
        <v>685</v>
      </c>
      <c r="E1132" t="s">
        <v>29</v>
      </c>
      <c r="F1132" t="s">
        <v>686</v>
      </c>
      <c r="G1132" t="s">
        <v>3628</v>
      </c>
      <c r="H1132" s="1">
        <v>44441</v>
      </c>
      <c r="I1132" t="s">
        <v>8</v>
      </c>
      <c r="J1132">
        <v>34</v>
      </c>
      <c r="K1132">
        <v>6.85</v>
      </c>
      <c r="L1132">
        <v>0</v>
      </c>
      <c r="M1132">
        <v>0</v>
      </c>
      <c r="N1132">
        <v>1</v>
      </c>
      <c r="O1132">
        <v>0</v>
      </c>
      <c r="P1132">
        <v>981.6</v>
      </c>
      <c r="Q1132">
        <v>0</v>
      </c>
      <c r="R1132">
        <v>4</v>
      </c>
      <c r="S1132">
        <v>3005</v>
      </c>
      <c r="T1132" s="1">
        <v>0</v>
      </c>
      <c r="U1132">
        <v>1</v>
      </c>
      <c r="W1132" s="64">
        <f t="shared" si="34"/>
        <v>6723.96</v>
      </c>
      <c r="X1132" s="64">
        <f t="shared" si="35"/>
        <v>0</v>
      </c>
    </row>
    <row r="1133" spans="1:24" hidden="1">
      <c r="A1133">
        <v>3005</v>
      </c>
      <c r="B1133" t="s">
        <v>690</v>
      </c>
      <c r="C1133" t="s">
        <v>684</v>
      </c>
      <c r="D1133" t="s">
        <v>685</v>
      </c>
      <c r="E1133" t="s">
        <v>29</v>
      </c>
      <c r="F1133" t="s">
        <v>753</v>
      </c>
      <c r="G1133" t="s">
        <v>731</v>
      </c>
      <c r="H1133" s="1">
        <v>44441</v>
      </c>
      <c r="I1133" t="s">
        <v>7</v>
      </c>
      <c r="J1133">
        <v>34</v>
      </c>
      <c r="K1133">
        <v>6.85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981.6</v>
      </c>
      <c r="R1133">
        <v>4</v>
      </c>
      <c r="S1133">
        <v>1001</v>
      </c>
      <c r="T1133" s="1">
        <v>0</v>
      </c>
      <c r="U1133">
        <v>1</v>
      </c>
      <c r="W1133" s="64">
        <f t="shared" si="34"/>
        <v>0</v>
      </c>
      <c r="X1133" s="64">
        <f t="shared" si="35"/>
        <v>6723.96</v>
      </c>
    </row>
    <row r="1134" spans="1:24" hidden="1">
      <c r="A1134">
        <v>1003</v>
      </c>
      <c r="B1134" t="s">
        <v>689</v>
      </c>
      <c r="C1134" t="s">
        <v>684</v>
      </c>
      <c r="D1134" t="s">
        <v>685</v>
      </c>
      <c r="E1134" t="s">
        <v>29</v>
      </c>
      <c r="F1134" t="s">
        <v>747</v>
      </c>
      <c r="G1134" t="s">
        <v>687</v>
      </c>
      <c r="H1134" s="1">
        <v>44442</v>
      </c>
      <c r="I1134" t="s">
        <v>8</v>
      </c>
      <c r="J1134">
        <v>34</v>
      </c>
      <c r="K1134">
        <v>6.9</v>
      </c>
      <c r="L1134">
        <v>0</v>
      </c>
      <c r="M1134">
        <v>0</v>
      </c>
      <c r="N1134">
        <v>1</v>
      </c>
      <c r="O1134">
        <v>0</v>
      </c>
      <c r="P1134">
        <v>2000000</v>
      </c>
      <c r="Q1134">
        <v>0</v>
      </c>
      <c r="R1134">
        <v>4</v>
      </c>
      <c r="S1134">
        <v>1005</v>
      </c>
      <c r="T1134" s="1">
        <v>0</v>
      </c>
      <c r="U1134">
        <v>1</v>
      </c>
      <c r="W1134" s="64">
        <f t="shared" si="34"/>
        <v>13800000</v>
      </c>
      <c r="X1134" s="64">
        <f t="shared" si="35"/>
        <v>0</v>
      </c>
    </row>
    <row r="1135" spans="1:24" hidden="1">
      <c r="A1135">
        <v>1005</v>
      </c>
      <c r="B1135" t="s">
        <v>689</v>
      </c>
      <c r="C1135" t="s">
        <v>684</v>
      </c>
      <c r="D1135" t="s">
        <v>685</v>
      </c>
      <c r="E1135" t="s">
        <v>29</v>
      </c>
      <c r="F1135" t="s">
        <v>747</v>
      </c>
      <c r="G1135" t="s">
        <v>3761</v>
      </c>
      <c r="H1135" s="1">
        <v>44442</v>
      </c>
      <c r="I1135" t="s">
        <v>7</v>
      </c>
      <c r="J1135">
        <v>34</v>
      </c>
      <c r="K1135">
        <v>6.9</v>
      </c>
      <c r="L1135">
        <v>0</v>
      </c>
      <c r="M1135">
        <v>0</v>
      </c>
      <c r="N1135">
        <v>1</v>
      </c>
      <c r="O1135">
        <v>1</v>
      </c>
      <c r="P1135">
        <v>0</v>
      </c>
      <c r="Q1135">
        <v>2000000</v>
      </c>
      <c r="R1135">
        <v>4</v>
      </c>
      <c r="S1135">
        <v>1033</v>
      </c>
      <c r="T1135" s="1">
        <v>0</v>
      </c>
      <c r="U1135">
        <v>1</v>
      </c>
      <c r="W1135" s="64">
        <f t="shared" ref="W1135:W1198" si="36">+K1135*P1135</f>
        <v>0</v>
      </c>
      <c r="X1135" s="64">
        <f t="shared" ref="X1135:X1198" si="37">K1135*Q1135</f>
        <v>13800000</v>
      </c>
    </row>
    <row r="1136" spans="1:24" hidden="1">
      <c r="A1136">
        <v>1005</v>
      </c>
      <c r="B1136" t="s">
        <v>689</v>
      </c>
      <c r="C1136" t="s">
        <v>684</v>
      </c>
      <c r="D1136" t="s">
        <v>685</v>
      </c>
      <c r="E1136" t="s">
        <v>29</v>
      </c>
      <c r="F1136" t="s">
        <v>747</v>
      </c>
      <c r="G1136" t="s">
        <v>3762</v>
      </c>
      <c r="H1136" s="1">
        <v>44442</v>
      </c>
      <c r="I1136" t="s">
        <v>7</v>
      </c>
      <c r="J1136">
        <v>34</v>
      </c>
      <c r="K1136">
        <v>6.9</v>
      </c>
      <c r="L1136">
        <v>0</v>
      </c>
      <c r="M1136">
        <v>0</v>
      </c>
      <c r="N1136">
        <v>1</v>
      </c>
      <c r="O1136">
        <v>1</v>
      </c>
      <c r="P1136">
        <v>0</v>
      </c>
      <c r="Q1136">
        <v>2000000</v>
      </c>
      <c r="R1136">
        <v>4</v>
      </c>
      <c r="S1136">
        <v>1003</v>
      </c>
      <c r="T1136" s="1">
        <v>0</v>
      </c>
      <c r="U1136">
        <v>1</v>
      </c>
      <c r="W1136" s="64">
        <f t="shared" si="36"/>
        <v>0</v>
      </c>
      <c r="X1136" s="64">
        <f t="shared" si="37"/>
        <v>13800000</v>
      </c>
    </row>
    <row r="1137" spans="1:24">
      <c r="A1137">
        <v>1016</v>
      </c>
      <c r="B1137" t="s">
        <v>689</v>
      </c>
      <c r="C1137" t="s">
        <v>684</v>
      </c>
      <c r="D1137" t="s">
        <v>685</v>
      </c>
      <c r="E1137" t="s">
        <v>29</v>
      </c>
      <c r="F1137" t="s">
        <v>747</v>
      </c>
      <c r="G1137" t="s">
        <v>986</v>
      </c>
      <c r="H1137" s="1">
        <v>44442</v>
      </c>
      <c r="I1137" t="s">
        <v>7</v>
      </c>
      <c r="J1137">
        <v>34</v>
      </c>
      <c r="K1137">
        <v>6.92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1500000</v>
      </c>
      <c r="R1137">
        <v>4</v>
      </c>
      <c r="S1137">
        <v>1034</v>
      </c>
      <c r="T1137" s="1">
        <v>0</v>
      </c>
      <c r="U1137">
        <v>1</v>
      </c>
      <c r="W1137" s="64">
        <f t="shared" si="36"/>
        <v>0</v>
      </c>
      <c r="X1137" s="64">
        <f t="shared" si="37"/>
        <v>10380000</v>
      </c>
    </row>
    <row r="1138" spans="1:24">
      <c r="A1138">
        <v>1016</v>
      </c>
      <c r="B1138" t="s">
        <v>690</v>
      </c>
      <c r="C1138" t="s">
        <v>684</v>
      </c>
      <c r="D1138" t="s">
        <v>685</v>
      </c>
      <c r="E1138" t="s">
        <v>29</v>
      </c>
      <c r="F1138" t="s">
        <v>748</v>
      </c>
      <c r="G1138" t="s">
        <v>732</v>
      </c>
      <c r="H1138" s="1">
        <v>44442</v>
      </c>
      <c r="I1138" t="s">
        <v>7</v>
      </c>
      <c r="J1138">
        <v>34</v>
      </c>
      <c r="K1138">
        <v>6.94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300000</v>
      </c>
      <c r="R1138">
        <v>4</v>
      </c>
      <c r="S1138">
        <v>27002</v>
      </c>
      <c r="T1138" s="1">
        <v>0</v>
      </c>
      <c r="U1138">
        <v>1</v>
      </c>
      <c r="W1138" s="64">
        <f t="shared" si="36"/>
        <v>0</v>
      </c>
      <c r="X1138" s="64">
        <f t="shared" si="37"/>
        <v>2082000.0000000002</v>
      </c>
    </row>
    <row r="1139" spans="1:24" hidden="1">
      <c r="A1139">
        <v>1033</v>
      </c>
      <c r="B1139" t="s">
        <v>689</v>
      </c>
      <c r="C1139" t="s">
        <v>684</v>
      </c>
      <c r="D1139" t="s">
        <v>685</v>
      </c>
      <c r="E1139" t="s">
        <v>29</v>
      </c>
      <c r="F1139" t="s">
        <v>747</v>
      </c>
      <c r="G1139" t="s">
        <v>4212</v>
      </c>
      <c r="H1139" s="1">
        <v>44442</v>
      </c>
      <c r="I1139" t="s">
        <v>8</v>
      </c>
      <c r="J1139">
        <v>34</v>
      </c>
      <c r="K1139">
        <v>6.9</v>
      </c>
      <c r="L1139">
        <v>0</v>
      </c>
      <c r="M1139">
        <v>0</v>
      </c>
      <c r="N1139">
        <v>1</v>
      </c>
      <c r="O1139">
        <v>0</v>
      </c>
      <c r="P1139">
        <v>2000000</v>
      </c>
      <c r="Q1139">
        <v>0</v>
      </c>
      <c r="R1139">
        <v>4</v>
      </c>
      <c r="S1139">
        <v>1005</v>
      </c>
      <c r="T1139" s="1">
        <v>0</v>
      </c>
      <c r="U1139">
        <v>1</v>
      </c>
      <c r="W1139" s="64">
        <f t="shared" si="36"/>
        <v>13800000</v>
      </c>
      <c r="X1139" s="64">
        <f t="shared" si="37"/>
        <v>0</v>
      </c>
    </row>
    <row r="1140" spans="1:24">
      <c r="A1140">
        <v>1034</v>
      </c>
      <c r="B1140" t="s">
        <v>689</v>
      </c>
      <c r="C1140" t="s">
        <v>684</v>
      </c>
      <c r="D1140" t="s">
        <v>685</v>
      </c>
      <c r="E1140" t="s">
        <v>29</v>
      </c>
      <c r="F1140" t="s">
        <v>747</v>
      </c>
      <c r="G1140" t="s">
        <v>4322</v>
      </c>
      <c r="H1140" s="1">
        <v>44442</v>
      </c>
      <c r="I1140" t="s">
        <v>8</v>
      </c>
      <c r="J1140">
        <v>34</v>
      </c>
      <c r="K1140">
        <v>6.92</v>
      </c>
      <c r="L1140">
        <v>0</v>
      </c>
      <c r="M1140">
        <v>0</v>
      </c>
      <c r="N1140">
        <v>1</v>
      </c>
      <c r="O1140">
        <v>0</v>
      </c>
      <c r="P1140">
        <v>1500000</v>
      </c>
      <c r="Q1140">
        <v>0</v>
      </c>
      <c r="R1140">
        <v>4</v>
      </c>
      <c r="S1140">
        <v>1016</v>
      </c>
      <c r="T1140" s="1">
        <v>0</v>
      </c>
      <c r="U1140">
        <v>1</v>
      </c>
      <c r="W1140" s="64">
        <f t="shared" si="36"/>
        <v>10380000</v>
      </c>
      <c r="X1140" s="64">
        <f t="shared" si="37"/>
        <v>0</v>
      </c>
    </row>
    <row r="1141" spans="1:24" hidden="1">
      <c r="A1141">
        <v>27002</v>
      </c>
      <c r="B1141" t="s">
        <v>690</v>
      </c>
      <c r="C1141" t="s">
        <v>684</v>
      </c>
      <c r="D1141" t="s">
        <v>685</v>
      </c>
      <c r="E1141" t="s">
        <v>29</v>
      </c>
      <c r="F1141" t="s">
        <v>753</v>
      </c>
      <c r="G1141" t="s">
        <v>732</v>
      </c>
      <c r="H1141" s="1">
        <v>44442</v>
      </c>
      <c r="I1141" t="s">
        <v>8</v>
      </c>
      <c r="J1141">
        <v>34</v>
      </c>
      <c r="K1141">
        <v>6.94</v>
      </c>
      <c r="L1141">
        <v>0</v>
      </c>
      <c r="M1141">
        <v>0</v>
      </c>
      <c r="N1141">
        <v>1</v>
      </c>
      <c r="O1141">
        <v>0</v>
      </c>
      <c r="P1141">
        <v>300000</v>
      </c>
      <c r="Q1141">
        <v>0</v>
      </c>
      <c r="R1141">
        <v>4</v>
      </c>
      <c r="S1141">
        <v>1016</v>
      </c>
      <c r="T1141" s="1">
        <v>0</v>
      </c>
      <c r="U1141">
        <v>1</v>
      </c>
      <c r="W1141" s="64">
        <f t="shared" si="36"/>
        <v>2082000.0000000002</v>
      </c>
      <c r="X1141" s="64">
        <f t="shared" si="37"/>
        <v>0</v>
      </c>
    </row>
    <row r="1142" spans="1:24" hidden="1">
      <c r="A1142">
        <v>1003</v>
      </c>
      <c r="B1142" t="s">
        <v>689</v>
      </c>
      <c r="C1142" t="s">
        <v>684</v>
      </c>
      <c r="D1142" t="s">
        <v>685</v>
      </c>
      <c r="E1142" t="s">
        <v>29</v>
      </c>
      <c r="F1142" t="s">
        <v>747</v>
      </c>
      <c r="G1142" t="s">
        <v>687</v>
      </c>
      <c r="H1142" s="1">
        <v>44445</v>
      </c>
      <c r="I1142" t="s">
        <v>8</v>
      </c>
      <c r="J1142">
        <v>34</v>
      </c>
      <c r="K1142">
        <v>6.91</v>
      </c>
      <c r="L1142">
        <v>0</v>
      </c>
      <c r="M1142">
        <v>0</v>
      </c>
      <c r="N1142">
        <v>1</v>
      </c>
      <c r="O1142">
        <v>0</v>
      </c>
      <c r="P1142">
        <v>2000000</v>
      </c>
      <c r="Q1142">
        <v>0</v>
      </c>
      <c r="R1142">
        <v>4</v>
      </c>
      <c r="S1142">
        <v>1005</v>
      </c>
      <c r="T1142" s="1">
        <v>0</v>
      </c>
      <c r="U1142">
        <v>1</v>
      </c>
      <c r="W1142" s="64">
        <f t="shared" si="36"/>
        <v>13820000</v>
      </c>
      <c r="X1142" s="64">
        <f t="shared" si="37"/>
        <v>0</v>
      </c>
    </row>
    <row r="1143" spans="1:24" hidden="1">
      <c r="A1143">
        <v>1005</v>
      </c>
      <c r="B1143" t="s">
        <v>689</v>
      </c>
      <c r="C1143" t="s">
        <v>684</v>
      </c>
      <c r="D1143" t="s">
        <v>685</v>
      </c>
      <c r="E1143" t="s">
        <v>29</v>
      </c>
      <c r="F1143" t="s">
        <v>747</v>
      </c>
      <c r="G1143" t="s">
        <v>3763</v>
      </c>
      <c r="H1143" s="1">
        <v>44445</v>
      </c>
      <c r="I1143" t="s">
        <v>7</v>
      </c>
      <c r="J1143">
        <v>34</v>
      </c>
      <c r="K1143">
        <v>6.91</v>
      </c>
      <c r="L1143">
        <v>0</v>
      </c>
      <c r="M1143">
        <v>0</v>
      </c>
      <c r="N1143">
        <v>1</v>
      </c>
      <c r="O1143">
        <v>1</v>
      </c>
      <c r="P1143">
        <v>0</v>
      </c>
      <c r="Q1143">
        <v>2000000</v>
      </c>
      <c r="R1143">
        <v>4</v>
      </c>
      <c r="S1143">
        <v>1003</v>
      </c>
      <c r="T1143" s="1">
        <v>0</v>
      </c>
      <c r="U1143">
        <v>1</v>
      </c>
      <c r="W1143" s="64">
        <f t="shared" si="36"/>
        <v>0</v>
      </c>
      <c r="X1143" s="64">
        <f t="shared" si="37"/>
        <v>13820000</v>
      </c>
    </row>
    <row r="1144" spans="1:24" hidden="1">
      <c r="A1144">
        <v>1005</v>
      </c>
      <c r="B1144" t="s">
        <v>689</v>
      </c>
      <c r="C1144" t="s">
        <v>684</v>
      </c>
      <c r="D1144" t="s">
        <v>685</v>
      </c>
      <c r="E1144" t="s">
        <v>29</v>
      </c>
      <c r="F1144" t="s">
        <v>747</v>
      </c>
      <c r="G1144" t="s">
        <v>3764</v>
      </c>
      <c r="H1144" s="1">
        <v>44448</v>
      </c>
      <c r="I1144" t="s">
        <v>7</v>
      </c>
      <c r="J1144">
        <v>34</v>
      </c>
      <c r="K1144">
        <v>6.9</v>
      </c>
      <c r="L1144">
        <v>0</v>
      </c>
      <c r="M1144">
        <v>0</v>
      </c>
      <c r="N1144">
        <v>1</v>
      </c>
      <c r="O1144">
        <v>1</v>
      </c>
      <c r="P1144">
        <v>0</v>
      </c>
      <c r="Q1144">
        <v>1500000</v>
      </c>
      <c r="R1144">
        <v>4</v>
      </c>
      <c r="S1144">
        <v>1033</v>
      </c>
      <c r="T1144" s="1">
        <v>0</v>
      </c>
      <c r="U1144">
        <v>1</v>
      </c>
      <c r="W1144" s="64">
        <f t="shared" si="36"/>
        <v>0</v>
      </c>
      <c r="X1144" s="64">
        <f t="shared" si="37"/>
        <v>10350000</v>
      </c>
    </row>
    <row r="1145" spans="1:24" hidden="1">
      <c r="A1145">
        <v>1033</v>
      </c>
      <c r="B1145" t="s">
        <v>689</v>
      </c>
      <c r="C1145" t="s">
        <v>684</v>
      </c>
      <c r="D1145" t="s">
        <v>685</v>
      </c>
      <c r="E1145" t="s">
        <v>29</v>
      </c>
      <c r="F1145" t="s">
        <v>747</v>
      </c>
      <c r="G1145" t="s">
        <v>4213</v>
      </c>
      <c r="H1145" s="1">
        <v>44448</v>
      </c>
      <c r="I1145" t="s">
        <v>8</v>
      </c>
      <c r="J1145">
        <v>34</v>
      </c>
      <c r="K1145">
        <v>6.9</v>
      </c>
      <c r="L1145">
        <v>0</v>
      </c>
      <c r="M1145">
        <v>0</v>
      </c>
      <c r="N1145">
        <v>1</v>
      </c>
      <c r="O1145">
        <v>0</v>
      </c>
      <c r="P1145">
        <v>1500000</v>
      </c>
      <c r="Q1145">
        <v>0</v>
      </c>
      <c r="R1145">
        <v>4</v>
      </c>
      <c r="S1145">
        <v>1005</v>
      </c>
      <c r="T1145" s="1">
        <v>0</v>
      </c>
      <c r="U1145">
        <v>1</v>
      </c>
      <c r="W1145" s="64">
        <f t="shared" si="36"/>
        <v>10350000</v>
      </c>
      <c r="X1145" s="64">
        <f t="shared" si="37"/>
        <v>0</v>
      </c>
    </row>
    <row r="1146" spans="1:24">
      <c r="A1146">
        <v>1014</v>
      </c>
      <c r="B1146" t="s">
        <v>694</v>
      </c>
      <c r="C1146" t="s">
        <v>684</v>
      </c>
      <c r="D1146" t="s">
        <v>685</v>
      </c>
      <c r="E1146" t="s">
        <v>29</v>
      </c>
      <c r="F1146" t="s">
        <v>747</v>
      </c>
      <c r="G1146" t="s">
        <v>932</v>
      </c>
      <c r="H1146" s="1">
        <v>44449</v>
      </c>
      <c r="I1146" t="s">
        <v>8</v>
      </c>
      <c r="J1146">
        <v>34</v>
      </c>
      <c r="K1146">
        <v>6.86</v>
      </c>
      <c r="L1146">
        <v>0</v>
      </c>
      <c r="M1146">
        <v>0</v>
      </c>
      <c r="N1146">
        <v>1</v>
      </c>
      <c r="O1146">
        <v>1</v>
      </c>
      <c r="P1146">
        <v>5000000</v>
      </c>
      <c r="Q1146">
        <v>0</v>
      </c>
      <c r="R1146">
        <v>4</v>
      </c>
      <c r="S1146">
        <v>1016</v>
      </c>
      <c r="T1146" s="1">
        <v>0</v>
      </c>
      <c r="U1146">
        <v>1</v>
      </c>
      <c r="W1146" s="64">
        <f t="shared" si="36"/>
        <v>34300000</v>
      </c>
      <c r="X1146" s="64">
        <f t="shared" si="37"/>
        <v>0</v>
      </c>
    </row>
    <row r="1147" spans="1:24">
      <c r="A1147">
        <v>1016</v>
      </c>
      <c r="B1147" t="s">
        <v>694</v>
      </c>
      <c r="C1147" t="s">
        <v>684</v>
      </c>
      <c r="D1147" t="s">
        <v>685</v>
      </c>
      <c r="E1147" t="s">
        <v>29</v>
      </c>
      <c r="F1147" t="s">
        <v>747</v>
      </c>
      <c r="G1147" t="s">
        <v>1035</v>
      </c>
      <c r="H1147" s="1">
        <v>44449</v>
      </c>
      <c r="I1147" t="s">
        <v>7</v>
      </c>
      <c r="J1147">
        <v>34</v>
      </c>
      <c r="K1147">
        <v>6.86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5000000</v>
      </c>
      <c r="R1147">
        <v>4</v>
      </c>
      <c r="S1147">
        <v>1014</v>
      </c>
      <c r="T1147" s="1">
        <v>0</v>
      </c>
      <c r="U1147">
        <v>1</v>
      </c>
      <c r="W1147" s="64">
        <f t="shared" si="36"/>
        <v>0</v>
      </c>
      <c r="X1147" s="64">
        <f t="shared" si="37"/>
        <v>34300000</v>
      </c>
    </row>
    <row r="1148" spans="1:24" hidden="1">
      <c r="A1148">
        <v>1003</v>
      </c>
      <c r="B1148" t="s">
        <v>689</v>
      </c>
      <c r="C1148" t="s">
        <v>684</v>
      </c>
      <c r="D1148" t="s">
        <v>685</v>
      </c>
      <c r="E1148" t="s">
        <v>29</v>
      </c>
      <c r="F1148" t="s">
        <v>747</v>
      </c>
      <c r="G1148" t="s">
        <v>687</v>
      </c>
      <c r="H1148" s="1">
        <v>44453</v>
      </c>
      <c r="I1148" t="s">
        <v>8</v>
      </c>
      <c r="J1148">
        <v>34</v>
      </c>
      <c r="K1148">
        <v>6.915</v>
      </c>
      <c r="L1148">
        <v>0</v>
      </c>
      <c r="M1148">
        <v>0</v>
      </c>
      <c r="N1148">
        <v>1</v>
      </c>
      <c r="O1148">
        <v>0</v>
      </c>
      <c r="P1148">
        <v>5000000</v>
      </c>
      <c r="Q1148">
        <v>0</v>
      </c>
      <c r="R1148">
        <v>4</v>
      </c>
      <c r="S1148">
        <v>1005</v>
      </c>
      <c r="T1148" s="1">
        <v>0</v>
      </c>
      <c r="U1148">
        <v>1</v>
      </c>
      <c r="W1148" s="64">
        <f t="shared" si="36"/>
        <v>34575000</v>
      </c>
      <c r="X1148" s="64">
        <f t="shared" si="37"/>
        <v>0</v>
      </c>
    </row>
    <row r="1149" spans="1:24" hidden="1">
      <c r="A1149">
        <v>1005</v>
      </c>
      <c r="B1149" t="s">
        <v>689</v>
      </c>
      <c r="C1149" t="s">
        <v>684</v>
      </c>
      <c r="D1149" t="s">
        <v>685</v>
      </c>
      <c r="E1149" t="s">
        <v>29</v>
      </c>
      <c r="F1149" t="s">
        <v>747</v>
      </c>
      <c r="G1149" t="s">
        <v>3765</v>
      </c>
      <c r="H1149" s="1">
        <v>44453</v>
      </c>
      <c r="I1149" t="s">
        <v>7</v>
      </c>
      <c r="J1149">
        <v>34</v>
      </c>
      <c r="K1149">
        <v>6.915</v>
      </c>
      <c r="L1149">
        <v>0</v>
      </c>
      <c r="M1149">
        <v>0</v>
      </c>
      <c r="N1149">
        <v>1</v>
      </c>
      <c r="O1149">
        <v>1</v>
      </c>
      <c r="P1149">
        <v>0</v>
      </c>
      <c r="Q1149">
        <v>5000000</v>
      </c>
      <c r="R1149">
        <v>4</v>
      </c>
      <c r="S1149">
        <v>1003</v>
      </c>
      <c r="T1149" s="1">
        <v>0</v>
      </c>
      <c r="U1149">
        <v>1</v>
      </c>
      <c r="W1149" s="64">
        <f t="shared" si="36"/>
        <v>0</v>
      </c>
      <c r="X1149" s="64">
        <f t="shared" si="37"/>
        <v>34575000</v>
      </c>
    </row>
    <row r="1150" spans="1:24" hidden="1">
      <c r="A1150">
        <v>1018</v>
      </c>
      <c r="B1150" t="s">
        <v>689</v>
      </c>
      <c r="C1150" t="s">
        <v>684</v>
      </c>
      <c r="D1150" t="s">
        <v>685</v>
      </c>
      <c r="E1150" t="s">
        <v>29</v>
      </c>
      <c r="F1150" t="s">
        <v>747</v>
      </c>
      <c r="G1150" t="s">
        <v>4144</v>
      </c>
      <c r="H1150" s="1">
        <v>44455</v>
      </c>
      <c r="I1150" t="s">
        <v>7</v>
      </c>
      <c r="J1150">
        <v>34</v>
      </c>
      <c r="K1150">
        <v>6.9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2000000</v>
      </c>
      <c r="R1150">
        <v>4</v>
      </c>
      <c r="S1150">
        <v>1033</v>
      </c>
      <c r="T1150" s="1">
        <v>0</v>
      </c>
      <c r="U1150">
        <v>1</v>
      </c>
      <c r="W1150" s="64">
        <f t="shared" si="36"/>
        <v>0</v>
      </c>
      <c r="X1150" s="64">
        <f t="shared" si="37"/>
        <v>13800000</v>
      </c>
    </row>
    <row r="1151" spans="1:24" hidden="1">
      <c r="A1151">
        <v>1033</v>
      </c>
      <c r="B1151" t="s">
        <v>689</v>
      </c>
      <c r="C1151" t="s">
        <v>684</v>
      </c>
      <c r="D1151" t="s">
        <v>685</v>
      </c>
      <c r="E1151" t="s">
        <v>29</v>
      </c>
      <c r="F1151" t="s">
        <v>747</v>
      </c>
      <c r="G1151" t="s">
        <v>4214</v>
      </c>
      <c r="H1151" s="1">
        <v>44455</v>
      </c>
      <c r="I1151" t="s">
        <v>8</v>
      </c>
      <c r="J1151">
        <v>34</v>
      </c>
      <c r="K1151">
        <v>6.9</v>
      </c>
      <c r="L1151">
        <v>0</v>
      </c>
      <c r="M1151">
        <v>0</v>
      </c>
      <c r="N1151">
        <v>1</v>
      </c>
      <c r="O1151">
        <v>0</v>
      </c>
      <c r="P1151">
        <v>2000000</v>
      </c>
      <c r="Q1151">
        <v>0</v>
      </c>
      <c r="R1151">
        <v>4</v>
      </c>
      <c r="S1151">
        <v>1018</v>
      </c>
      <c r="T1151" s="1">
        <v>0</v>
      </c>
      <c r="U1151">
        <v>1</v>
      </c>
      <c r="W1151" s="64">
        <f t="shared" si="36"/>
        <v>13800000</v>
      </c>
      <c r="X1151" s="64">
        <f t="shared" si="37"/>
        <v>0</v>
      </c>
    </row>
    <row r="1152" spans="1:24" hidden="1">
      <c r="A1152">
        <v>1009</v>
      </c>
      <c r="B1152" t="s">
        <v>684</v>
      </c>
      <c r="C1152" t="s">
        <v>684</v>
      </c>
      <c r="D1152" t="s">
        <v>685</v>
      </c>
      <c r="E1152" t="s">
        <v>29</v>
      </c>
      <c r="F1152" t="s">
        <v>686</v>
      </c>
      <c r="G1152" t="s">
        <v>3960</v>
      </c>
      <c r="H1152" s="1">
        <v>44456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3000</v>
      </c>
      <c r="R1152">
        <v>4</v>
      </c>
      <c r="S1152">
        <v>3024</v>
      </c>
      <c r="T1152" s="1">
        <v>0</v>
      </c>
      <c r="U1152">
        <v>1</v>
      </c>
      <c r="W1152" s="64">
        <f t="shared" si="36"/>
        <v>0</v>
      </c>
      <c r="X1152" s="64">
        <f t="shared" si="37"/>
        <v>20910</v>
      </c>
    </row>
    <row r="1153" spans="1:24" hidden="1">
      <c r="A1153">
        <v>1018</v>
      </c>
      <c r="B1153" t="s">
        <v>689</v>
      </c>
      <c r="C1153" t="s">
        <v>684</v>
      </c>
      <c r="D1153" t="s">
        <v>685</v>
      </c>
      <c r="E1153" t="s">
        <v>29</v>
      </c>
      <c r="F1153" t="s">
        <v>747</v>
      </c>
      <c r="G1153" t="s">
        <v>823</v>
      </c>
      <c r="H1153" s="1">
        <v>44456</v>
      </c>
      <c r="I1153" t="s">
        <v>7</v>
      </c>
      <c r="J1153">
        <v>34</v>
      </c>
      <c r="K1153">
        <v>6.9130000000000003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2000000</v>
      </c>
      <c r="R1153">
        <v>4</v>
      </c>
      <c r="S1153">
        <v>1034</v>
      </c>
      <c r="T1153" s="1">
        <v>0</v>
      </c>
      <c r="U1153">
        <v>1</v>
      </c>
      <c r="W1153" s="64">
        <f t="shared" si="36"/>
        <v>0</v>
      </c>
      <c r="X1153" s="64">
        <f t="shared" si="37"/>
        <v>13826000</v>
      </c>
    </row>
    <row r="1154" spans="1:24">
      <c r="A1154">
        <v>1034</v>
      </c>
      <c r="B1154" t="s">
        <v>689</v>
      </c>
      <c r="C1154" t="s">
        <v>684</v>
      </c>
      <c r="D1154" t="s">
        <v>685</v>
      </c>
      <c r="E1154" t="s">
        <v>29</v>
      </c>
      <c r="F1154" t="s">
        <v>747</v>
      </c>
      <c r="G1154" t="s">
        <v>4323</v>
      </c>
      <c r="H1154" s="1">
        <v>44456</v>
      </c>
      <c r="I1154" t="s">
        <v>8</v>
      </c>
      <c r="J1154">
        <v>34</v>
      </c>
      <c r="K1154">
        <v>6.9130000000000003</v>
      </c>
      <c r="L1154">
        <v>0</v>
      </c>
      <c r="M1154">
        <v>0</v>
      </c>
      <c r="N1154">
        <v>1</v>
      </c>
      <c r="O1154">
        <v>0</v>
      </c>
      <c r="P1154">
        <v>2000000</v>
      </c>
      <c r="Q1154">
        <v>0</v>
      </c>
      <c r="R1154">
        <v>4</v>
      </c>
      <c r="S1154">
        <v>1018</v>
      </c>
      <c r="T1154" s="1">
        <v>0</v>
      </c>
      <c r="U1154">
        <v>1</v>
      </c>
      <c r="W1154" s="64">
        <f t="shared" si="36"/>
        <v>13826000</v>
      </c>
      <c r="X1154" s="64">
        <f t="shared" si="37"/>
        <v>0</v>
      </c>
    </row>
    <row r="1155" spans="1:24" hidden="1">
      <c r="A1155">
        <v>3024</v>
      </c>
      <c r="B1155" t="s">
        <v>684</v>
      </c>
      <c r="C1155" t="s">
        <v>684</v>
      </c>
      <c r="D1155" t="s">
        <v>685</v>
      </c>
      <c r="E1155" t="s">
        <v>29</v>
      </c>
      <c r="F1155" t="s">
        <v>753</v>
      </c>
      <c r="G1155" t="s">
        <v>4440</v>
      </c>
      <c r="H1155" s="1">
        <v>44456</v>
      </c>
      <c r="I1155" t="s">
        <v>8</v>
      </c>
      <c r="J1155">
        <v>34</v>
      </c>
      <c r="K1155">
        <v>6.97</v>
      </c>
      <c r="N1155">
        <v>1</v>
      </c>
      <c r="O1155">
        <v>1</v>
      </c>
      <c r="P1155">
        <v>3000</v>
      </c>
      <c r="Q1155">
        <v>0</v>
      </c>
      <c r="R1155">
        <v>4</v>
      </c>
      <c r="S1155">
        <v>1009</v>
      </c>
      <c r="T1155" s="1">
        <v>0</v>
      </c>
      <c r="U1155">
        <v>1</v>
      </c>
      <c r="W1155" s="64">
        <f t="shared" si="36"/>
        <v>20910</v>
      </c>
      <c r="X1155" s="64">
        <f t="shared" si="37"/>
        <v>0</v>
      </c>
    </row>
    <row r="1156" spans="1:24" hidden="1">
      <c r="A1156">
        <v>1005</v>
      </c>
      <c r="B1156" t="s">
        <v>689</v>
      </c>
      <c r="C1156" t="s">
        <v>684</v>
      </c>
      <c r="D1156" t="s">
        <v>685</v>
      </c>
      <c r="E1156" t="s">
        <v>29</v>
      </c>
      <c r="F1156" t="s">
        <v>747</v>
      </c>
      <c r="G1156" t="s">
        <v>3766</v>
      </c>
      <c r="H1156" s="1">
        <v>44459</v>
      </c>
      <c r="I1156" t="s">
        <v>7</v>
      </c>
      <c r="J1156">
        <v>34</v>
      </c>
      <c r="K1156">
        <v>6.89</v>
      </c>
      <c r="L1156">
        <v>0</v>
      </c>
      <c r="M1156">
        <v>0</v>
      </c>
      <c r="N1156">
        <v>1</v>
      </c>
      <c r="O1156">
        <v>1</v>
      </c>
      <c r="P1156">
        <v>0</v>
      </c>
      <c r="Q1156">
        <v>2000000</v>
      </c>
      <c r="R1156">
        <v>4</v>
      </c>
      <c r="S1156">
        <v>1033</v>
      </c>
      <c r="T1156" s="1">
        <v>0</v>
      </c>
      <c r="U1156">
        <v>1</v>
      </c>
      <c r="W1156" s="64">
        <f t="shared" si="36"/>
        <v>0</v>
      </c>
      <c r="X1156" s="64">
        <f t="shared" si="37"/>
        <v>13780000</v>
      </c>
    </row>
    <row r="1157" spans="1:24" hidden="1">
      <c r="A1157">
        <v>1005</v>
      </c>
      <c r="B1157" t="s">
        <v>689</v>
      </c>
      <c r="C1157" t="s">
        <v>684</v>
      </c>
      <c r="D1157" t="s">
        <v>685</v>
      </c>
      <c r="E1157" t="s">
        <v>29</v>
      </c>
      <c r="F1157" t="s">
        <v>747</v>
      </c>
      <c r="G1157" t="s">
        <v>3767</v>
      </c>
      <c r="H1157" s="1">
        <v>44459</v>
      </c>
      <c r="I1157" t="s">
        <v>7</v>
      </c>
      <c r="J1157">
        <v>34</v>
      </c>
      <c r="K1157">
        <v>6.9050000000000002</v>
      </c>
      <c r="L1157">
        <v>0</v>
      </c>
      <c r="M1157">
        <v>0</v>
      </c>
      <c r="N1157">
        <v>1</v>
      </c>
      <c r="O1157">
        <v>1</v>
      </c>
      <c r="P1157">
        <v>0</v>
      </c>
      <c r="Q1157">
        <v>1028877.78</v>
      </c>
      <c r="R1157">
        <v>4</v>
      </c>
      <c r="S1157">
        <v>27012</v>
      </c>
      <c r="T1157" s="1">
        <v>0</v>
      </c>
      <c r="U1157">
        <v>1</v>
      </c>
      <c r="W1157" s="64">
        <f t="shared" si="36"/>
        <v>0</v>
      </c>
      <c r="X1157" s="64">
        <f t="shared" si="37"/>
        <v>7104401.0709000006</v>
      </c>
    </row>
    <row r="1158" spans="1:24" hidden="1">
      <c r="A1158">
        <v>1033</v>
      </c>
      <c r="B1158" t="s">
        <v>689</v>
      </c>
      <c r="C1158" t="s">
        <v>684</v>
      </c>
      <c r="D1158" t="s">
        <v>685</v>
      </c>
      <c r="E1158" t="s">
        <v>29</v>
      </c>
      <c r="F1158" t="s">
        <v>747</v>
      </c>
      <c r="G1158" t="s">
        <v>4215</v>
      </c>
      <c r="H1158" s="1">
        <v>44459</v>
      </c>
      <c r="I1158" t="s">
        <v>8</v>
      </c>
      <c r="J1158">
        <v>34</v>
      </c>
      <c r="K1158">
        <v>6.89</v>
      </c>
      <c r="L1158">
        <v>0</v>
      </c>
      <c r="M1158">
        <v>0</v>
      </c>
      <c r="N1158">
        <v>1</v>
      </c>
      <c r="O1158">
        <v>0</v>
      </c>
      <c r="P1158">
        <v>2000000</v>
      </c>
      <c r="Q1158">
        <v>0</v>
      </c>
      <c r="R1158">
        <v>4</v>
      </c>
      <c r="S1158">
        <v>1005</v>
      </c>
      <c r="T1158" s="1">
        <v>0</v>
      </c>
      <c r="U1158">
        <v>1</v>
      </c>
      <c r="W1158" s="64">
        <f t="shared" si="36"/>
        <v>13780000</v>
      </c>
      <c r="X1158" s="64">
        <f t="shared" si="37"/>
        <v>0</v>
      </c>
    </row>
    <row r="1159" spans="1:24" hidden="1">
      <c r="A1159">
        <v>27012</v>
      </c>
      <c r="B1159" t="s">
        <v>689</v>
      </c>
      <c r="C1159" t="s">
        <v>684</v>
      </c>
      <c r="D1159" t="s">
        <v>685</v>
      </c>
      <c r="E1159" t="s">
        <v>29</v>
      </c>
      <c r="F1159" t="s">
        <v>753</v>
      </c>
      <c r="G1159" t="s">
        <v>1026</v>
      </c>
      <c r="H1159" s="1">
        <v>44459</v>
      </c>
      <c r="I1159" t="s">
        <v>8</v>
      </c>
      <c r="J1159">
        <v>34</v>
      </c>
      <c r="K1159">
        <v>6.9050000000000002</v>
      </c>
      <c r="L1159">
        <v>0</v>
      </c>
      <c r="M1159">
        <v>0</v>
      </c>
      <c r="N1159">
        <v>1</v>
      </c>
      <c r="O1159">
        <v>0</v>
      </c>
      <c r="P1159">
        <v>1028877.78</v>
      </c>
      <c r="Q1159">
        <v>0</v>
      </c>
      <c r="R1159">
        <v>4</v>
      </c>
      <c r="S1159">
        <v>1005</v>
      </c>
      <c r="T1159" s="1">
        <v>0</v>
      </c>
      <c r="U1159">
        <v>1</v>
      </c>
      <c r="W1159" s="64">
        <f t="shared" si="36"/>
        <v>7104401.0709000006</v>
      </c>
      <c r="X1159" s="64">
        <f t="shared" si="37"/>
        <v>0</v>
      </c>
    </row>
    <row r="1160" spans="1:24" hidden="1">
      <c r="A1160">
        <v>27003</v>
      </c>
      <c r="B1160" t="s">
        <v>689</v>
      </c>
      <c r="C1160" t="s">
        <v>684</v>
      </c>
      <c r="D1160" t="s">
        <v>685</v>
      </c>
      <c r="E1160" t="s">
        <v>29</v>
      </c>
      <c r="F1160" t="s">
        <v>753</v>
      </c>
      <c r="G1160" t="s">
        <v>3595</v>
      </c>
      <c r="H1160" s="1">
        <v>44460</v>
      </c>
      <c r="I1160" t="s">
        <v>8</v>
      </c>
      <c r="J1160">
        <v>34</v>
      </c>
      <c r="K1160">
        <v>6.97</v>
      </c>
      <c r="L1160">
        <v>0</v>
      </c>
      <c r="M1160">
        <v>0</v>
      </c>
      <c r="N1160">
        <v>1</v>
      </c>
      <c r="O1160">
        <v>0</v>
      </c>
      <c r="P1160">
        <v>14541.01</v>
      </c>
      <c r="Q1160">
        <v>0</v>
      </c>
      <c r="R1160">
        <v>4</v>
      </c>
      <c r="S1160">
        <v>74002</v>
      </c>
      <c r="T1160" s="1">
        <v>0</v>
      </c>
      <c r="U1160">
        <v>1</v>
      </c>
      <c r="W1160" s="64">
        <f t="shared" si="36"/>
        <v>101350.8397</v>
      </c>
      <c r="X1160" s="64">
        <f t="shared" si="37"/>
        <v>0</v>
      </c>
    </row>
    <row r="1161" spans="1:24" hidden="1">
      <c r="A1161">
        <v>27003</v>
      </c>
      <c r="B1161" t="s">
        <v>689</v>
      </c>
      <c r="C1161" t="s">
        <v>684</v>
      </c>
      <c r="D1161" t="s">
        <v>685</v>
      </c>
      <c r="E1161" t="s">
        <v>29</v>
      </c>
      <c r="F1161" t="s">
        <v>754</v>
      </c>
      <c r="G1161" t="s">
        <v>3596</v>
      </c>
      <c r="H1161" s="1">
        <v>44460</v>
      </c>
      <c r="I1161" t="s">
        <v>7</v>
      </c>
      <c r="J1161">
        <v>34</v>
      </c>
      <c r="K1161">
        <v>6.87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14541.01</v>
      </c>
      <c r="R1161">
        <v>4</v>
      </c>
      <c r="S1161">
        <v>74002</v>
      </c>
      <c r="T1161" s="1">
        <v>0</v>
      </c>
      <c r="U1161">
        <v>1</v>
      </c>
      <c r="W1161" s="64">
        <f t="shared" si="36"/>
        <v>0</v>
      </c>
      <c r="X1161" s="64">
        <f t="shared" si="37"/>
        <v>99896.738700000002</v>
      </c>
    </row>
    <row r="1162" spans="1:24" hidden="1">
      <c r="A1162">
        <v>74002</v>
      </c>
      <c r="B1162" t="s">
        <v>689</v>
      </c>
      <c r="C1162" t="s">
        <v>684</v>
      </c>
      <c r="D1162" t="s">
        <v>685</v>
      </c>
      <c r="E1162" t="s">
        <v>29</v>
      </c>
      <c r="F1162" t="s">
        <v>747</v>
      </c>
      <c r="G1162" t="s">
        <v>982</v>
      </c>
      <c r="H1162" s="1">
        <v>44460</v>
      </c>
      <c r="I1162" t="s">
        <v>8</v>
      </c>
      <c r="J1162">
        <v>34</v>
      </c>
      <c r="K1162">
        <v>6.87</v>
      </c>
      <c r="L1162">
        <v>0</v>
      </c>
      <c r="M1162">
        <v>0</v>
      </c>
      <c r="N1162">
        <v>1</v>
      </c>
      <c r="O1162">
        <v>0</v>
      </c>
      <c r="P1162">
        <v>14541.01</v>
      </c>
      <c r="Q1162">
        <v>0</v>
      </c>
      <c r="R1162">
        <v>4</v>
      </c>
      <c r="S1162">
        <v>27003</v>
      </c>
      <c r="T1162" s="1">
        <v>0</v>
      </c>
      <c r="U1162">
        <v>1</v>
      </c>
      <c r="W1162" s="64">
        <f t="shared" si="36"/>
        <v>99896.738700000002</v>
      </c>
      <c r="X1162" s="64">
        <f t="shared" si="37"/>
        <v>0</v>
      </c>
    </row>
    <row r="1163" spans="1:24" hidden="1">
      <c r="A1163">
        <v>74002</v>
      </c>
      <c r="B1163" t="s">
        <v>689</v>
      </c>
      <c r="C1163" t="s">
        <v>684</v>
      </c>
      <c r="D1163" t="s">
        <v>685</v>
      </c>
      <c r="E1163" t="s">
        <v>29</v>
      </c>
      <c r="F1163" t="s">
        <v>747</v>
      </c>
      <c r="G1163" t="s">
        <v>986</v>
      </c>
      <c r="H1163" s="1">
        <v>44460</v>
      </c>
      <c r="I1163" t="s">
        <v>7</v>
      </c>
      <c r="J1163">
        <v>34</v>
      </c>
      <c r="K1163">
        <v>6.97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14541</v>
      </c>
      <c r="R1163">
        <v>4</v>
      </c>
      <c r="S1163">
        <v>27003</v>
      </c>
      <c r="T1163" s="1">
        <v>0</v>
      </c>
      <c r="U1163">
        <v>1</v>
      </c>
      <c r="W1163" s="64">
        <f t="shared" si="36"/>
        <v>0</v>
      </c>
      <c r="X1163" s="64">
        <f t="shared" si="37"/>
        <v>101350.76999999999</v>
      </c>
    </row>
    <row r="1164" spans="1:24" hidden="1">
      <c r="A1164">
        <v>1009</v>
      </c>
      <c r="B1164" t="s">
        <v>684</v>
      </c>
      <c r="C1164" t="s">
        <v>684</v>
      </c>
      <c r="D1164" t="s">
        <v>685</v>
      </c>
      <c r="E1164" t="s">
        <v>29</v>
      </c>
      <c r="F1164" t="s">
        <v>686</v>
      </c>
      <c r="G1164" t="s">
        <v>3961</v>
      </c>
      <c r="H1164" s="1">
        <v>44462</v>
      </c>
      <c r="I1164" t="s">
        <v>7</v>
      </c>
      <c r="J1164">
        <v>34</v>
      </c>
      <c r="K1164">
        <v>6.97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3000</v>
      </c>
      <c r="R1164">
        <v>4</v>
      </c>
      <c r="S1164">
        <v>3024</v>
      </c>
      <c r="T1164" s="1">
        <v>0</v>
      </c>
      <c r="U1164">
        <v>1</v>
      </c>
      <c r="W1164" s="64">
        <f t="shared" si="36"/>
        <v>0</v>
      </c>
      <c r="X1164" s="64">
        <f t="shared" si="37"/>
        <v>20910</v>
      </c>
    </row>
    <row r="1165" spans="1:24" hidden="1">
      <c r="A1165">
        <v>3024</v>
      </c>
      <c r="B1165" t="s">
        <v>684</v>
      </c>
      <c r="C1165" t="s">
        <v>684</v>
      </c>
      <c r="D1165" t="s">
        <v>685</v>
      </c>
      <c r="E1165" t="s">
        <v>29</v>
      </c>
      <c r="F1165" t="s">
        <v>753</v>
      </c>
      <c r="G1165" t="s">
        <v>4441</v>
      </c>
      <c r="H1165" s="1">
        <v>44462</v>
      </c>
      <c r="I1165" t="s">
        <v>8</v>
      </c>
      <c r="J1165">
        <v>34</v>
      </c>
      <c r="K1165">
        <v>6.97</v>
      </c>
      <c r="N1165">
        <v>1</v>
      </c>
      <c r="O1165">
        <v>1</v>
      </c>
      <c r="P1165">
        <v>3000</v>
      </c>
      <c r="Q1165">
        <v>0</v>
      </c>
      <c r="R1165">
        <v>4</v>
      </c>
      <c r="S1165">
        <v>1009</v>
      </c>
      <c r="T1165" s="1">
        <v>0</v>
      </c>
      <c r="U1165">
        <v>1</v>
      </c>
      <c r="W1165" s="64">
        <f t="shared" si="36"/>
        <v>20910</v>
      </c>
      <c r="X1165" s="64">
        <f t="shared" si="37"/>
        <v>0</v>
      </c>
    </row>
    <row r="1166" spans="1:24" hidden="1">
      <c r="A1166">
        <v>1005</v>
      </c>
      <c r="B1166" t="s">
        <v>689</v>
      </c>
      <c r="C1166" t="s">
        <v>684</v>
      </c>
      <c r="D1166" t="s">
        <v>685</v>
      </c>
      <c r="E1166" t="s">
        <v>29</v>
      </c>
      <c r="F1166" t="s">
        <v>747</v>
      </c>
      <c r="G1166" t="s">
        <v>3768</v>
      </c>
      <c r="H1166" s="1">
        <v>44463</v>
      </c>
      <c r="I1166" t="s">
        <v>7</v>
      </c>
      <c r="J1166">
        <v>34</v>
      </c>
      <c r="K1166">
        <v>6.9</v>
      </c>
      <c r="L1166">
        <v>0</v>
      </c>
      <c r="M1166">
        <v>0</v>
      </c>
      <c r="N1166">
        <v>1</v>
      </c>
      <c r="O1166">
        <v>1</v>
      </c>
      <c r="P1166">
        <v>0</v>
      </c>
      <c r="Q1166">
        <v>2000000</v>
      </c>
      <c r="R1166">
        <v>4</v>
      </c>
      <c r="S1166">
        <v>1034</v>
      </c>
      <c r="T1166" s="1">
        <v>0</v>
      </c>
      <c r="U1166">
        <v>1</v>
      </c>
      <c r="W1166" s="64">
        <f t="shared" si="36"/>
        <v>0</v>
      </c>
      <c r="X1166" s="64">
        <f t="shared" si="37"/>
        <v>13800000</v>
      </c>
    </row>
    <row r="1167" spans="1:24">
      <c r="A1167">
        <v>1034</v>
      </c>
      <c r="B1167" t="s">
        <v>689</v>
      </c>
      <c r="C1167" t="s">
        <v>684</v>
      </c>
      <c r="D1167" t="s">
        <v>685</v>
      </c>
      <c r="E1167" t="s">
        <v>29</v>
      </c>
      <c r="F1167" t="s">
        <v>747</v>
      </c>
      <c r="G1167" t="s">
        <v>4324</v>
      </c>
      <c r="H1167" s="1">
        <v>44463</v>
      </c>
      <c r="I1167" t="s">
        <v>8</v>
      </c>
      <c r="J1167">
        <v>34</v>
      </c>
      <c r="K1167">
        <v>6.9</v>
      </c>
      <c r="L1167">
        <v>0</v>
      </c>
      <c r="M1167">
        <v>0</v>
      </c>
      <c r="N1167">
        <v>1</v>
      </c>
      <c r="O1167">
        <v>0</v>
      </c>
      <c r="P1167">
        <v>2000000</v>
      </c>
      <c r="Q1167">
        <v>0</v>
      </c>
      <c r="R1167">
        <v>4</v>
      </c>
      <c r="S1167">
        <v>1005</v>
      </c>
      <c r="T1167" s="1">
        <v>0</v>
      </c>
      <c r="U1167">
        <v>1</v>
      </c>
      <c r="W1167" s="64">
        <f t="shared" si="36"/>
        <v>13800000</v>
      </c>
      <c r="X1167" s="64">
        <f t="shared" si="37"/>
        <v>0</v>
      </c>
    </row>
    <row r="1168" spans="1:24" hidden="1">
      <c r="A1168">
        <v>1018</v>
      </c>
      <c r="B1168" t="s">
        <v>694</v>
      </c>
      <c r="C1168" t="s">
        <v>684</v>
      </c>
      <c r="D1168" t="s">
        <v>685</v>
      </c>
      <c r="E1168" t="s">
        <v>29</v>
      </c>
      <c r="F1168" t="s">
        <v>747</v>
      </c>
      <c r="G1168" t="s">
        <v>4166</v>
      </c>
      <c r="H1168" s="1">
        <v>44466</v>
      </c>
      <c r="I1168" t="s">
        <v>7</v>
      </c>
      <c r="J1168">
        <v>34</v>
      </c>
      <c r="K1168">
        <v>6.9050000000000002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2000000</v>
      </c>
      <c r="R1168">
        <v>4</v>
      </c>
      <c r="S1168">
        <v>10001</v>
      </c>
      <c r="T1168" s="1">
        <v>0</v>
      </c>
      <c r="U1168">
        <v>1</v>
      </c>
      <c r="W1168" s="64">
        <f t="shared" si="36"/>
        <v>0</v>
      </c>
      <c r="X1168" s="64">
        <f t="shared" si="37"/>
        <v>13810000</v>
      </c>
    </row>
    <row r="1169" spans="1:24" hidden="1">
      <c r="A1169">
        <v>10001</v>
      </c>
      <c r="B1169" t="s">
        <v>689</v>
      </c>
      <c r="C1169" t="s">
        <v>684</v>
      </c>
      <c r="D1169" t="s">
        <v>685</v>
      </c>
      <c r="E1169" t="s">
        <v>29</v>
      </c>
      <c r="F1169" t="s">
        <v>747</v>
      </c>
      <c r="G1169" t="s">
        <v>834</v>
      </c>
      <c r="H1169" s="1">
        <v>44466</v>
      </c>
      <c r="I1169" t="s">
        <v>8</v>
      </c>
      <c r="J1169">
        <v>34</v>
      </c>
      <c r="K1169">
        <v>6.9050000000000002</v>
      </c>
      <c r="L1169">
        <v>0</v>
      </c>
      <c r="M1169">
        <v>0</v>
      </c>
      <c r="N1169">
        <v>1</v>
      </c>
      <c r="O1169">
        <v>0</v>
      </c>
      <c r="P1169">
        <v>2000000</v>
      </c>
      <c r="Q1169">
        <v>0</v>
      </c>
      <c r="R1169">
        <v>4</v>
      </c>
      <c r="S1169">
        <v>1018</v>
      </c>
      <c r="T1169" s="1">
        <v>0</v>
      </c>
      <c r="U1169">
        <v>1</v>
      </c>
      <c r="W1169" s="64">
        <f t="shared" si="36"/>
        <v>13810000</v>
      </c>
      <c r="X1169" s="64">
        <f t="shared" si="37"/>
        <v>0</v>
      </c>
    </row>
    <row r="1170" spans="1:24">
      <c r="A1170">
        <v>1014</v>
      </c>
      <c r="B1170" t="s">
        <v>694</v>
      </c>
      <c r="C1170" t="s">
        <v>684</v>
      </c>
      <c r="D1170" t="s">
        <v>685</v>
      </c>
      <c r="E1170" t="s">
        <v>29</v>
      </c>
      <c r="F1170" t="s">
        <v>747</v>
      </c>
      <c r="G1170" t="s">
        <v>929</v>
      </c>
      <c r="H1170" s="1">
        <v>44467</v>
      </c>
      <c r="I1170" t="s">
        <v>7</v>
      </c>
      <c r="J1170">
        <v>34</v>
      </c>
      <c r="K1170">
        <v>6.8639999999999999</v>
      </c>
      <c r="L1170">
        <v>0</v>
      </c>
      <c r="M1170">
        <v>0</v>
      </c>
      <c r="N1170">
        <v>1</v>
      </c>
      <c r="O1170">
        <v>1</v>
      </c>
      <c r="P1170">
        <v>0</v>
      </c>
      <c r="Q1170">
        <v>5000000</v>
      </c>
      <c r="R1170">
        <v>4</v>
      </c>
      <c r="S1170">
        <v>1016</v>
      </c>
      <c r="T1170" s="1">
        <v>0</v>
      </c>
      <c r="U1170">
        <v>1</v>
      </c>
      <c r="W1170" s="64">
        <f t="shared" si="36"/>
        <v>0</v>
      </c>
      <c r="X1170" s="64">
        <f t="shared" si="37"/>
        <v>34320000</v>
      </c>
    </row>
    <row r="1171" spans="1:24">
      <c r="A1171">
        <v>1016</v>
      </c>
      <c r="B1171" t="s">
        <v>694</v>
      </c>
      <c r="C1171" t="s">
        <v>684</v>
      </c>
      <c r="D1171" t="s">
        <v>685</v>
      </c>
      <c r="E1171" t="s">
        <v>29</v>
      </c>
      <c r="F1171" t="s">
        <v>747</v>
      </c>
      <c r="G1171" t="s">
        <v>1037</v>
      </c>
      <c r="H1171" s="1">
        <v>44467</v>
      </c>
      <c r="I1171" t="s">
        <v>8</v>
      </c>
      <c r="J1171">
        <v>34</v>
      </c>
      <c r="K1171">
        <v>6.8639999999999999</v>
      </c>
      <c r="L1171">
        <v>0</v>
      </c>
      <c r="M1171">
        <v>0</v>
      </c>
      <c r="N1171">
        <v>1</v>
      </c>
      <c r="O1171">
        <v>0</v>
      </c>
      <c r="P1171">
        <v>5000000</v>
      </c>
      <c r="Q1171">
        <v>0</v>
      </c>
      <c r="R1171">
        <v>4</v>
      </c>
      <c r="S1171">
        <v>1014</v>
      </c>
      <c r="T1171" s="1">
        <v>0</v>
      </c>
      <c r="U1171">
        <v>1</v>
      </c>
      <c r="W1171" s="64">
        <f t="shared" si="36"/>
        <v>34320000</v>
      </c>
      <c r="X1171" s="64">
        <f t="shared" si="37"/>
        <v>0</v>
      </c>
    </row>
    <row r="1172" spans="1:24" hidden="1">
      <c r="A1172">
        <v>1033</v>
      </c>
      <c r="B1172" t="s">
        <v>689</v>
      </c>
      <c r="C1172" t="s">
        <v>684</v>
      </c>
      <c r="D1172" t="s">
        <v>685</v>
      </c>
      <c r="E1172" t="s">
        <v>29</v>
      </c>
      <c r="F1172" t="s">
        <v>686</v>
      </c>
      <c r="G1172" t="s">
        <v>4185</v>
      </c>
      <c r="H1172" s="1">
        <v>44467</v>
      </c>
      <c r="I1172" t="s">
        <v>7</v>
      </c>
      <c r="J1172">
        <v>53</v>
      </c>
      <c r="K1172">
        <v>1.2371000000000001</v>
      </c>
      <c r="L1172">
        <v>0</v>
      </c>
      <c r="M1172">
        <v>0</v>
      </c>
      <c r="N1172">
        <v>1</v>
      </c>
      <c r="O1172">
        <v>0</v>
      </c>
      <c r="P1172">
        <v>0</v>
      </c>
      <c r="Q1172">
        <v>7534</v>
      </c>
      <c r="R1172">
        <v>4</v>
      </c>
      <c r="S1172">
        <v>27009</v>
      </c>
      <c r="T1172" s="1">
        <v>0</v>
      </c>
      <c r="U1172">
        <v>1</v>
      </c>
      <c r="W1172" s="64">
        <f t="shared" si="36"/>
        <v>0</v>
      </c>
      <c r="X1172" s="64">
        <f t="shared" si="37"/>
        <v>9320.3114000000005</v>
      </c>
    </row>
    <row r="1173" spans="1:24" hidden="1">
      <c r="A1173">
        <v>27009</v>
      </c>
      <c r="B1173" t="s">
        <v>689</v>
      </c>
      <c r="C1173" t="s">
        <v>684</v>
      </c>
      <c r="D1173" t="s">
        <v>685</v>
      </c>
      <c r="E1173" t="s">
        <v>29</v>
      </c>
      <c r="F1173" t="s">
        <v>753</v>
      </c>
      <c r="G1173" t="s">
        <v>4536</v>
      </c>
      <c r="H1173" s="1">
        <v>44467</v>
      </c>
      <c r="I1173" t="s">
        <v>8</v>
      </c>
      <c r="J1173">
        <v>53</v>
      </c>
      <c r="K1173">
        <v>1.2371000000000001</v>
      </c>
      <c r="L1173">
        <v>0</v>
      </c>
      <c r="M1173">
        <v>0</v>
      </c>
      <c r="N1173">
        <v>1</v>
      </c>
      <c r="O1173">
        <v>0</v>
      </c>
      <c r="P1173">
        <v>7534</v>
      </c>
      <c r="Q1173">
        <v>0</v>
      </c>
      <c r="R1173">
        <v>4</v>
      </c>
      <c r="S1173">
        <v>1033</v>
      </c>
      <c r="T1173" s="1">
        <v>0</v>
      </c>
      <c r="U1173">
        <v>1</v>
      </c>
      <c r="W1173" s="64">
        <f t="shared" si="36"/>
        <v>9320.3114000000005</v>
      </c>
      <c r="X1173" s="64">
        <f t="shared" si="37"/>
        <v>0</v>
      </c>
    </row>
    <row r="1174" spans="1:24" hidden="1">
      <c r="A1174">
        <v>1003</v>
      </c>
      <c r="B1174" t="s">
        <v>689</v>
      </c>
      <c r="C1174" t="s">
        <v>684</v>
      </c>
      <c r="D1174" t="s">
        <v>685</v>
      </c>
      <c r="E1174" t="s">
        <v>29</v>
      </c>
      <c r="F1174" t="s">
        <v>747</v>
      </c>
      <c r="G1174" t="s">
        <v>687</v>
      </c>
      <c r="H1174" s="1">
        <v>44468</v>
      </c>
      <c r="I1174" t="s">
        <v>8</v>
      </c>
      <c r="J1174">
        <v>34</v>
      </c>
      <c r="K1174">
        <v>6.88</v>
      </c>
      <c r="L1174">
        <v>0</v>
      </c>
      <c r="M1174">
        <v>0</v>
      </c>
      <c r="N1174">
        <v>1</v>
      </c>
      <c r="O1174">
        <v>0</v>
      </c>
      <c r="P1174">
        <v>3000000</v>
      </c>
      <c r="Q1174">
        <v>0</v>
      </c>
      <c r="R1174">
        <v>4</v>
      </c>
      <c r="S1174">
        <v>1033</v>
      </c>
      <c r="T1174" s="1">
        <v>0</v>
      </c>
      <c r="U1174">
        <v>1</v>
      </c>
      <c r="W1174" s="64">
        <f t="shared" si="36"/>
        <v>20640000</v>
      </c>
      <c r="X1174" s="64">
        <f t="shared" si="37"/>
        <v>0</v>
      </c>
    </row>
    <row r="1175" spans="1:24" hidden="1">
      <c r="A1175">
        <v>1005</v>
      </c>
      <c r="B1175" t="s">
        <v>689</v>
      </c>
      <c r="C1175" t="s">
        <v>684</v>
      </c>
      <c r="D1175" t="s">
        <v>685</v>
      </c>
      <c r="E1175" t="s">
        <v>29</v>
      </c>
      <c r="F1175" t="s">
        <v>747</v>
      </c>
      <c r="G1175" t="s">
        <v>3769</v>
      </c>
      <c r="H1175" s="1">
        <v>44468</v>
      </c>
      <c r="I1175" t="s">
        <v>7</v>
      </c>
      <c r="J1175">
        <v>34</v>
      </c>
      <c r="K1175">
        <v>6.89</v>
      </c>
      <c r="L1175">
        <v>0</v>
      </c>
      <c r="M1175">
        <v>0</v>
      </c>
      <c r="N1175">
        <v>1</v>
      </c>
      <c r="O1175">
        <v>1</v>
      </c>
      <c r="P1175">
        <v>0</v>
      </c>
      <c r="Q1175">
        <v>3000000</v>
      </c>
      <c r="R1175">
        <v>4</v>
      </c>
      <c r="S1175">
        <v>1034</v>
      </c>
      <c r="T1175" s="1">
        <v>0</v>
      </c>
      <c r="U1175">
        <v>1</v>
      </c>
      <c r="W1175" s="64">
        <f t="shared" si="36"/>
        <v>0</v>
      </c>
      <c r="X1175" s="64">
        <f t="shared" si="37"/>
        <v>20670000</v>
      </c>
    </row>
    <row r="1176" spans="1:24" hidden="1">
      <c r="A1176">
        <v>1005</v>
      </c>
      <c r="B1176" t="s">
        <v>689</v>
      </c>
      <c r="C1176" t="s">
        <v>684</v>
      </c>
      <c r="D1176" t="s">
        <v>685</v>
      </c>
      <c r="E1176" t="s">
        <v>29</v>
      </c>
      <c r="F1176" t="s">
        <v>747</v>
      </c>
      <c r="G1176" t="s">
        <v>3770</v>
      </c>
      <c r="H1176" s="1">
        <v>44468</v>
      </c>
      <c r="I1176" t="s">
        <v>7</v>
      </c>
      <c r="J1176">
        <v>34</v>
      </c>
      <c r="K1176">
        <v>6.89</v>
      </c>
      <c r="L1176">
        <v>0</v>
      </c>
      <c r="M1176">
        <v>0</v>
      </c>
      <c r="N1176">
        <v>1</v>
      </c>
      <c r="O1176">
        <v>1</v>
      </c>
      <c r="P1176">
        <v>0</v>
      </c>
      <c r="Q1176">
        <v>5000000</v>
      </c>
      <c r="R1176">
        <v>4</v>
      </c>
      <c r="S1176">
        <v>1018</v>
      </c>
      <c r="T1176" s="1">
        <v>0</v>
      </c>
      <c r="U1176">
        <v>1</v>
      </c>
      <c r="W1176" s="64">
        <f t="shared" si="36"/>
        <v>0</v>
      </c>
      <c r="X1176" s="64">
        <f t="shared" si="37"/>
        <v>34450000</v>
      </c>
    </row>
    <row r="1177" spans="1:24" hidden="1">
      <c r="A1177">
        <v>1018</v>
      </c>
      <c r="B1177" t="s">
        <v>694</v>
      </c>
      <c r="C1177" t="s">
        <v>684</v>
      </c>
      <c r="D1177" t="s">
        <v>685</v>
      </c>
      <c r="E1177" t="s">
        <v>29</v>
      </c>
      <c r="F1177" t="s">
        <v>747</v>
      </c>
      <c r="G1177" t="s">
        <v>997</v>
      </c>
      <c r="H1177" s="1">
        <v>44468</v>
      </c>
      <c r="I1177" t="s">
        <v>8</v>
      </c>
      <c r="J1177">
        <v>34</v>
      </c>
      <c r="K1177">
        <v>6.89</v>
      </c>
      <c r="L1177">
        <v>0</v>
      </c>
      <c r="M1177">
        <v>0</v>
      </c>
      <c r="N1177">
        <v>1</v>
      </c>
      <c r="O1177">
        <v>0</v>
      </c>
      <c r="P1177">
        <v>5000000</v>
      </c>
      <c r="Q1177">
        <v>0</v>
      </c>
      <c r="R1177">
        <v>4</v>
      </c>
      <c r="S1177">
        <v>1005</v>
      </c>
      <c r="T1177" s="1">
        <v>0</v>
      </c>
      <c r="U1177">
        <v>1</v>
      </c>
      <c r="W1177" s="64">
        <f t="shared" si="36"/>
        <v>34450000</v>
      </c>
      <c r="X1177" s="64">
        <f t="shared" si="37"/>
        <v>0</v>
      </c>
    </row>
    <row r="1178" spans="1:24" hidden="1">
      <c r="A1178">
        <v>1033</v>
      </c>
      <c r="B1178" t="s">
        <v>689</v>
      </c>
      <c r="C1178" t="s">
        <v>684</v>
      </c>
      <c r="D1178" t="s">
        <v>685</v>
      </c>
      <c r="E1178" t="s">
        <v>29</v>
      </c>
      <c r="F1178" t="s">
        <v>747</v>
      </c>
      <c r="G1178" t="s">
        <v>4216</v>
      </c>
      <c r="H1178" s="1">
        <v>44468</v>
      </c>
      <c r="I1178" t="s">
        <v>7</v>
      </c>
      <c r="J1178">
        <v>34</v>
      </c>
      <c r="K1178">
        <v>6.88</v>
      </c>
      <c r="L1178">
        <v>0</v>
      </c>
      <c r="M1178">
        <v>0</v>
      </c>
      <c r="N1178">
        <v>1</v>
      </c>
      <c r="O1178">
        <v>0</v>
      </c>
      <c r="P1178">
        <v>0</v>
      </c>
      <c r="Q1178">
        <v>3000000</v>
      </c>
      <c r="R1178">
        <v>4</v>
      </c>
      <c r="S1178">
        <v>1003</v>
      </c>
      <c r="T1178" s="1">
        <v>0</v>
      </c>
      <c r="U1178">
        <v>1</v>
      </c>
      <c r="W1178" s="64">
        <f t="shared" si="36"/>
        <v>0</v>
      </c>
      <c r="X1178" s="64">
        <f t="shared" si="37"/>
        <v>20640000</v>
      </c>
    </row>
    <row r="1179" spans="1:24">
      <c r="A1179">
        <v>1034</v>
      </c>
      <c r="B1179" t="s">
        <v>689</v>
      </c>
      <c r="C1179" t="s">
        <v>684</v>
      </c>
      <c r="D1179" t="s">
        <v>685</v>
      </c>
      <c r="E1179" t="s">
        <v>29</v>
      </c>
      <c r="F1179" t="s">
        <v>747</v>
      </c>
      <c r="G1179" t="s">
        <v>4325</v>
      </c>
      <c r="H1179" s="1">
        <v>44468</v>
      </c>
      <c r="I1179" t="s">
        <v>8</v>
      </c>
      <c r="J1179">
        <v>34</v>
      </c>
      <c r="K1179">
        <v>6.89</v>
      </c>
      <c r="L1179">
        <v>0</v>
      </c>
      <c r="M1179">
        <v>0</v>
      </c>
      <c r="N1179">
        <v>1</v>
      </c>
      <c r="O1179">
        <v>0</v>
      </c>
      <c r="P1179">
        <v>3000000</v>
      </c>
      <c r="Q1179">
        <v>0</v>
      </c>
      <c r="R1179">
        <v>4</v>
      </c>
      <c r="S1179">
        <v>1005</v>
      </c>
      <c r="T1179" s="1">
        <v>0</v>
      </c>
      <c r="U1179">
        <v>1</v>
      </c>
      <c r="W1179" s="64">
        <f t="shared" si="36"/>
        <v>20670000</v>
      </c>
      <c r="X1179" s="64">
        <f t="shared" si="37"/>
        <v>0</v>
      </c>
    </row>
    <row r="1180" spans="1:24">
      <c r="A1180">
        <v>1014</v>
      </c>
      <c r="B1180" t="s">
        <v>694</v>
      </c>
      <c r="C1180" t="s">
        <v>684</v>
      </c>
      <c r="D1180" t="s">
        <v>685</v>
      </c>
      <c r="E1180" t="s">
        <v>29</v>
      </c>
      <c r="F1180" t="s">
        <v>747</v>
      </c>
      <c r="G1180" t="s">
        <v>917</v>
      </c>
      <c r="H1180" s="1">
        <v>44469</v>
      </c>
      <c r="I1180" t="s">
        <v>7</v>
      </c>
      <c r="J1180">
        <v>34</v>
      </c>
      <c r="K1180">
        <v>6.9</v>
      </c>
      <c r="L1180">
        <v>0</v>
      </c>
      <c r="M1180">
        <v>0</v>
      </c>
      <c r="N1180">
        <v>1</v>
      </c>
      <c r="O1180">
        <v>1</v>
      </c>
      <c r="P1180">
        <v>0</v>
      </c>
      <c r="Q1180">
        <v>3000000</v>
      </c>
      <c r="R1180">
        <v>4</v>
      </c>
      <c r="S1180">
        <v>1018</v>
      </c>
      <c r="T1180" s="1">
        <v>0</v>
      </c>
      <c r="U1180">
        <v>1</v>
      </c>
      <c r="W1180" s="64">
        <f t="shared" si="36"/>
        <v>0</v>
      </c>
      <c r="X1180" s="64">
        <f t="shared" si="37"/>
        <v>20700000</v>
      </c>
    </row>
    <row r="1181" spans="1:24" hidden="1">
      <c r="A1181">
        <v>1018</v>
      </c>
      <c r="B1181" t="s">
        <v>689</v>
      </c>
      <c r="C1181" t="s">
        <v>684</v>
      </c>
      <c r="D1181" t="s">
        <v>685</v>
      </c>
      <c r="E1181" t="s">
        <v>29</v>
      </c>
      <c r="F1181" t="s">
        <v>747</v>
      </c>
      <c r="G1181" t="s">
        <v>4145</v>
      </c>
      <c r="H1181" s="1">
        <v>44469</v>
      </c>
      <c r="I1181" t="s">
        <v>8</v>
      </c>
      <c r="J1181">
        <v>34</v>
      </c>
      <c r="K1181">
        <v>6.9</v>
      </c>
      <c r="L1181">
        <v>0</v>
      </c>
      <c r="M1181">
        <v>0</v>
      </c>
      <c r="N1181">
        <v>1</v>
      </c>
      <c r="O1181">
        <v>0</v>
      </c>
      <c r="P1181">
        <v>3000000</v>
      </c>
      <c r="Q1181">
        <v>0</v>
      </c>
      <c r="R1181">
        <v>4</v>
      </c>
      <c r="S1181">
        <v>1014</v>
      </c>
      <c r="T1181" s="1">
        <v>0</v>
      </c>
      <c r="U1181">
        <v>1</v>
      </c>
      <c r="W1181" s="64">
        <f t="shared" si="36"/>
        <v>20700000</v>
      </c>
      <c r="X1181" s="64">
        <f t="shared" si="37"/>
        <v>0</v>
      </c>
    </row>
    <row r="1182" spans="1:24" hidden="1">
      <c r="A1182">
        <v>1003</v>
      </c>
      <c r="B1182" t="s">
        <v>689</v>
      </c>
      <c r="C1182" t="s">
        <v>684</v>
      </c>
      <c r="D1182" t="s">
        <v>685</v>
      </c>
      <c r="E1182" t="s">
        <v>29</v>
      </c>
      <c r="F1182" t="s">
        <v>747</v>
      </c>
      <c r="G1182" t="s">
        <v>687</v>
      </c>
      <c r="H1182" s="1">
        <v>44470</v>
      </c>
      <c r="I1182" t="s">
        <v>7</v>
      </c>
      <c r="J1182">
        <v>34</v>
      </c>
      <c r="K1182">
        <v>6.8849999999999998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3000000</v>
      </c>
      <c r="R1182">
        <v>4</v>
      </c>
      <c r="S1182">
        <v>1033</v>
      </c>
      <c r="T1182" s="1">
        <v>0</v>
      </c>
      <c r="U1182">
        <v>1</v>
      </c>
      <c r="W1182" s="64">
        <f t="shared" si="36"/>
        <v>0</v>
      </c>
      <c r="X1182" s="64">
        <f t="shared" si="37"/>
        <v>20655000</v>
      </c>
    </row>
    <row r="1183" spans="1:24">
      <c r="A1183">
        <v>1014</v>
      </c>
      <c r="B1183" t="s">
        <v>694</v>
      </c>
      <c r="C1183" t="s">
        <v>684</v>
      </c>
      <c r="D1183" t="s">
        <v>685</v>
      </c>
      <c r="E1183" t="s">
        <v>29</v>
      </c>
      <c r="F1183" t="s">
        <v>747</v>
      </c>
      <c r="G1183" t="s">
        <v>930</v>
      </c>
      <c r="H1183" s="1">
        <v>44470</v>
      </c>
      <c r="I1183" t="s">
        <v>4120</v>
      </c>
      <c r="J1183">
        <v>34</v>
      </c>
      <c r="K1183">
        <v>6.9</v>
      </c>
      <c r="L1183">
        <v>0</v>
      </c>
      <c r="M1183">
        <v>0</v>
      </c>
      <c r="N1183">
        <v>1</v>
      </c>
      <c r="O1183">
        <v>1</v>
      </c>
      <c r="P1183">
        <v>0</v>
      </c>
      <c r="Q1183">
        <v>2000000</v>
      </c>
      <c r="R1183">
        <v>4</v>
      </c>
      <c r="S1183">
        <v>1018</v>
      </c>
      <c r="T1183" s="1">
        <v>0</v>
      </c>
      <c r="U1183">
        <v>1</v>
      </c>
      <c r="W1183" s="64">
        <f t="shared" si="36"/>
        <v>0</v>
      </c>
      <c r="X1183" s="64">
        <f t="shared" si="37"/>
        <v>13800000</v>
      </c>
    </row>
    <row r="1184" spans="1:24" hidden="1">
      <c r="A1184">
        <v>1018</v>
      </c>
      <c r="B1184" t="s">
        <v>689</v>
      </c>
      <c r="C1184" t="s">
        <v>684</v>
      </c>
      <c r="D1184" t="s">
        <v>685</v>
      </c>
      <c r="E1184" t="s">
        <v>29</v>
      </c>
      <c r="F1184" t="s">
        <v>747</v>
      </c>
      <c r="G1184" t="s">
        <v>4146</v>
      </c>
      <c r="H1184" s="1">
        <v>44470</v>
      </c>
      <c r="I1184" t="s">
        <v>8</v>
      </c>
      <c r="J1184">
        <v>34</v>
      </c>
      <c r="K1184">
        <v>6.9</v>
      </c>
      <c r="L1184">
        <v>0</v>
      </c>
      <c r="M1184">
        <v>0</v>
      </c>
      <c r="N1184">
        <v>1</v>
      </c>
      <c r="O1184">
        <v>0</v>
      </c>
      <c r="P1184">
        <v>2000000</v>
      </c>
      <c r="Q1184">
        <v>0</v>
      </c>
      <c r="R1184">
        <v>4</v>
      </c>
      <c r="S1184">
        <v>1014</v>
      </c>
      <c r="T1184" s="1">
        <v>0</v>
      </c>
      <c r="U1184">
        <v>1</v>
      </c>
      <c r="W1184" s="64">
        <f t="shared" si="36"/>
        <v>13800000</v>
      </c>
      <c r="X1184" s="64">
        <f t="shared" si="37"/>
        <v>0</v>
      </c>
    </row>
    <row r="1185" spans="1:24" hidden="1">
      <c r="A1185">
        <v>1033</v>
      </c>
      <c r="B1185" t="s">
        <v>689</v>
      </c>
      <c r="C1185" t="s">
        <v>684</v>
      </c>
      <c r="D1185" t="s">
        <v>685</v>
      </c>
      <c r="E1185" t="s">
        <v>29</v>
      </c>
      <c r="F1185" t="s">
        <v>747</v>
      </c>
      <c r="G1185" t="s">
        <v>4217</v>
      </c>
      <c r="H1185" s="1">
        <v>44470</v>
      </c>
      <c r="I1185" t="s">
        <v>8</v>
      </c>
      <c r="J1185">
        <v>34</v>
      </c>
      <c r="K1185">
        <v>6.8849999999999998</v>
      </c>
      <c r="L1185">
        <v>0</v>
      </c>
      <c r="M1185">
        <v>0</v>
      </c>
      <c r="N1185">
        <v>1</v>
      </c>
      <c r="O1185">
        <v>0</v>
      </c>
      <c r="P1185">
        <v>3000000</v>
      </c>
      <c r="Q1185">
        <v>0</v>
      </c>
      <c r="R1185">
        <v>4</v>
      </c>
      <c r="S1185">
        <v>1003</v>
      </c>
      <c r="T1185" s="1">
        <v>0</v>
      </c>
      <c r="U1185">
        <v>1</v>
      </c>
      <c r="W1185" s="64">
        <f t="shared" si="36"/>
        <v>20655000</v>
      </c>
      <c r="X1185" s="64">
        <f t="shared" si="37"/>
        <v>0</v>
      </c>
    </row>
    <row r="1186" spans="1:24">
      <c r="A1186">
        <v>1001</v>
      </c>
      <c r="B1186" t="s">
        <v>689</v>
      </c>
      <c r="C1186" t="s">
        <v>684</v>
      </c>
      <c r="D1186" t="s">
        <v>685</v>
      </c>
      <c r="E1186" t="s">
        <v>29</v>
      </c>
      <c r="F1186" t="s">
        <v>686</v>
      </c>
      <c r="G1186" t="s">
        <v>3619</v>
      </c>
      <c r="H1186" s="1">
        <v>44477</v>
      </c>
      <c r="I1186" t="s">
        <v>8</v>
      </c>
      <c r="J1186">
        <v>34</v>
      </c>
      <c r="K1186">
        <v>6.86</v>
      </c>
      <c r="L1186">
        <v>0</v>
      </c>
      <c r="M1186">
        <v>0</v>
      </c>
      <c r="N1186">
        <v>1</v>
      </c>
      <c r="O1186">
        <v>0</v>
      </c>
      <c r="P1186">
        <v>3000000</v>
      </c>
      <c r="Q1186">
        <v>0</v>
      </c>
      <c r="R1186">
        <v>4</v>
      </c>
      <c r="S1186">
        <v>1016</v>
      </c>
      <c r="T1186" s="1">
        <v>0</v>
      </c>
      <c r="U1186">
        <v>1</v>
      </c>
      <c r="W1186" s="64">
        <f t="shared" si="36"/>
        <v>20580000</v>
      </c>
      <c r="X1186" s="64">
        <f t="shared" si="37"/>
        <v>0</v>
      </c>
    </row>
    <row r="1187" spans="1:24">
      <c r="A1187">
        <v>1016</v>
      </c>
      <c r="B1187" t="s">
        <v>689</v>
      </c>
      <c r="C1187" t="s">
        <v>684</v>
      </c>
      <c r="D1187" t="s">
        <v>685</v>
      </c>
      <c r="E1187" t="s">
        <v>29</v>
      </c>
      <c r="F1187" t="s">
        <v>747</v>
      </c>
      <c r="G1187" t="s">
        <v>986</v>
      </c>
      <c r="H1187" s="1">
        <v>44477</v>
      </c>
      <c r="I1187" t="s">
        <v>7</v>
      </c>
      <c r="J1187">
        <v>34</v>
      </c>
      <c r="K1187">
        <v>6.86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3000000</v>
      </c>
      <c r="R1187">
        <v>4</v>
      </c>
      <c r="S1187">
        <v>1001</v>
      </c>
      <c r="T1187" s="1">
        <v>0</v>
      </c>
      <c r="U1187">
        <v>1</v>
      </c>
      <c r="W1187" s="64">
        <f t="shared" si="36"/>
        <v>0</v>
      </c>
      <c r="X1187" s="64">
        <f t="shared" si="37"/>
        <v>20580000</v>
      </c>
    </row>
    <row r="1188" spans="1:24">
      <c r="A1188">
        <v>1014</v>
      </c>
      <c r="B1188" t="s">
        <v>694</v>
      </c>
      <c r="C1188" t="s">
        <v>684</v>
      </c>
      <c r="D1188" t="s">
        <v>685</v>
      </c>
      <c r="E1188" t="s">
        <v>29</v>
      </c>
      <c r="F1188" t="s">
        <v>748</v>
      </c>
      <c r="G1188" t="s">
        <v>935</v>
      </c>
      <c r="H1188" s="1">
        <v>44481</v>
      </c>
      <c r="I1188" t="s">
        <v>8</v>
      </c>
      <c r="J1188">
        <v>34</v>
      </c>
      <c r="K1188">
        <v>6.85</v>
      </c>
      <c r="L1188">
        <v>0</v>
      </c>
      <c r="M1188">
        <v>0</v>
      </c>
      <c r="N1188">
        <v>1</v>
      </c>
      <c r="O1188">
        <v>1</v>
      </c>
      <c r="P1188">
        <v>340000</v>
      </c>
      <c r="Q1188">
        <v>0</v>
      </c>
      <c r="R1188">
        <v>4</v>
      </c>
      <c r="S1188">
        <v>3004</v>
      </c>
      <c r="T1188" s="1">
        <v>0</v>
      </c>
      <c r="U1188">
        <v>1</v>
      </c>
      <c r="W1188" s="64">
        <f t="shared" si="36"/>
        <v>2329000</v>
      </c>
      <c r="X1188" s="64">
        <f t="shared" si="37"/>
        <v>0</v>
      </c>
    </row>
    <row r="1189" spans="1:24" hidden="1">
      <c r="A1189">
        <v>3004</v>
      </c>
      <c r="B1189" t="s">
        <v>694</v>
      </c>
      <c r="C1189" t="s">
        <v>684</v>
      </c>
      <c r="D1189" t="s">
        <v>685</v>
      </c>
      <c r="E1189" t="s">
        <v>29</v>
      </c>
      <c r="F1189" t="s">
        <v>686</v>
      </c>
      <c r="G1189" t="s">
        <v>1046</v>
      </c>
      <c r="H1189" s="1">
        <v>44481</v>
      </c>
      <c r="I1189" t="s">
        <v>7</v>
      </c>
      <c r="J1189">
        <v>34</v>
      </c>
      <c r="K1189">
        <v>6.85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340000</v>
      </c>
      <c r="R1189">
        <v>4</v>
      </c>
      <c r="S1189">
        <v>1014</v>
      </c>
      <c r="T1189" s="1">
        <v>0</v>
      </c>
      <c r="U1189">
        <v>1</v>
      </c>
      <c r="W1189" s="64">
        <f t="shared" si="36"/>
        <v>0</v>
      </c>
      <c r="X1189" s="64">
        <f t="shared" si="37"/>
        <v>2329000</v>
      </c>
    </row>
    <row r="1190" spans="1:24">
      <c r="A1190">
        <v>1001</v>
      </c>
      <c r="B1190" t="s">
        <v>689</v>
      </c>
      <c r="C1190" t="s">
        <v>684</v>
      </c>
      <c r="D1190" t="s">
        <v>685</v>
      </c>
      <c r="E1190" t="s">
        <v>29</v>
      </c>
      <c r="F1190" t="s">
        <v>686</v>
      </c>
      <c r="G1190" t="s">
        <v>3620</v>
      </c>
      <c r="H1190" s="1">
        <v>44484</v>
      </c>
      <c r="I1190" t="s">
        <v>7</v>
      </c>
      <c r="J1190">
        <v>34</v>
      </c>
      <c r="K1190">
        <v>6.8639999999999999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3000000</v>
      </c>
      <c r="R1190">
        <v>4</v>
      </c>
      <c r="S1190">
        <v>1016</v>
      </c>
      <c r="T1190" s="1">
        <v>0</v>
      </c>
      <c r="U1190">
        <v>1</v>
      </c>
      <c r="W1190" s="64">
        <f t="shared" si="36"/>
        <v>0</v>
      </c>
      <c r="X1190" s="64">
        <f t="shared" si="37"/>
        <v>20592000</v>
      </c>
    </row>
    <row r="1191" spans="1:24">
      <c r="A1191">
        <v>1016</v>
      </c>
      <c r="B1191" t="s">
        <v>689</v>
      </c>
      <c r="C1191" t="s">
        <v>684</v>
      </c>
      <c r="D1191" t="s">
        <v>685</v>
      </c>
      <c r="E1191" t="s">
        <v>29</v>
      </c>
      <c r="F1191" t="s">
        <v>747</v>
      </c>
      <c r="G1191" t="s">
        <v>986</v>
      </c>
      <c r="H1191" s="1">
        <v>44484</v>
      </c>
      <c r="I1191" t="s">
        <v>8</v>
      </c>
      <c r="J1191">
        <v>34</v>
      </c>
      <c r="K1191">
        <v>6.8639999999999999</v>
      </c>
      <c r="L1191">
        <v>0</v>
      </c>
      <c r="M1191">
        <v>0</v>
      </c>
      <c r="N1191">
        <v>1</v>
      </c>
      <c r="O1191">
        <v>0</v>
      </c>
      <c r="P1191">
        <v>3000000</v>
      </c>
      <c r="Q1191">
        <v>0</v>
      </c>
      <c r="R1191">
        <v>4</v>
      </c>
      <c r="S1191">
        <v>1001</v>
      </c>
      <c r="T1191" s="1">
        <v>0</v>
      </c>
      <c r="U1191">
        <v>1</v>
      </c>
      <c r="W1191" s="64">
        <f t="shared" si="36"/>
        <v>20592000</v>
      </c>
      <c r="X1191" s="64">
        <f t="shared" si="37"/>
        <v>0</v>
      </c>
    </row>
    <row r="1192" spans="1:24" hidden="1">
      <c r="A1192">
        <v>1003</v>
      </c>
      <c r="B1192" t="s">
        <v>689</v>
      </c>
      <c r="C1192" t="s">
        <v>684</v>
      </c>
      <c r="D1192" t="s">
        <v>685</v>
      </c>
      <c r="E1192" t="s">
        <v>29</v>
      </c>
      <c r="F1192" t="s">
        <v>747</v>
      </c>
      <c r="G1192" t="s">
        <v>687</v>
      </c>
      <c r="H1192" s="1">
        <v>44487</v>
      </c>
      <c r="I1192" t="s">
        <v>8</v>
      </c>
      <c r="J1192">
        <v>34</v>
      </c>
      <c r="K1192">
        <v>6.88</v>
      </c>
      <c r="L1192">
        <v>0</v>
      </c>
      <c r="M1192">
        <v>0</v>
      </c>
      <c r="N1192">
        <v>1</v>
      </c>
      <c r="O1192">
        <v>0</v>
      </c>
      <c r="P1192">
        <v>2000000</v>
      </c>
      <c r="Q1192">
        <v>0</v>
      </c>
      <c r="R1192">
        <v>4</v>
      </c>
      <c r="S1192">
        <v>1005</v>
      </c>
      <c r="T1192" s="1">
        <v>0</v>
      </c>
      <c r="U1192">
        <v>1</v>
      </c>
      <c r="W1192" s="64">
        <f t="shared" si="36"/>
        <v>13760000</v>
      </c>
      <c r="X1192" s="64">
        <f t="shared" si="37"/>
        <v>0</v>
      </c>
    </row>
    <row r="1193" spans="1:24" hidden="1">
      <c r="A1193">
        <v>1005</v>
      </c>
      <c r="B1193" t="s">
        <v>689</v>
      </c>
      <c r="C1193" t="s">
        <v>684</v>
      </c>
      <c r="D1193" t="s">
        <v>685</v>
      </c>
      <c r="E1193" t="s">
        <v>29</v>
      </c>
      <c r="F1193" t="s">
        <v>747</v>
      </c>
      <c r="G1193" t="s">
        <v>3771</v>
      </c>
      <c r="H1193" s="1">
        <v>44487</v>
      </c>
      <c r="I1193" t="s">
        <v>7</v>
      </c>
      <c r="J1193">
        <v>34</v>
      </c>
      <c r="K1193">
        <v>6.88</v>
      </c>
      <c r="L1193">
        <v>0</v>
      </c>
      <c r="M1193">
        <v>0</v>
      </c>
      <c r="N1193">
        <v>1</v>
      </c>
      <c r="O1193">
        <v>1</v>
      </c>
      <c r="P1193">
        <v>0</v>
      </c>
      <c r="Q1193">
        <v>2000000</v>
      </c>
      <c r="R1193">
        <v>4</v>
      </c>
      <c r="S1193">
        <v>1003</v>
      </c>
      <c r="T1193" s="1">
        <v>0</v>
      </c>
      <c r="U1193">
        <v>1</v>
      </c>
      <c r="W1193" s="64">
        <f t="shared" si="36"/>
        <v>0</v>
      </c>
      <c r="X1193" s="64">
        <f t="shared" si="37"/>
        <v>13760000</v>
      </c>
    </row>
    <row r="1194" spans="1:24" hidden="1">
      <c r="A1194">
        <v>1003</v>
      </c>
      <c r="B1194" t="s">
        <v>689</v>
      </c>
      <c r="C1194" t="s">
        <v>684</v>
      </c>
      <c r="D1194" t="s">
        <v>685</v>
      </c>
      <c r="E1194" t="s">
        <v>29</v>
      </c>
      <c r="F1194" t="s">
        <v>747</v>
      </c>
      <c r="G1194" t="s">
        <v>687</v>
      </c>
      <c r="H1194" s="1">
        <v>44488</v>
      </c>
      <c r="I1194" t="s">
        <v>8</v>
      </c>
      <c r="J1194">
        <v>34</v>
      </c>
      <c r="K1194">
        <v>6.89</v>
      </c>
      <c r="L1194">
        <v>0</v>
      </c>
      <c r="M1194">
        <v>0</v>
      </c>
      <c r="N1194">
        <v>1</v>
      </c>
      <c r="O1194">
        <v>0</v>
      </c>
      <c r="P1194">
        <v>5000000</v>
      </c>
      <c r="Q1194">
        <v>0</v>
      </c>
      <c r="R1194">
        <v>4</v>
      </c>
      <c r="S1194">
        <v>1014</v>
      </c>
      <c r="T1194" s="1">
        <v>0</v>
      </c>
      <c r="U1194">
        <v>1</v>
      </c>
      <c r="W1194" s="64">
        <f t="shared" si="36"/>
        <v>34450000</v>
      </c>
      <c r="X1194" s="64">
        <f t="shared" si="37"/>
        <v>0</v>
      </c>
    </row>
    <row r="1195" spans="1:24">
      <c r="A1195">
        <v>1014</v>
      </c>
      <c r="B1195" t="s">
        <v>689</v>
      </c>
      <c r="C1195" t="s">
        <v>684</v>
      </c>
      <c r="D1195" t="s">
        <v>685</v>
      </c>
      <c r="E1195" t="s">
        <v>29</v>
      </c>
      <c r="F1195" t="s">
        <v>747</v>
      </c>
      <c r="G1195" t="s">
        <v>950</v>
      </c>
      <c r="H1195" s="1">
        <v>44488</v>
      </c>
      <c r="I1195" t="s">
        <v>7</v>
      </c>
      <c r="J1195">
        <v>34</v>
      </c>
      <c r="K1195">
        <v>6.89</v>
      </c>
      <c r="L1195">
        <v>0</v>
      </c>
      <c r="M1195">
        <v>0</v>
      </c>
      <c r="N1195">
        <v>1</v>
      </c>
      <c r="O1195">
        <v>1</v>
      </c>
      <c r="P1195">
        <v>0</v>
      </c>
      <c r="Q1195">
        <v>5000000</v>
      </c>
      <c r="R1195">
        <v>4</v>
      </c>
      <c r="S1195">
        <v>1003</v>
      </c>
      <c r="T1195" s="1">
        <v>0</v>
      </c>
      <c r="U1195">
        <v>1</v>
      </c>
      <c r="W1195" s="64">
        <f t="shared" si="36"/>
        <v>0</v>
      </c>
      <c r="X1195" s="64">
        <f t="shared" si="37"/>
        <v>34450000</v>
      </c>
    </row>
    <row r="1196" spans="1:24">
      <c r="A1196">
        <v>1016</v>
      </c>
      <c r="B1196" t="s">
        <v>689</v>
      </c>
      <c r="C1196" t="s">
        <v>684</v>
      </c>
      <c r="D1196" t="s">
        <v>685</v>
      </c>
      <c r="E1196" t="s">
        <v>29</v>
      </c>
      <c r="F1196" t="s">
        <v>747</v>
      </c>
      <c r="G1196" t="s">
        <v>986</v>
      </c>
      <c r="H1196" s="1">
        <v>44488</v>
      </c>
      <c r="I1196" t="s">
        <v>7</v>
      </c>
      <c r="J1196">
        <v>34</v>
      </c>
      <c r="K1196">
        <v>6.86</v>
      </c>
      <c r="L1196">
        <v>0</v>
      </c>
      <c r="M1196">
        <v>0</v>
      </c>
      <c r="N1196">
        <v>1</v>
      </c>
      <c r="O1196">
        <v>0</v>
      </c>
      <c r="P1196">
        <v>0</v>
      </c>
      <c r="Q1196">
        <v>4000000</v>
      </c>
      <c r="R1196">
        <v>4</v>
      </c>
      <c r="S1196">
        <v>1017</v>
      </c>
      <c r="T1196" s="1">
        <v>0</v>
      </c>
      <c r="U1196">
        <v>1</v>
      </c>
      <c r="W1196" s="64">
        <f t="shared" si="36"/>
        <v>0</v>
      </c>
      <c r="X1196" s="64">
        <f t="shared" si="37"/>
        <v>27440000</v>
      </c>
    </row>
    <row r="1197" spans="1:24" hidden="1">
      <c r="A1197">
        <v>1017</v>
      </c>
      <c r="B1197" t="s">
        <v>689</v>
      </c>
      <c r="C1197" t="s">
        <v>684</v>
      </c>
      <c r="D1197" t="s">
        <v>685</v>
      </c>
      <c r="E1197" t="s">
        <v>29</v>
      </c>
      <c r="F1197" t="s">
        <v>747</v>
      </c>
      <c r="G1197" t="s">
        <v>687</v>
      </c>
      <c r="H1197" s="1">
        <v>44488</v>
      </c>
      <c r="I1197" t="s">
        <v>8</v>
      </c>
      <c r="J1197">
        <v>34</v>
      </c>
      <c r="K1197">
        <v>6.86</v>
      </c>
      <c r="N1197">
        <v>1</v>
      </c>
      <c r="O1197">
        <v>0</v>
      </c>
      <c r="P1197">
        <v>4000000</v>
      </c>
      <c r="Q1197">
        <v>0</v>
      </c>
      <c r="R1197">
        <v>4</v>
      </c>
      <c r="S1197">
        <v>1016</v>
      </c>
      <c r="T1197" s="1">
        <v>0</v>
      </c>
      <c r="U1197">
        <v>1</v>
      </c>
      <c r="W1197" s="64">
        <f t="shared" si="36"/>
        <v>27440000</v>
      </c>
      <c r="X1197" s="64">
        <f t="shared" si="37"/>
        <v>0</v>
      </c>
    </row>
    <row r="1198" spans="1:24" hidden="1">
      <c r="A1198">
        <v>1005</v>
      </c>
      <c r="B1198" t="s">
        <v>689</v>
      </c>
      <c r="C1198" t="s">
        <v>684</v>
      </c>
      <c r="D1198" t="s">
        <v>685</v>
      </c>
      <c r="E1198" t="s">
        <v>29</v>
      </c>
      <c r="F1198" t="s">
        <v>747</v>
      </c>
      <c r="G1198" t="s">
        <v>3772</v>
      </c>
      <c r="H1198" s="1">
        <v>44489</v>
      </c>
      <c r="I1198" t="s">
        <v>7</v>
      </c>
      <c r="J1198">
        <v>34</v>
      </c>
      <c r="K1198">
        <v>6.875</v>
      </c>
      <c r="L1198">
        <v>0</v>
      </c>
      <c r="M1198">
        <v>0</v>
      </c>
      <c r="N1198">
        <v>1</v>
      </c>
      <c r="O1198">
        <v>1</v>
      </c>
      <c r="P1198">
        <v>0</v>
      </c>
      <c r="Q1198">
        <v>2000000</v>
      </c>
      <c r="R1198">
        <v>4</v>
      </c>
      <c r="S1198">
        <v>1018</v>
      </c>
      <c r="T1198" s="1">
        <v>0</v>
      </c>
      <c r="U1198">
        <v>1</v>
      </c>
      <c r="W1198" s="64">
        <f t="shared" si="36"/>
        <v>0</v>
      </c>
      <c r="X1198" s="64">
        <f t="shared" si="37"/>
        <v>13750000</v>
      </c>
    </row>
    <row r="1199" spans="1:24" hidden="1">
      <c r="A1199">
        <v>1005</v>
      </c>
      <c r="B1199" t="s">
        <v>689</v>
      </c>
      <c r="C1199" t="s">
        <v>684</v>
      </c>
      <c r="D1199" t="s">
        <v>685</v>
      </c>
      <c r="E1199" t="s">
        <v>29</v>
      </c>
      <c r="F1199" t="s">
        <v>747</v>
      </c>
      <c r="G1199" t="s">
        <v>3773</v>
      </c>
      <c r="H1199" s="1">
        <v>44489</v>
      </c>
      <c r="I1199" t="s">
        <v>7</v>
      </c>
      <c r="J1199">
        <v>34</v>
      </c>
      <c r="K1199">
        <v>6.88</v>
      </c>
      <c r="L1199">
        <v>0</v>
      </c>
      <c r="M1199">
        <v>0</v>
      </c>
      <c r="N1199">
        <v>1</v>
      </c>
      <c r="O1199">
        <v>1</v>
      </c>
      <c r="P1199">
        <v>0</v>
      </c>
      <c r="Q1199">
        <v>1000000</v>
      </c>
      <c r="R1199">
        <v>4</v>
      </c>
      <c r="S1199">
        <v>1033</v>
      </c>
      <c r="T1199" s="1">
        <v>0</v>
      </c>
      <c r="U1199">
        <v>1</v>
      </c>
      <c r="W1199" s="64">
        <f t="shared" ref="W1199:W1262" si="38">+K1199*P1199</f>
        <v>0</v>
      </c>
      <c r="X1199" s="64">
        <f t="shared" ref="X1199:X1262" si="39">K1199*Q1199</f>
        <v>6880000</v>
      </c>
    </row>
    <row r="1200" spans="1:24" hidden="1">
      <c r="A1200">
        <v>1018</v>
      </c>
      <c r="B1200" t="s">
        <v>689</v>
      </c>
      <c r="C1200" t="s">
        <v>684</v>
      </c>
      <c r="D1200" t="s">
        <v>685</v>
      </c>
      <c r="E1200" t="s">
        <v>29</v>
      </c>
      <c r="F1200" t="s">
        <v>747</v>
      </c>
      <c r="G1200" t="s">
        <v>844</v>
      </c>
      <c r="H1200" s="1">
        <v>44489</v>
      </c>
      <c r="I1200" t="s">
        <v>8</v>
      </c>
      <c r="J1200">
        <v>34</v>
      </c>
      <c r="K1200">
        <v>6.875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  <c r="W1200" s="64">
        <f t="shared" si="38"/>
        <v>13750000</v>
      </c>
      <c r="X1200" s="64">
        <f t="shared" si="39"/>
        <v>0</v>
      </c>
    </row>
    <row r="1201" spans="1:24" hidden="1">
      <c r="A1201">
        <v>1033</v>
      </c>
      <c r="B1201" t="s">
        <v>689</v>
      </c>
      <c r="C1201" t="s">
        <v>684</v>
      </c>
      <c r="D1201" t="s">
        <v>685</v>
      </c>
      <c r="E1201" t="s">
        <v>29</v>
      </c>
      <c r="F1201" t="s">
        <v>747</v>
      </c>
      <c r="G1201" t="s">
        <v>4218</v>
      </c>
      <c r="H1201" s="1">
        <v>44489</v>
      </c>
      <c r="I1201" t="s">
        <v>8</v>
      </c>
      <c r="J1201">
        <v>34</v>
      </c>
      <c r="K1201">
        <v>6.88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1005</v>
      </c>
      <c r="T1201" s="1">
        <v>0</v>
      </c>
      <c r="U1201">
        <v>1</v>
      </c>
      <c r="W1201" s="64">
        <f t="shared" si="38"/>
        <v>6880000</v>
      </c>
      <c r="X1201" s="64">
        <f t="shared" si="39"/>
        <v>0</v>
      </c>
    </row>
    <row r="1202" spans="1:24" hidden="1">
      <c r="A1202">
        <v>1003</v>
      </c>
      <c r="B1202" t="s">
        <v>689</v>
      </c>
      <c r="C1202" t="s">
        <v>684</v>
      </c>
      <c r="D1202" t="s">
        <v>685</v>
      </c>
      <c r="E1202" t="s">
        <v>29</v>
      </c>
      <c r="F1202" t="s">
        <v>747</v>
      </c>
      <c r="G1202" t="s">
        <v>687</v>
      </c>
      <c r="H1202" s="1">
        <v>44490</v>
      </c>
      <c r="I1202" t="s">
        <v>8</v>
      </c>
      <c r="J1202">
        <v>34</v>
      </c>
      <c r="K1202">
        <v>6.8849999999999998</v>
      </c>
      <c r="L1202">
        <v>0</v>
      </c>
      <c r="M1202">
        <v>0</v>
      </c>
      <c r="N1202">
        <v>1</v>
      </c>
      <c r="O1202">
        <v>0</v>
      </c>
      <c r="P1202">
        <v>2000000</v>
      </c>
      <c r="Q1202">
        <v>0</v>
      </c>
      <c r="R1202">
        <v>4</v>
      </c>
      <c r="S1202">
        <v>1016</v>
      </c>
      <c r="T1202" s="1">
        <v>0</v>
      </c>
      <c r="U1202">
        <v>1</v>
      </c>
      <c r="W1202" s="64">
        <f t="shared" si="38"/>
        <v>13770000</v>
      </c>
      <c r="X1202" s="64">
        <f t="shared" si="39"/>
        <v>0</v>
      </c>
    </row>
    <row r="1203" spans="1:24" hidden="1">
      <c r="A1203">
        <v>1003</v>
      </c>
      <c r="B1203" t="s">
        <v>689</v>
      </c>
      <c r="C1203" t="s">
        <v>684</v>
      </c>
      <c r="D1203" t="s">
        <v>685</v>
      </c>
      <c r="E1203" t="s">
        <v>29</v>
      </c>
      <c r="F1203" t="s">
        <v>747</v>
      </c>
      <c r="G1203" t="s">
        <v>688</v>
      </c>
      <c r="H1203" s="1">
        <v>44490</v>
      </c>
      <c r="I1203" t="s">
        <v>8</v>
      </c>
      <c r="J1203">
        <v>34</v>
      </c>
      <c r="K1203">
        <v>6.89</v>
      </c>
      <c r="L1203">
        <v>0</v>
      </c>
      <c r="M1203">
        <v>0</v>
      </c>
      <c r="N1203">
        <v>1</v>
      </c>
      <c r="O1203">
        <v>0</v>
      </c>
      <c r="P1203">
        <v>5000000</v>
      </c>
      <c r="Q1203">
        <v>0</v>
      </c>
      <c r="R1203">
        <v>4</v>
      </c>
      <c r="S1203">
        <v>1014</v>
      </c>
      <c r="T1203" s="1">
        <v>0</v>
      </c>
      <c r="U1203">
        <v>1</v>
      </c>
      <c r="W1203" s="64">
        <f t="shared" si="38"/>
        <v>34450000</v>
      </c>
      <c r="X1203" s="64">
        <f t="shared" si="39"/>
        <v>0</v>
      </c>
    </row>
    <row r="1204" spans="1:24" hidden="1">
      <c r="A1204">
        <v>1005</v>
      </c>
      <c r="B1204" t="s">
        <v>689</v>
      </c>
      <c r="C1204" t="s">
        <v>684</v>
      </c>
      <c r="D1204" t="s">
        <v>685</v>
      </c>
      <c r="E1204" t="s">
        <v>29</v>
      </c>
      <c r="F1204" t="s">
        <v>747</v>
      </c>
      <c r="G1204" t="s">
        <v>3774</v>
      </c>
      <c r="H1204" s="1">
        <v>44490</v>
      </c>
      <c r="I1204" t="s">
        <v>7</v>
      </c>
      <c r="J1204">
        <v>34</v>
      </c>
      <c r="K1204">
        <v>6.89</v>
      </c>
      <c r="L1204">
        <v>0</v>
      </c>
      <c r="M1204">
        <v>0</v>
      </c>
      <c r="N1204">
        <v>1</v>
      </c>
      <c r="O1204">
        <v>1</v>
      </c>
      <c r="P1204">
        <v>0</v>
      </c>
      <c r="Q1204">
        <v>5000000</v>
      </c>
      <c r="R1204">
        <v>4</v>
      </c>
      <c r="S1204">
        <v>1018</v>
      </c>
      <c r="T1204" s="1">
        <v>0</v>
      </c>
      <c r="U1204">
        <v>1</v>
      </c>
      <c r="W1204" s="64">
        <f t="shared" si="38"/>
        <v>0</v>
      </c>
      <c r="X1204" s="64">
        <f t="shared" si="39"/>
        <v>34450000</v>
      </c>
    </row>
    <row r="1205" spans="1:24">
      <c r="A1205">
        <v>1014</v>
      </c>
      <c r="B1205" t="s">
        <v>689</v>
      </c>
      <c r="C1205" t="s">
        <v>684</v>
      </c>
      <c r="D1205" t="s">
        <v>685</v>
      </c>
      <c r="E1205" t="s">
        <v>29</v>
      </c>
      <c r="F1205" t="s">
        <v>747</v>
      </c>
      <c r="G1205" t="s">
        <v>949</v>
      </c>
      <c r="H1205" s="1">
        <v>44490</v>
      </c>
      <c r="I1205" t="s">
        <v>7</v>
      </c>
      <c r="J1205">
        <v>34</v>
      </c>
      <c r="K1205">
        <v>6.89</v>
      </c>
      <c r="L1205">
        <v>0</v>
      </c>
      <c r="M1205">
        <v>0</v>
      </c>
      <c r="N1205">
        <v>1</v>
      </c>
      <c r="O1205">
        <v>1</v>
      </c>
      <c r="P1205">
        <v>0</v>
      </c>
      <c r="Q1205">
        <v>5000000</v>
      </c>
      <c r="R1205">
        <v>4</v>
      </c>
      <c r="S1205">
        <v>1003</v>
      </c>
      <c r="T1205" s="1">
        <v>0</v>
      </c>
      <c r="U1205">
        <v>1</v>
      </c>
      <c r="W1205" s="64">
        <f t="shared" si="38"/>
        <v>0</v>
      </c>
      <c r="X1205" s="64">
        <f t="shared" si="39"/>
        <v>34450000</v>
      </c>
    </row>
    <row r="1206" spans="1:24">
      <c r="A1206">
        <v>1016</v>
      </c>
      <c r="B1206" t="s">
        <v>689</v>
      </c>
      <c r="C1206" t="s">
        <v>684</v>
      </c>
      <c r="D1206" t="s">
        <v>685</v>
      </c>
      <c r="E1206" t="s">
        <v>29</v>
      </c>
      <c r="F1206" t="s">
        <v>747</v>
      </c>
      <c r="G1206" t="s">
        <v>986</v>
      </c>
      <c r="H1206" s="1">
        <v>44490</v>
      </c>
      <c r="I1206" t="s">
        <v>7</v>
      </c>
      <c r="J1206">
        <v>34</v>
      </c>
      <c r="K1206">
        <v>6.8849999999999998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1003</v>
      </c>
      <c r="T1206" s="1">
        <v>0</v>
      </c>
      <c r="U1206">
        <v>1</v>
      </c>
      <c r="W1206" s="64">
        <f t="shared" si="38"/>
        <v>0</v>
      </c>
      <c r="X1206" s="64">
        <f t="shared" si="39"/>
        <v>13770000</v>
      </c>
    </row>
    <row r="1207" spans="1:24" hidden="1">
      <c r="A1207">
        <v>1018</v>
      </c>
      <c r="B1207" t="s">
        <v>689</v>
      </c>
      <c r="C1207" t="s">
        <v>684</v>
      </c>
      <c r="D1207" t="s">
        <v>685</v>
      </c>
      <c r="E1207" t="s">
        <v>29</v>
      </c>
      <c r="F1207" t="s">
        <v>747</v>
      </c>
      <c r="G1207" t="s">
        <v>872</v>
      </c>
      <c r="H1207" s="1">
        <v>44490</v>
      </c>
      <c r="I1207" t="s">
        <v>8</v>
      </c>
      <c r="J1207">
        <v>34</v>
      </c>
      <c r="K1207">
        <v>6.89</v>
      </c>
      <c r="L1207">
        <v>0</v>
      </c>
      <c r="M1207">
        <v>0</v>
      </c>
      <c r="N1207">
        <v>1</v>
      </c>
      <c r="O1207">
        <v>0</v>
      </c>
      <c r="P1207">
        <v>5000000</v>
      </c>
      <c r="Q1207">
        <v>0</v>
      </c>
      <c r="R1207">
        <v>4</v>
      </c>
      <c r="S1207">
        <v>1005</v>
      </c>
      <c r="T1207" s="1">
        <v>0</v>
      </c>
      <c r="U1207">
        <v>1</v>
      </c>
      <c r="W1207" s="64">
        <f t="shared" si="38"/>
        <v>34450000</v>
      </c>
      <c r="X1207" s="64">
        <f t="shared" si="39"/>
        <v>0</v>
      </c>
    </row>
    <row r="1208" spans="1:24" hidden="1">
      <c r="A1208">
        <v>1003</v>
      </c>
      <c r="B1208" t="s">
        <v>689</v>
      </c>
      <c r="C1208" t="s">
        <v>684</v>
      </c>
      <c r="D1208" t="s">
        <v>685</v>
      </c>
      <c r="E1208" t="s">
        <v>29</v>
      </c>
      <c r="F1208" t="s">
        <v>728</v>
      </c>
      <c r="G1208" t="s">
        <v>687</v>
      </c>
      <c r="H1208" s="1">
        <v>44491</v>
      </c>
      <c r="I1208" t="s">
        <v>7</v>
      </c>
      <c r="J1208">
        <v>34</v>
      </c>
      <c r="K1208">
        <v>6.97</v>
      </c>
      <c r="M1208">
        <v>0</v>
      </c>
      <c r="N1208">
        <v>1</v>
      </c>
      <c r="O1208">
        <v>0</v>
      </c>
      <c r="P1208">
        <v>0</v>
      </c>
      <c r="Q1208">
        <v>896.72</v>
      </c>
      <c r="R1208">
        <v>4</v>
      </c>
      <c r="S1208">
        <v>27004</v>
      </c>
      <c r="T1208" s="1">
        <v>0</v>
      </c>
      <c r="U1208">
        <v>1</v>
      </c>
      <c r="W1208" s="64">
        <f t="shared" si="38"/>
        <v>0</v>
      </c>
      <c r="X1208" s="64">
        <f t="shared" si="39"/>
        <v>6250.1383999999998</v>
      </c>
    </row>
    <row r="1209" spans="1:24" hidden="1">
      <c r="A1209">
        <v>1003</v>
      </c>
      <c r="B1209" t="s">
        <v>689</v>
      </c>
      <c r="C1209" t="s">
        <v>684</v>
      </c>
      <c r="D1209" t="s">
        <v>685</v>
      </c>
      <c r="E1209" t="s">
        <v>29</v>
      </c>
      <c r="F1209" t="s">
        <v>728</v>
      </c>
      <c r="G1209" t="s">
        <v>688</v>
      </c>
      <c r="H1209" s="1">
        <v>44491</v>
      </c>
      <c r="I1209" t="s">
        <v>7</v>
      </c>
      <c r="J1209">
        <v>34</v>
      </c>
      <c r="K1209">
        <v>6.97</v>
      </c>
      <c r="M1209">
        <v>0</v>
      </c>
      <c r="N1209">
        <v>1</v>
      </c>
      <c r="O1209">
        <v>0</v>
      </c>
      <c r="P1209">
        <v>0</v>
      </c>
      <c r="Q1209">
        <v>7472.53</v>
      </c>
      <c r="R1209">
        <v>4</v>
      </c>
      <c r="S1209">
        <v>27004</v>
      </c>
      <c r="T1209" s="1">
        <v>0</v>
      </c>
      <c r="U1209">
        <v>1</v>
      </c>
      <c r="W1209" s="64">
        <f t="shared" si="38"/>
        <v>0</v>
      </c>
      <c r="X1209" s="64">
        <f t="shared" si="39"/>
        <v>52083.534099999997</v>
      </c>
    </row>
    <row r="1210" spans="1:24" hidden="1">
      <c r="A1210">
        <v>27004</v>
      </c>
      <c r="B1210" t="s">
        <v>689</v>
      </c>
      <c r="C1210" t="s">
        <v>684</v>
      </c>
      <c r="D1210" t="s">
        <v>685</v>
      </c>
      <c r="E1210" t="s">
        <v>29</v>
      </c>
      <c r="F1210" t="s">
        <v>753</v>
      </c>
      <c r="G1210" t="s">
        <v>1034</v>
      </c>
      <c r="H1210" s="1">
        <v>44491</v>
      </c>
      <c r="I1210" t="s">
        <v>8</v>
      </c>
      <c r="J1210">
        <v>34</v>
      </c>
      <c r="K1210">
        <v>6.97</v>
      </c>
      <c r="L1210">
        <v>0</v>
      </c>
      <c r="M1210">
        <v>0</v>
      </c>
      <c r="N1210">
        <v>1</v>
      </c>
      <c r="O1210">
        <v>0</v>
      </c>
      <c r="P1210">
        <v>896.72</v>
      </c>
      <c r="Q1210">
        <v>0</v>
      </c>
      <c r="R1210">
        <v>4</v>
      </c>
      <c r="S1210">
        <v>1003</v>
      </c>
      <c r="T1210" s="1">
        <v>0</v>
      </c>
      <c r="U1210">
        <v>1</v>
      </c>
      <c r="W1210" s="64">
        <f t="shared" si="38"/>
        <v>6250.1383999999998</v>
      </c>
      <c r="X1210" s="64">
        <f t="shared" si="39"/>
        <v>0</v>
      </c>
    </row>
    <row r="1211" spans="1:24" hidden="1">
      <c r="A1211">
        <v>27004</v>
      </c>
      <c r="B1211" t="s">
        <v>689</v>
      </c>
      <c r="C1211" t="s">
        <v>684</v>
      </c>
      <c r="D1211" t="s">
        <v>685</v>
      </c>
      <c r="E1211" t="s">
        <v>29</v>
      </c>
      <c r="F1211" t="s">
        <v>753</v>
      </c>
      <c r="G1211" t="s">
        <v>1029</v>
      </c>
      <c r="H1211" s="1">
        <v>44491</v>
      </c>
      <c r="I1211" t="s">
        <v>8</v>
      </c>
      <c r="J1211">
        <v>34</v>
      </c>
      <c r="K1211">
        <v>6.97</v>
      </c>
      <c r="L1211">
        <v>0</v>
      </c>
      <c r="M1211">
        <v>0</v>
      </c>
      <c r="N1211">
        <v>1</v>
      </c>
      <c r="O1211">
        <v>0</v>
      </c>
      <c r="P1211">
        <v>7472.53</v>
      </c>
      <c r="Q1211">
        <v>0</v>
      </c>
      <c r="R1211">
        <v>4</v>
      </c>
      <c r="S1211">
        <v>1003</v>
      </c>
      <c r="T1211" s="1">
        <v>0</v>
      </c>
      <c r="U1211">
        <v>1</v>
      </c>
      <c r="W1211" s="64">
        <f t="shared" si="38"/>
        <v>52083.534099999997</v>
      </c>
      <c r="X1211" s="64">
        <f t="shared" si="39"/>
        <v>0</v>
      </c>
    </row>
    <row r="1212" spans="1:24">
      <c r="A1212">
        <v>1016</v>
      </c>
      <c r="B1212" t="s">
        <v>689</v>
      </c>
      <c r="C1212" t="s">
        <v>684</v>
      </c>
      <c r="D1212" t="s">
        <v>685</v>
      </c>
      <c r="E1212" t="s">
        <v>29</v>
      </c>
      <c r="F1212" t="s">
        <v>747</v>
      </c>
      <c r="G1212" t="s">
        <v>986</v>
      </c>
      <c r="H1212" s="1">
        <v>44495</v>
      </c>
      <c r="I1212" t="s">
        <v>8</v>
      </c>
      <c r="J1212">
        <v>34</v>
      </c>
      <c r="K1212">
        <v>6.8639999999999999</v>
      </c>
      <c r="L1212">
        <v>0</v>
      </c>
      <c r="M1212">
        <v>0</v>
      </c>
      <c r="N1212">
        <v>1</v>
      </c>
      <c r="O1212">
        <v>0</v>
      </c>
      <c r="P1212">
        <v>4000000</v>
      </c>
      <c r="Q1212">
        <v>0</v>
      </c>
      <c r="R1212">
        <v>4</v>
      </c>
      <c r="S1212">
        <v>1017</v>
      </c>
      <c r="T1212" s="1">
        <v>0</v>
      </c>
      <c r="U1212">
        <v>1</v>
      </c>
      <c r="W1212" s="64">
        <f t="shared" si="38"/>
        <v>27456000</v>
      </c>
      <c r="X1212" s="64">
        <f t="shared" si="39"/>
        <v>0</v>
      </c>
    </row>
    <row r="1213" spans="1:24" hidden="1">
      <c r="A1213">
        <v>1017</v>
      </c>
      <c r="B1213" t="s">
        <v>689</v>
      </c>
      <c r="C1213" t="s">
        <v>684</v>
      </c>
      <c r="D1213" t="s">
        <v>685</v>
      </c>
      <c r="E1213" t="s">
        <v>29</v>
      </c>
      <c r="F1213" t="s">
        <v>747</v>
      </c>
      <c r="G1213" t="s">
        <v>687</v>
      </c>
      <c r="H1213" s="1">
        <v>44495</v>
      </c>
      <c r="I1213" t="s">
        <v>7</v>
      </c>
      <c r="J1213">
        <v>34</v>
      </c>
      <c r="K1213">
        <v>6.8639999999999999</v>
      </c>
      <c r="N1213">
        <v>1</v>
      </c>
      <c r="O1213">
        <v>0</v>
      </c>
      <c r="P1213">
        <v>0</v>
      </c>
      <c r="Q1213">
        <v>4000000</v>
      </c>
      <c r="R1213">
        <v>4</v>
      </c>
      <c r="S1213">
        <v>1016</v>
      </c>
      <c r="T1213" s="1">
        <v>0</v>
      </c>
      <c r="U1213">
        <v>1</v>
      </c>
      <c r="W1213" s="64">
        <f t="shared" si="38"/>
        <v>0</v>
      </c>
      <c r="X1213" s="64">
        <f t="shared" si="39"/>
        <v>27456000</v>
      </c>
    </row>
    <row r="1214" spans="1:24" hidden="1">
      <c r="A1214">
        <v>1005</v>
      </c>
      <c r="B1214" t="s">
        <v>689</v>
      </c>
      <c r="C1214" t="s">
        <v>684</v>
      </c>
      <c r="D1214" t="s">
        <v>685</v>
      </c>
      <c r="E1214" t="s">
        <v>29</v>
      </c>
      <c r="F1214" t="s">
        <v>747</v>
      </c>
      <c r="G1214" t="s">
        <v>3775</v>
      </c>
      <c r="H1214" s="1">
        <v>44496</v>
      </c>
      <c r="I1214" t="s">
        <v>7</v>
      </c>
      <c r="J1214">
        <v>34</v>
      </c>
      <c r="K1214">
        <v>6.91</v>
      </c>
      <c r="L1214">
        <v>0</v>
      </c>
      <c r="M1214">
        <v>0</v>
      </c>
      <c r="N1214">
        <v>1</v>
      </c>
      <c r="O1214">
        <v>1</v>
      </c>
      <c r="P1214">
        <v>0</v>
      </c>
      <c r="Q1214">
        <v>3000000</v>
      </c>
      <c r="R1214">
        <v>4</v>
      </c>
      <c r="S1214">
        <v>1018</v>
      </c>
      <c r="T1214" s="1">
        <v>0</v>
      </c>
      <c r="U1214">
        <v>1</v>
      </c>
      <c r="W1214" s="64">
        <f t="shared" si="38"/>
        <v>0</v>
      </c>
      <c r="X1214" s="64">
        <f t="shared" si="39"/>
        <v>20730000</v>
      </c>
    </row>
    <row r="1215" spans="1:24" hidden="1">
      <c r="A1215">
        <v>1007</v>
      </c>
      <c r="B1215" t="s">
        <v>694</v>
      </c>
      <c r="C1215" t="s">
        <v>684</v>
      </c>
      <c r="D1215" t="s">
        <v>685</v>
      </c>
      <c r="E1215" t="s">
        <v>29</v>
      </c>
      <c r="F1215" t="s">
        <v>747</v>
      </c>
      <c r="G1215" t="s">
        <v>3929</v>
      </c>
      <c r="H1215" s="1">
        <v>44496</v>
      </c>
      <c r="I1215" t="s">
        <v>7</v>
      </c>
      <c r="J1215">
        <v>34</v>
      </c>
      <c r="K1215">
        <v>6.907</v>
      </c>
      <c r="L1215">
        <v>0</v>
      </c>
      <c r="M1215">
        <v>0</v>
      </c>
      <c r="N1215">
        <v>1</v>
      </c>
      <c r="O1215">
        <v>0</v>
      </c>
      <c r="P1215">
        <v>0</v>
      </c>
      <c r="Q1215">
        <v>1000000</v>
      </c>
      <c r="R1215">
        <v>4</v>
      </c>
      <c r="S1215">
        <v>1018</v>
      </c>
      <c r="T1215" s="1">
        <v>0</v>
      </c>
      <c r="U1215">
        <v>1</v>
      </c>
      <c r="W1215" s="64">
        <f t="shared" si="38"/>
        <v>0</v>
      </c>
      <c r="X1215" s="64">
        <f t="shared" si="39"/>
        <v>6907000</v>
      </c>
    </row>
    <row r="1216" spans="1:24" hidden="1">
      <c r="A1216">
        <v>1018</v>
      </c>
      <c r="B1216" t="s">
        <v>689</v>
      </c>
      <c r="C1216" t="s">
        <v>684</v>
      </c>
      <c r="D1216" t="s">
        <v>685</v>
      </c>
      <c r="E1216" t="s">
        <v>29</v>
      </c>
      <c r="F1216" t="s">
        <v>747</v>
      </c>
      <c r="G1216" t="s">
        <v>4147</v>
      </c>
      <c r="H1216" s="1">
        <v>44496</v>
      </c>
      <c r="I1216" t="s">
        <v>8</v>
      </c>
      <c r="J1216">
        <v>34</v>
      </c>
      <c r="K1216">
        <v>6.91</v>
      </c>
      <c r="L1216">
        <v>0</v>
      </c>
      <c r="M1216">
        <v>0</v>
      </c>
      <c r="N1216">
        <v>1</v>
      </c>
      <c r="O1216">
        <v>0</v>
      </c>
      <c r="P1216">
        <v>3000000</v>
      </c>
      <c r="Q1216">
        <v>0</v>
      </c>
      <c r="R1216">
        <v>4</v>
      </c>
      <c r="S1216">
        <v>1005</v>
      </c>
      <c r="T1216" s="1">
        <v>0</v>
      </c>
      <c r="U1216">
        <v>1</v>
      </c>
      <c r="W1216" s="64">
        <f t="shared" si="38"/>
        <v>20730000</v>
      </c>
      <c r="X1216" s="64">
        <f t="shared" si="39"/>
        <v>0</v>
      </c>
    </row>
    <row r="1217" spans="1:24" hidden="1">
      <c r="A1217">
        <v>1018</v>
      </c>
      <c r="B1217" t="s">
        <v>694</v>
      </c>
      <c r="C1217" t="s">
        <v>684</v>
      </c>
      <c r="D1217" t="s">
        <v>685</v>
      </c>
      <c r="E1217" t="s">
        <v>29</v>
      </c>
      <c r="F1217" t="s">
        <v>747</v>
      </c>
      <c r="G1217" t="s">
        <v>4167</v>
      </c>
      <c r="H1217" s="1">
        <v>44496</v>
      </c>
      <c r="I1217" t="s">
        <v>8</v>
      </c>
      <c r="J1217">
        <v>34</v>
      </c>
      <c r="K1217">
        <v>6.907</v>
      </c>
      <c r="L1217">
        <v>0</v>
      </c>
      <c r="M1217">
        <v>0</v>
      </c>
      <c r="N1217">
        <v>1</v>
      </c>
      <c r="O1217">
        <v>0</v>
      </c>
      <c r="P1217">
        <v>1000000</v>
      </c>
      <c r="Q1217">
        <v>0</v>
      </c>
      <c r="R1217">
        <v>4</v>
      </c>
      <c r="S1217">
        <v>1007</v>
      </c>
      <c r="T1217" s="1">
        <v>0</v>
      </c>
      <c r="U1217">
        <v>1</v>
      </c>
      <c r="W1217" s="64">
        <f t="shared" si="38"/>
        <v>6907000</v>
      </c>
      <c r="X1217" s="64">
        <f t="shared" si="39"/>
        <v>0</v>
      </c>
    </row>
    <row r="1218" spans="1:24" hidden="1">
      <c r="A1218">
        <v>1003</v>
      </c>
      <c r="B1218" t="s">
        <v>689</v>
      </c>
      <c r="C1218" t="s">
        <v>684</v>
      </c>
      <c r="D1218" t="s">
        <v>685</v>
      </c>
      <c r="E1218" t="s">
        <v>29</v>
      </c>
      <c r="F1218" t="s">
        <v>747</v>
      </c>
      <c r="G1218" t="s">
        <v>688</v>
      </c>
      <c r="H1218" s="1">
        <v>44497</v>
      </c>
      <c r="I1218" t="s">
        <v>7</v>
      </c>
      <c r="J1218">
        <v>34</v>
      </c>
      <c r="K1218">
        <v>6.92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2000000</v>
      </c>
      <c r="R1218">
        <v>4</v>
      </c>
      <c r="S1218">
        <v>1018</v>
      </c>
      <c r="T1218" s="1">
        <v>0</v>
      </c>
      <c r="U1218">
        <v>1</v>
      </c>
      <c r="W1218" s="64">
        <f t="shared" si="38"/>
        <v>0</v>
      </c>
      <c r="X1218" s="64">
        <f t="shared" si="39"/>
        <v>13840000</v>
      </c>
    </row>
    <row r="1219" spans="1:24" hidden="1">
      <c r="A1219">
        <v>1018</v>
      </c>
      <c r="B1219" t="s">
        <v>689</v>
      </c>
      <c r="C1219" t="s">
        <v>684</v>
      </c>
      <c r="D1219" t="s">
        <v>685</v>
      </c>
      <c r="E1219" t="s">
        <v>29</v>
      </c>
      <c r="F1219" t="s">
        <v>747</v>
      </c>
      <c r="G1219" t="s">
        <v>4148</v>
      </c>
      <c r="H1219" s="1">
        <v>44497</v>
      </c>
      <c r="I1219" t="s">
        <v>8</v>
      </c>
      <c r="J1219">
        <v>34</v>
      </c>
      <c r="K1219">
        <v>6.92</v>
      </c>
      <c r="L1219">
        <v>0</v>
      </c>
      <c r="M1219">
        <v>0</v>
      </c>
      <c r="N1219">
        <v>1</v>
      </c>
      <c r="O1219">
        <v>0</v>
      </c>
      <c r="P1219">
        <v>2000000</v>
      </c>
      <c r="Q1219">
        <v>0</v>
      </c>
      <c r="R1219">
        <v>4</v>
      </c>
      <c r="S1219">
        <v>1003</v>
      </c>
      <c r="T1219" s="1">
        <v>0</v>
      </c>
      <c r="U1219">
        <v>1</v>
      </c>
      <c r="W1219" s="64">
        <f t="shared" si="38"/>
        <v>13840000</v>
      </c>
      <c r="X1219" s="64">
        <f t="shared" si="39"/>
        <v>0</v>
      </c>
    </row>
    <row r="1220" spans="1:24" hidden="1">
      <c r="A1220">
        <v>1003</v>
      </c>
      <c r="B1220" t="s">
        <v>689</v>
      </c>
      <c r="C1220" t="s">
        <v>684</v>
      </c>
      <c r="D1220" t="s">
        <v>685</v>
      </c>
      <c r="E1220" t="s">
        <v>29</v>
      </c>
      <c r="F1220" t="s">
        <v>747</v>
      </c>
      <c r="G1220" t="s">
        <v>687</v>
      </c>
      <c r="H1220" s="1">
        <v>44498</v>
      </c>
      <c r="I1220" t="s">
        <v>7</v>
      </c>
      <c r="J1220">
        <v>34</v>
      </c>
      <c r="K1220">
        <v>6.92</v>
      </c>
      <c r="L1220">
        <v>0</v>
      </c>
      <c r="M1220">
        <v>0</v>
      </c>
      <c r="N1220">
        <v>1</v>
      </c>
      <c r="O1220">
        <v>0</v>
      </c>
      <c r="P1220">
        <v>0</v>
      </c>
      <c r="Q1220">
        <v>2000000</v>
      </c>
      <c r="R1220">
        <v>4</v>
      </c>
      <c r="S1220">
        <v>1018</v>
      </c>
      <c r="T1220" s="1">
        <v>0</v>
      </c>
      <c r="U1220">
        <v>1</v>
      </c>
      <c r="W1220" s="64">
        <f t="shared" si="38"/>
        <v>0</v>
      </c>
      <c r="X1220" s="64">
        <f t="shared" si="39"/>
        <v>13840000</v>
      </c>
    </row>
    <row r="1221" spans="1:24" hidden="1">
      <c r="A1221">
        <v>1007</v>
      </c>
      <c r="B1221" t="s">
        <v>694</v>
      </c>
      <c r="C1221" t="s">
        <v>684</v>
      </c>
      <c r="D1221" t="s">
        <v>685</v>
      </c>
      <c r="E1221" t="s">
        <v>29</v>
      </c>
      <c r="F1221" t="s">
        <v>747</v>
      </c>
      <c r="G1221" t="s">
        <v>3930</v>
      </c>
      <c r="H1221" s="1">
        <v>44498</v>
      </c>
      <c r="I1221" t="s">
        <v>7</v>
      </c>
      <c r="J1221">
        <v>34</v>
      </c>
      <c r="K1221">
        <v>6.907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1000000</v>
      </c>
      <c r="R1221">
        <v>4</v>
      </c>
      <c r="S1221">
        <v>1018</v>
      </c>
      <c r="T1221" s="1">
        <v>0</v>
      </c>
      <c r="U1221">
        <v>1</v>
      </c>
      <c r="W1221" s="64">
        <f t="shared" si="38"/>
        <v>0</v>
      </c>
      <c r="X1221" s="64">
        <f t="shared" si="39"/>
        <v>6907000</v>
      </c>
    </row>
    <row r="1222" spans="1:24">
      <c r="A1222">
        <v>1014</v>
      </c>
      <c r="B1222" t="s">
        <v>693</v>
      </c>
      <c r="C1222" t="s">
        <v>684</v>
      </c>
      <c r="D1222" t="s">
        <v>685</v>
      </c>
      <c r="E1222" t="s">
        <v>29</v>
      </c>
      <c r="F1222" t="s">
        <v>686</v>
      </c>
      <c r="G1222" t="s">
        <v>958</v>
      </c>
      <c r="H1222" s="1">
        <v>44498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1</v>
      </c>
      <c r="P1222">
        <v>0</v>
      </c>
      <c r="Q1222">
        <v>43041.61</v>
      </c>
      <c r="R1222">
        <v>4</v>
      </c>
      <c r="S1222">
        <v>3034</v>
      </c>
      <c r="T1222" s="1">
        <v>0</v>
      </c>
      <c r="U1222">
        <v>1</v>
      </c>
      <c r="W1222" s="64">
        <f t="shared" si="38"/>
        <v>0</v>
      </c>
      <c r="X1222" s="64">
        <f t="shared" si="39"/>
        <v>300000.02169999998</v>
      </c>
    </row>
    <row r="1223" spans="1:24" hidden="1">
      <c r="A1223">
        <v>1018</v>
      </c>
      <c r="B1223" t="s">
        <v>689</v>
      </c>
      <c r="C1223" t="s">
        <v>684</v>
      </c>
      <c r="D1223" t="s">
        <v>685</v>
      </c>
      <c r="E1223" t="s">
        <v>29</v>
      </c>
      <c r="F1223" t="s">
        <v>747</v>
      </c>
      <c r="G1223" t="s">
        <v>955</v>
      </c>
      <c r="H1223" s="1">
        <v>44498</v>
      </c>
      <c r="I1223" t="s">
        <v>8</v>
      </c>
      <c r="J1223">
        <v>34</v>
      </c>
      <c r="K1223">
        <v>6.92</v>
      </c>
      <c r="L1223">
        <v>0</v>
      </c>
      <c r="M1223">
        <v>0</v>
      </c>
      <c r="N1223">
        <v>1</v>
      </c>
      <c r="O1223">
        <v>0</v>
      </c>
      <c r="P1223">
        <v>2000000</v>
      </c>
      <c r="Q1223">
        <v>0</v>
      </c>
      <c r="R1223">
        <v>4</v>
      </c>
      <c r="S1223">
        <v>1003</v>
      </c>
      <c r="T1223" s="1">
        <v>0</v>
      </c>
      <c r="U1223">
        <v>1</v>
      </c>
      <c r="W1223" s="64">
        <f t="shared" si="38"/>
        <v>13840000</v>
      </c>
      <c r="X1223" s="64">
        <f t="shared" si="39"/>
        <v>0</v>
      </c>
    </row>
    <row r="1224" spans="1:24" hidden="1">
      <c r="A1224">
        <v>1018</v>
      </c>
      <c r="B1224" t="s">
        <v>694</v>
      </c>
      <c r="C1224" t="s">
        <v>684</v>
      </c>
      <c r="D1224" t="s">
        <v>685</v>
      </c>
      <c r="E1224" t="s">
        <v>29</v>
      </c>
      <c r="F1224" t="s">
        <v>747</v>
      </c>
      <c r="G1224" t="s">
        <v>954</v>
      </c>
      <c r="H1224" s="1">
        <v>44498</v>
      </c>
      <c r="I1224" t="s">
        <v>8</v>
      </c>
      <c r="J1224">
        <v>34</v>
      </c>
      <c r="K1224">
        <v>6.907</v>
      </c>
      <c r="L1224">
        <v>0</v>
      </c>
      <c r="M1224">
        <v>0</v>
      </c>
      <c r="N1224">
        <v>1</v>
      </c>
      <c r="O1224">
        <v>0</v>
      </c>
      <c r="P1224">
        <v>1000000</v>
      </c>
      <c r="Q1224">
        <v>0</v>
      </c>
      <c r="R1224">
        <v>4</v>
      </c>
      <c r="S1224">
        <v>1007</v>
      </c>
      <c r="T1224" s="1">
        <v>0</v>
      </c>
      <c r="U1224">
        <v>1</v>
      </c>
      <c r="W1224" s="64">
        <f t="shared" si="38"/>
        <v>6907000</v>
      </c>
      <c r="X1224" s="64">
        <f t="shared" si="39"/>
        <v>0</v>
      </c>
    </row>
    <row r="1225" spans="1:24">
      <c r="A1225">
        <v>3034</v>
      </c>
      <c r="B1225" t="s">
        <v>693</v>
      </c>
      <c r="C1225" t="s">
        <v>684</v>
      </c>
      <c r="D1225" t="s">
        <v>685</v>
      </c>
      <c r="E1225" t="s">
        <v>29</v>
      </c>
      <c r="F1225" t="s">
        <v>4379</v>
      </c>
      <c r="G1225" t="s">
        <v>4482</v>
      </c>
      <c r="H1225" s="1">
        <v>44498</v>
      </c>
      <c r="I1225" t="s">
        <v>8</v>
      </c>
      <c r="J1225">
        <v>34</v>
      </c>
      <c r="K1225">
        <v>6.97</v>
      </c>
      <c r="N1225">
        <v>1</v>
      </c>
      <c r="O1225">
        <v>0</v>
      </c>
      <c r="P1225">
        <v>43041.61</v>
      </c>
      <c r="Q1225">
        <v>0</v>
      </c>
      <c r="R1225">
        <v>4</v>
      </c>
      <c r="S1225">
        <v>1014</v>
      </c>
      <c r="T1225" s="1">
        <v>0</v>
      </c>
      <c r="U1225">
        <v>1</v>
      </c>
      <c r="W1225" s="64">
        <f t="shared" si="38"/>
        <v>300000.02169999998</v>
      </c>
      <c r="X1225" s="64">
        <f t="shared" si="39"/>
        <v>0</v>
      </c>
    </row>
    <row r="1226" spans="1:24" hidden="1">
      <c r="A1226">
        <v>1005</v>
      </c>
      <c r="B1226" t="s">
        <v>689</v>
      </c>
      <c r="C1226" t="s">
        <v>684</v>
      </c>
      <c r="D1226" t="s">
        <v>685</v>
      </c>
      <c r="E1226" t="s">
        <v>29</v>
      </c>
      <c r="F1226" t="s">
        <v>747</v>
      </c>
      <c r="G1226" t="s">
        <v>3776</v>
      </c>
      <c r="H1226" s="1">
        <v>44504</v>
      </c>
      <c r="I1226" t="s">
        <v>7</v>
      </c>
      <c r="J1226">
        <v>34</v>
      </c>
      <c r="K1226">
        <v>6.89</v>
      </c>
      <c r="L1226">
        <v>0</v>
      </c>
      <c r="M1226">
        <v>0</v>
      </c>
      <c r="N1226">
        <v>1</v>
      </c>
      <c r="O1226">
        <v>1</v>
      </c>
      <c r="P1226">
        <v>0</v>
      </c>
      <c r="Q1226">
        <v>2000000</v>
      </c>
      <c r="R1226">
        <v>4</v>
      </c>
      <c r="S1226">
        <v>1033</v>
      </c>
      <c r="T1226" s="1">
        <v>0</v>
      </c>
      <c r="U1226">
        <v>1</v>
      </c>
      <c r="W1226" s="64">
        <f t="shared" si="38"/>
        <v>0</v>
      </c>
      <c r="X1226" s="64">
        <f t="shared" si="39"/>
        <v>13780000</v>
      </c>
    </row>
    <row r="1227" spans="1:24" hidden="1">
      <c r="A1227">
        <v>1033</v>
      </c>
      <c r="B1227" t="s">
        <v>689</v>
      </c>
      <c r="C1227" t="s">
        <v>684</v>
      </c>
      <c r="D1227" t="s">
        <v>685</v>
      </c>
      <c r="E1227" t="s">
        <v>29</v>
      </c>
      <c r="F1227" t="s">
        <v>686</v>
      </c>
      <c r="G1227" t="s">
        <v>4186</v>
      </c>
      <c r="H1227" s="1">
        <v>44504</v>
      </c>
      <c r="I1227" t="s">
        <v>7</v>
      </c>
      <c r="J1227">
        <v>34</v>
      </c>
      <c r="K1227">
        <v>6.9429999999999996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27009</v>
      </c>
      <c r="T1227" s="1">
        <v>0</v>
      </c>
      <c r="U1227">
        <v>1</v>
      </c>
      <c r="W1227" s="64">
        <f t="shared" si="38"/>
        <v>0</v>
      </c>
      <c r="X1227" s="64">
        <f t="shared" si="39"/>
        <v>1041450</v>
      </c>
    </row>
    <row r="1228" spans="1:24" hidden="1">
      <c r="A1228">
        <v>1033</v>
      </c>
      <c r="B1228" t="s">
        <v>689</v>
      </c>
      <c r="C1228" t="s">
        <v>684</v>
      </c>
      <c r="D1228" t="s">
        <v>685</v>
      </c>
      <c r="E1228" t="s">
        <v>29</v>
      </c>
      <c r="F1228" t="s">
        <v>747</v>
      </c>
      <c r="G1228" t="s">
        <v>4219</v>
      </c>
      <c r="H1228" s="1">
        <v>44504</v>
      </c>
      <c r="I1228" t="s">
        <v>8</v>
      </c>
      <c r="J1228">
        <v>34</v>
      </c>
      <c r="K1228">
        <v>6.89</v>
      </c>
      <c r="L1228">
        <v>0</v>
      </c>
      <c r="M1228">
        <v>0</v>
      </c>
      <c r="N1228">
        <v>1</v>
      </c>
      <c r="O1228">
        <v>0</v>
      </c>
      <c r="P1228">
        <v>2000000</v>
      </c>
      <c r="Q1228">
        <v>0</v>
      </c>
      <c r="R1228">
        <v>4</v>
      </c>
      <c r="S1228">
        <v>1005</v>
      </c>
      <c r="T1228" s="1">
        <v>0</v>
      </c>
      <c r="U1228">
        <v>1</v>
      </c>
      <c r="W1228" s="64">
        <f t="shared" si="38"/>
        <v>13780000</v>
      </c>
      <c r="X1228" s="64">
        <f t="shared" si="39"/>
        <v>0</v>
      </c>
    </row>
    <row r="1229" spans="1:24" hidden="1">
      <c r="A1229">
        <v>27009</v>
      </c>
      <c r="B1229" t="s">
        <v>689</v>
      </c>
      <c r="C1229" t="s">
        <v>684</v>
      </c>
      <c r="D1229" t="s">
        <v>685</v>
      </c>
      <c r="E1229" t="s">
        <v>29</v>
      </c>
      <c r="F1229" t="s">
        <v>753</v>
      </c>
      <c r="G1229" t="s">
        <v>4537</v>
      </c>
      <c r="H1229" s="1">
        <v>44504</v>
      </c>
      <c r="I1229" t="s">
        <v>8</v>
      </c>
      <c r="J1229">
        <v>34</v>
      </c>
      <c r="K1229">
        <v>6.9429999999999996</v>
      </c>
      <c r="L1229">
        <v>0</v>
      </c>
      <c r="M1229">
        <v>0</v>
      </c>
      <c r="N1229">
        <v>1</v>
      </c>
      <c r="O1229">
        <v>0</v>
      </c>
      <c r="P1229">
        <v>150000</v>
      </c>
      <c r="Q1229">
        <v>0</v>
      </c>
      <c r="R1229">
        <v>4</v>
      </c>
      <c r="S1229">
        <v>1033</v>
      </c>
      <c r="T1229" s="1">
        <v>0</v>
      </c>
      <c r="U1229">
        <v>1</v>
      </c>
      <c r="W1229" s="64">
        <f t="shared" si="38"/>
        <v>1041450</v>
      </c>
      <c r="X1229" s="64">
        <f t="shared" si="39"/>
        <v>0</v>
      </c>
    </row>
    <row r="1230" spans="1:24" hidden="1">
      <c r="A1230">
        <v>1005</v>
      </c>
      <c r="B1230" t="s">
        <v>689</v>
      </c>
      <c r="C1230" t="s">
        <v>684</v>
      </c>
      <c r="D1230" t="s">
        <v>685</v>
      </c>
      <c r="E1230" t="s">
        <v>29</v>
      </c>
      <c r="F1230" t="s">
        <v>747</v>
      </c>
      <c r="G1230" t="s">
        <v>3777</v>
      </c>
      <c r="H1230" s="1">
        <v>44505</v>
      </c>
      <c r="I1230" t="s">
        <v>7</v>
      </c>
      <c r="J1230">
        <v>34</v>
      </c>
      <c r="K1230">
        <v>6.94</v>
      </c>
      <c r="L1230">
        <v>0</v>
      </c>
      <c r="M1230">
        <v>0</v>
      </c>
      <c r="N1230">
        <v>1</v>
      </c>
      <c r="O1230">
        <v>1</v>
      </c>
      <c r="P1230">
        <v>0</v>
      </c>
      <c r="Q1230">
        <v>99400</v>
      </c>
      <c r="R1230">
        <v>4</v>
      </c>
      <c r="S1230">
        <v>27013</v>
      </c>
      <c r="T1230" s="1">
        <v>0</v>
      </c>
      <c r="U1230">
        <v>1</v>
      </c>
      <c r="W1230" s="64">
        <f t="shared" si="38"/>
        <v>0</v>
      </c>
      <c r="X1230" s="64">
        <f t="shared" si="39"/>
        <v>689836</v>
      </c>
    </row>
    <row r="1231" spans="1:24" hidden="1">
      <c r="A1231">
        <v>27013</v>
      </c>
      <c r="B1231" t="s">
        <v>689</v>
      </c>
      <c r="C1231" t="s">
        <v>684</v>
      </c>
      <c r="D1231" t="s">
        <v>685</v>
      </c>
      <c r="E1231" t="s">
        <v>29</v>
      </c>
      <c r="F1231" t="s">
        <v>686</v>
      </c>
      <c r="G1231" t="s">
        <v>4554</v>
      </c>
      <c r="H1231" s="1">
        <v>44505</v>
      </c>
      <c r="I1231" t="s">
        <v>8</v>
      </c>
      <c r="J1231">
        <v>34</v>
      </c>
      <c r="K1231">
        <v>6.94</v>
      </c>
      <c r="L1231">
        <v>0</v>
      </c>
      <c r="M1231">
        <v>0</v>
      </c>
      <c r="N1231">
        <v>1</v>
      </c>
      <c r="O1231">
        <v>0</v>
      </c>
      <c r="P1231">
        <v>99400</v>
      </c>
      <c r="Q1231">
        <v>0</v>
      </c>
      <c r="R1231">
        <v>4</v>
      </c>
      <c r="S1231">
        <v>1005</v>
      </c>
      <c r="T1231" s="1">
        <v>0</v>
      </c>
      <c r="U1231">
        <v>1</v>
      </c>
      <c r="W1231" s="64">
        <f t="shared" si="38"/>
        <v>689836</v>
      </c>
      <c r="X1231" s="64">
        <f t="shared" si="39"/>
        <v>0</v>
      </c>
    </row>
    <row r="1232" spans="1:24" hidden="1">
      <c r="A1232">
        <v>1003</v>
      </c>
      <c r="B1232" t="s">
        <v>689</v>
      </c>
      <c r="C1232" t="s">
        <v>684</v>
      </c>
      <c r="D1232" t="s">
        <v>685</v>
      </c>
      <c r="E1232" t="s">
        <v>29</v>
      </c>
      <c r="F1232" t="s">
        <v>747</v>
      </c>
      <c r="G1232" t="s">
        <v>687</v>
      </c>
      <c r="H1232" s="1">
        <v>44509</v>
      </c>
      <c r="I1232" t="s">
        <v>8</v>
      </c>
      <c r="J1232">
        <v>34</v>
      </c>
      <c r="K1232">
        <v>6.9</v>
      </c>
      <c r="L1232">
        <v>0</v>
      </c>
      <c r="M1232">
        <v>0</v>
      </c>
      <c r="N1232">
        <v>1</v>
      </c>
      <c r="O1232">
        <v>0</v>
      </c>
      <c r="P1232">
        <v>2000000</v>
      </c>
      <c r="Q1232">
        <v>0</v>
      </c>
      <c r="R1232">
        <v>4</v>
      </c>
      <c r="S1232">
        <v>1018</v>
      </c>
      <c r="T1232" s="1">
        <v>0</v>
      </c>
      <c r="U1232">
        <v>1</v>
      </c>
      <c r="W1232" s="64">
        <f t="shared" si="38"/>
        <v>13800000</v>
      </c>
      <c r="X1232" s="64">
        <f t="shared" si="39"/>
        <v>0</v>
      </c>
    </row>
    <row r="1233" spans="1:24" hidden="1">
      <c r="A1233">
        <v>1018</v>
      </c>
      <c r="B1233" t="s">
        <v>689</v>
      </c>
      <c r="C1233" t="s">
        <v>684</v>
      </c>
      <c r="D1233" t="s">
        <v>685</v>
      </c>
      <c r="E1233" t="s">
        <v>29</v>
      </c>
      <c r="F1233" t="s">
        <v>747</v>
      </c>
      <c r="G1233" t="s">
        <v>4149</v>
      </c>
      <c r="H1233" s="1">
        <v>44509</v>
      </c>
      <c r="I1233" t="s">
        <v>7</v>
      </c>
      <c r="J1233">
        <v>34</v>
      </c>
      <c r="K1233">
        <v>6.9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2000000</v>
      </c>
      <c r="R1233">
        <v>4</v>
      </c>
      <c r="S1233">
        <v>1003</v>
      </c>
      <c r="T1233" s="1">
        <v>0</v>
      </c>
      <c r="U1233">
        <v>1</v>
      </c>
      <c r="W1233" s="64">
        <f t="shared" si="38"/>
        <v>0</v>
      </c>
      <c r="X1233" s="64">
        <f t="shared" si="39"/>
        <v>13800000</v>
      </c>
    </row>
    <row r="1234" spans="1:24">
      <c r="A1234">
        <v>1014</v>
      </c>
      <c r="B1234" t="s">
        <v>693</v>
      </c>
      <c r="C1234" t="s">
        <v>684</v>
      </c>
      <c r="D1234" t="s">
        <v>685</v>
      </c>
      <c r="E1234" t="s">
        <v>29</v>
      </c>
      <c r="F1234" t="s">
        <v>729</v>
      </c>
      <c r="G1234" t="s">
        <v>900</v>
      </c>
      <c r="H1234" s="1">
        <v>44510</v>
      </c>
      <c r="I1234" t="s">
        <v>7</v>
      </c>
      <c r="J1234">
        <v>34</v>
      </c>
      <c r="K1234">
        <v>6.97</v>
      </c>
      <c r="L1234">
        <v>0</v>
      </c>
      <c r="M1234">
        <v>0</v>
      </c>
      <c r="N1234">
        <v>1</v>
      </c>
      <c r="O1234">
        <v>1</v>
      </c>
      <c r="P1234">
        <v>0</v>
      </c>
      <c r="Q1234">
        <v>57388.81</v>
      </c>
      <c r="R1234">
        <v>4</v>
      </c>
      <c r="S1234">
        <v>3034</v>
      </c>
      <c r="T1234" s="1">
        <v>0</v>
      </c>
      <c r="U1234">
        <v>1</v>
      </c>
      <c r="W1234" s="64">
        <f t="shared" si="38"/>
        <v>0</v>
      </c>
      <c r="X1234" s="64">
        <f t="shared" si="39"/>
        <v>400000.00569999998</v>
      </c>
    </row>
    <row r="1235" spans="1:24">
      <c r="A1235">
        <v>3034</v>
      </c>
      <c r="B1235" t="s">
        <v>693</v>
      </c>
      <c r="C1235" t="s">
        <v>684</v>
      </c>
      <c r="D1235" t="s">
        <v>685</v>
      </c>
      <c r="E1235" t="s">
        <v>29</v>
      </c>
      <c r="F1235" t="s">
        <v>4379</v>
      </c>
      <c r="G1235" t="s">
        <v>4483</v>
      </c>
      <c r="H1235" s="1">
        <v>44510</v>
      </c>
      <c r="I1235" t="s">
        <v>8</v>
      </c>
      <c r="J1235">
        <v>34</v>
      </c>
      <c r="K1235">
        <v>6.97</v>
      </c>
      <c r="N1235">
        <v>1</v>
      </c>
      <c r="O1235">
        <v>0</v>
      </c>
      <c r="P1235">
        <v>57388.81</v>
      </c>
      <c r="Q1235">
        <v>0</v>
      </c>
      <c r="R1235">
        <v>4</v>
      </c>
      <c r="S1235">
        <v>1014</v>
      </c>
      <c r="T1235" s="1">
        <v>0</v>
      </c>
      <c r="U1235">
        <v>1</v>
      </c>
      <c r="W1235" s="64">
        <f t="shared" si="38"/>
        <v>400000.00569999998</v>
      </c>
      <c r="X1235" s="64">
        <f t="shared" si="39"/>
        <v>0</v>
      </c>
    </row>
    <row r="1236" spans="1:24" hidden="1">
      <c r="A1236">
        <v>1005</v>
      </c>
      <c r="B1236" t="s">
        <v>689</v>
      </c>
      <c r="C1236" t="s">
        <v>684</v>
      </c>
      <c r="D1236" t="s">
        <v>685</v>
      </c>
      <c r="E1236" t="s">
        <v>29</v>
      </c>
      <c r="F1236" t="s">
        <v>747</v>
      </c>
      <c r="G1236" t="s">
        <v>3778</v>
      </c>
      <c r="H1236" s="1">
        <v>44511</v>
      </c>
      <c r="I1236" t="s">
        <v>7</v>
      </c>
      <c r="J1236">
        <v>34</v>
      </c>
      <c r="K1236">
        <v>6.9</v>
      </c>
      <c r="L1236">
        <v>0</v>
      </c>
      <c r="M1236">
        <v>0</v>
      </c>
      <c r="N1236">
        <v>1</v>
      </c>
      <c r="O1236">
        <v>1</v>
      </c>
      <c r="P1236">
        <v>0</v>
      </c>
      <c r="Q1236">
        <v>1500000</v>
      </c>
      <c r="R1236">
        <v>4</v>
      </c>
      <c r="S1236">
        <v>1034</v>
      </c>
      <c r="T1236" s="1">
        <v>0</v>
      </c>
      <c r="U1236">
        <v>1</v>
      </c>
      <c r="W1236" s="64">
        <f t="shared" si="38"/>
        <v>0</v>
      </c>
      <c r="X1236" s="64">
        <f t="shared" si="39"/>
        <v>10350000</v>
      </c>
    </row>
    <row r="1237" spans="1:24">
      <c r="A1237">
        <v>1014</v>
      </c>
      <c r="B1237" t="s">
        <v>693</v>
      </c>
      <c r="C1237" t="s">
        <v>684</v>
      </c>
      <c r="D1237" t="s">
        <v>685</v>
      </c>
      <c r="E1237" t="s">
        <v>29</v>
      </c>
      <c r="F1237" t="s">
        <v>756</v>
      </c>
      <c r="G1237" t="s">
        <v>899</v>
      </c>
      <c r="H1237" s="1">
        <v>44511</v>
      </c>
      <c r="I1237" t="s">
        <v>7</v>
      </c>
      <c r="J1237">
        <v>34</v>
      </c>
      <c r="K1237">
        <v>6.97</v>
      </c>
      <c r="L1237">
        <v>0</v>
      </c>
      <c r="M1237">
        <v>0</v>
      </c>
      <c r="N1237">
        <v>1</v>
      </c>
      <c r="O1237">
        <v>1</v>
      </c>
      <c r="P1237">
        <v>0</v>
      </c>
      <c r="Q1237">
        <v>50215.21</v>
      </c>
      <c r="R1237">
        <v>4</v>
      </c>
      <c r="S1237">
        <v>3034</v>
      </c>
      <c r="T1237" s="1">
        <v>0</v>
      </c>
      <c r="U1237">
        <v>1</v>
      </c>
      <c r="W1237" s="64">
        <f t="shared" si="38"/>
        <v>0</v>
      </c>
      <c r="X1237" s="64">
        <f t="shared" si="39"/>
        <v>350000.01370000001</v>
      </c>
    </row>
    <row r="1238" spans="1:24">
      <c r="A1238">
        <v>1034</v>
      </c>
      <c r="B1238" t="s">
        <v>689</v>
      </c>
      <c r="C1238" t="s">
        <v>684</v>
      </c>
      <c r="D1238" t="s">
        <v>685</v>
      </c>
      <c r="E1238" t="s">
        <v>29</v>
      </c>
      <c r="F1238" t="s">
        <v>747</v>
      </c>
      <c r="G1238" t="s">
        <v>4326</v>
      </c>
      <c r="H1238" s="1">
        <v>44511</v>
      </c>
      <c r="I1238" t="s">
        <v>8</v>
      </c>
      <c r="J1238">
        <v>34</v>
      </c>
      <c r="K1238">
        <v>6.9</v>
      </c>
      <c r="L1238">
        <v>0</v>
      </c>
      <c r="M1238">
        <v>0</v>
      </c>
      <c r="N1238">
        <v>1</v>
      </c>
      <c r="O1238">
        <v>0</v>
      </c>
      <c r="P1238">
        <v>1500000</v>
      </c>
      <c r="Q1238">
        <v>0</v>
      </c>
      <c r="R1238">
        <v>4</v>
      </c>
      <c r="S1238">
        <v>1005</v>
      </c>
      <c r="T1238" s="1">
        <v>0</v>
      </c>
      <c r="U1238">
        <v>1</v>
      </c>
      <c r="W1238" s="64">
        <f t="shared" si="38"/>
        <v>10350000</v>
      </c>
      <c r="X1238" s="64">
        <f t="shared" si="39"/>
        <v>0</v>
      </c>
    </row>
    <row r="1239" spans="1:24">
      <c r="A1239">
        <v>3034</v>
      </c>
      <c r="B1239" t="s">
        <v>693</v>
      </c>
      <c r="C1239" t="s">
        <v>684</v>
      </c>
      <c r="D1239" t="s">
        <v>685</v>
      </c>
      <c r="E1239" t="s">
        <v>29</v>
      </c>
      <c r="F1239" t="s">
        <v>4379</v>
      </c>
      <c r="G1239" t="s">
        <v>4484</v>
      </c>
      <c r="H1239" s="1">
        <v>44511</v>
      </c>
      <c r="I1239" t="s">
        <v>8</v>
      </c>
      <c r="J1239">
        <v>34</v>
      </c>
      <c r="K1239">
        <v>6.97</v>
      </c>
      <c r="N1239">
        <v>1</v>
      </c>
      <c r="O1239">
        <v>0</v>
      </c>
      <c r="P1239">
        <v>50215.21</v>
      </c>
      <c r="Q1239">
        <v>0</v>
      </c>
      <c r="R1239">
        <v>4</v>
      </c>
      <c r="S1239">
        <v>1014</v>
      </c>
      <c r="T1239" s="1">
        <v>0</v>
      </c>
      <c r="U1239">
        <v>1</v>
      </c>
      <c r="W1239" s="64">
        <f t="shared" si="38"/>
        <v>350000.01370000001</v>
      </c>
      <c r="X1239" s="64">
        <f t="shared" si="39"/>
        <v>0</v>
      </c>
    </row>
    <row r="1240" spans="1:24" hidden="1">
      <c r="A1240">
        <v>1005</v>
      </c>
      <c r="B1240" t="s">
        <v>689</v>
      </c>
      <c r="C1240" t="s">
        <v>684</v>
      </c>
      <c r="D1240" t="s">
        <v>685</v>
      </c>
      <c r="E1240" t="s">
        <v>29</v>
      </c>
      <c r="F1240" t="s">
        <v>747</v>
      </c>
      <c r="G1240" t="s">
        <v>3779</v>
      </c>
      <c r="H1240" s="1">
        <v>44512</v>
      </c>
      <c r="I1240" t="s">
        <v>7</v>
      </c>
      <c r="J1240">
        <v>34</v>
      </c>
      <c r="K1240">
        <v>6.93</v>
      </c>
      <c r="L1240">
        <v>0</v>
      </c>
      <c r="M1240">
        <v>0</v>
      </c>
      <c r="N1240">
        <v>1</v>
      </c>
      <c r="O1240">
        <v>1</v>
      </c>
      <c r="P1240">
        <v>0</v>
      </c>
      <c r="Q1240">
        <v>44000</v>
      </c>
      <c r="R1240">
        <v>4</v>
      </c>
      <c r="S1240">
        <v>27013</v>
      </c>
      <c r="T1240" s="1">
        <v>0</v>
      </c>
      <c r="U1240">
        <v>1</v>
      </c>
      <c r="W1240" s="64">
        <f t="shared" si="38"/>
        <v>0</v>
      </c>
      <c r="X1240" s="64">
        <f t="shared" si="39"/>
        <v>304920</v>
      </c>
    </row>
    <row r="1241" spans="1:24" hidden="1">
      <c r="A1241">
        <v>27013</v>
      </c>
      <c r="B1241" t="s">
        <v>689</v>
      </c>
      <c r="C1241" t="s">
        <v>684</v>
      </c>
      <c r="D1241" t="s">
        <v>685</v>
      </c>
      <c r="E1241" t="s">
        <v>29</v>
      </c>
      <c r="F1241" t="s">
        <v>686</v>
      </c>
      <c r="G1241" t="s">
        <v>4554</v>
      </c>
      <c r="H1241" s="1">
        <v>44512</v>
      </c>
      <c r="I1241" t="s">
        <v>8</v>
      </c>
      <c r="J1241">
        <v>34</v>
      </c>
      <c r="K1241">
        <v>6.93</v>
      </c>
      <c r="L1241">
        <v>0</v>
      </c>
      <c r="M1241">
        <v>0</v>
      </c>
      <c r="N1241">
        <v>1</v>
      </c>
      <c r="O1241">
        <v>0</v>
      </c>
      <c r="P1241">
        <v>44000</v>
      </c>
      <c r="Q1241">
        <v>0</v>
      </c>
      <c r="R1241">
        <v>4</v>
      </c>
      <c r="S1241">
        <v>1005</v>
      </c>
      <c r="T1241" s="1">
        <v>0</v>
      </c>
      <c r="U1241">
        <v>1</v>
      </c>
      <c r="W1241" s="64">
        <f t="shared" si="38"/>
        <v>304920</v>
      </c>
      <c r="X1241" s="64">
        <f t="shared" si="39"/>
        <v>0</v>
      </c>
    </row>
    <row r="1242" spans="1:24" hidden="1">
      <c r="A1242">
        <v>1005</v>
      </c>
      <c r="B1242" t="s">
        <v>689</v>
      </c>
      <c r="C1242" t="s">
        <v>684</v>
      </c>
      <c r="D1242" t="s">
        <v>685</v>
      </c>
      <c r="E1242" t="s">
        <v>29</v>
      </c>
      <c r="F1242" t="s">
        <v>747</v>
      </c>
      <c r="G1242" t="s">
        <v>3780</v>
      </c>
      <c r="H1242" s="1">
        <v>44515</v>
      </c>
      <c r="I1242" t="s">
        <v>7</v>
      </c>
      <c r="J1242">
        <v>34</v>
      </c>
      <c r="K1242">
        <v>6.88</v>
      </c>
      <c r="L1242">
        <v>0</v>
      </c>
      <c r="M1242">
        <v>0</v>
      </c>
      <c r="N1242">
        <v>1</v>
      </c>
      <c r="O1242">
        <v>1</v>
      </c>
      <c r="P1242">
        <v>0</v>
      </c>
      <c r="Q1242">
        <v>2000000</v>
      </c>
      <c r="R1242">
        <v>4</v>
      </c>
      <c r="S1242">
        <v>1034</v>
      </c>
      <c r="T1242" s="1">
        <v>0</v>
      </c>
      <c r="U1242">
        <v>1</v>
      </c>
      <c r="W1242" s="64">
        <f t="shared" si="38"/>
        <v>0</v>
      </c>
      <c r="X1242" s="64">
        <f t="shared" si="39"/>
        <v>13760000</v>
      </c>
    </row>
    <row r="1243" spans="1:24">
      <c r="A1243">
        <v>1034</v>
      </c>
      <c r="B1243" t="s">
        <v>689</v>
      </c>
      <c r="C1243" t="s">
        <v>684</v>
      </c>
      <c r="D1243" t="s">
        <v>685</v>
      </c>
      <c r="E1243" t="s">
        <v>29</v>
      </c>
      <c r="F1243" t="s">
        <v>747</v>
      </c>
      <c r="G1243" t="s">
        <v>4327</v>
      </c>
      <c r="H1243" s="1">
        <v>44515</v>
      </c>
      <c r="I1243" t="s">
        <v>8</v>
      </c>
      <c r="J1243">
        <v>34</v>
      </c>
      <c r="K1243">
        <v>6.88</v>
      </c>
      <c r="L1243">
        <v>0</v>
      </c>
      <c r="M1243">
        <v>0</v>
      </c>
      <c r="N1243">
        <v>1</v>
      </c>
      <c r="O1243">
        <v>0</v>
      </c>
      <c r="P1243">
        <v>2000000</v>
      </c>
      <c r="Q1243">
        <v>0</v>
      </c>
      <c r="R1243">
        <v>4</v>
      </c>
      <c r="S1243">
        <v>1005</v>
      </c>
      <c r="T1243" s="1">
        <v>0</v>
      </c>
      <c r="U1243">
        <v>1</v>
      </c>
      <c r="W1243" s="64">
        <f t="shared" si="38"/>
        <v>13760000</v>
      </c>
      <c r="X1243" s="64">
        <f t="shared" si="39"/>
        <v>0</v>
      </c>
    </row>
    <row r="1244" spans="1:24" hidden="1">
      <c r="A1244">
        <v>1003</v>
      </c>
      <c r="B1244" t="s">
        <v>689</v>
      </c>
      <c r="C1244" t="s">
        <v>684</v>
      </c>
      <c r="D1244" t="s">
        <v>685</v>
      </c>
      <c r="E1244" t="s">
        <v>29</v>
      </c>
      <c r="F1244" t="s">
        <v>728</v>
      </c>
      <c r="G1244" t="s">
        <v>687</v>
      </c>
      <c r="H1244" s="1">
        <v>44516</v>
      </c>
      <c r="I1244" t="s">
        <v>7</v>
      </c>
      <c r="J1244">
        <v>34</v>
      </c>
      <c r="K1244">
        <v>6.8879999999999999</v>
      </c>
      <c r="M1244">
        <v>0</v>
      </c>
      <c r="N1244">
        <v>1</v>
      </c>
      <c r="O1244">
        <v>0</v>
      </c>
      <c r="P1244">
        <v>0</v>
      </c>
      <c r="Q1244">
        <v>1000000</v>
      </c>
      <c r="R1244">
        <v>4</v>
      </c>
      <c r="S1244">
        <v>27003</v>
      </c>
      <c r="T1244" s="1">
        <v>0</v>
      </c>
      <c r="U1244">
        <v>1</v>
      </c>
      <c r="W1244" s="64">
        <f t="shared" si="38"/>
        <v>0</v>
      </c>
      <c r="X1244" s="64">
        <f t="shared" si="39"/>
        <v>6888000</v>
      </c>
    </row>
    <row r="1245" spans="1:24" hidden="1">
      <c r="A1245">
        <v>27003</v>
      </c>
      <c r="B1245" t="s">
        <v>689</v>
      </c>
      <c r="C1245" t="s">
        <v>684</v>
      </c>
      <c r="D1245" t="s">
        <v>685</v>
      </c>
      <c r="E1245" t="s">
        <v>29</v>
      </c>
      <c r="F1245" t="s">
        <v>753</v>
      </c>
      <c r="G1245" t="s">
        <v>3590</v>
      </c>
      <c r="H1245" s="1">
        <v>44516</v>
      </c>
      <c r="I1245" t="s">
        <v>8</v>
      </c>
      <c r="J1245">
        <v>34</v>
      </c>
      <c r="K1245">
        <v>6.8879999999999999</v>
      </c>
      <c r="L1245">
        <v>0</v>
      </c>
      <c r="M1245">
        <v>0</v>
      </c>
      <c r="N1245">
        <v>1</v>
      </c>
      <c r="O1245">
        <v>0</v>
      </c>
      <c r="P1245">
        <v>1000000</v>
      </c>
      <c r="Q1245">
        <v>0</v>
      </c>
      <c r="R1245">
        <v>4</v>
      </c>
      <c r="S1245">
        <v>1003</v>
      </c>
      <c r="T1245" s="1">
        <v>0</v>
      </c>
      <c r="U1245">
        <v>1</v>
      </c>
      <c r="W1245" s="64">
        <f t="shared" si="38"/>
        <v>6888000</v>
      </c>
      <c r="X1245" s="64">
        <f t="shared" si="39"/>
        <v>0</v>
      </c>
    </row>
    <row r="1246" spans="1:24" hidden="1">
      <c r="A1246">
        <v>1005</v>
      </c>
      <c r="B1246" t="s">
        <v>689</v>
      </c>
      <c r="C1246" t="s">
        <v>684</v>
      </c>
      <c r="D1246" t="s">
        <v>685</v>
      </c>
      <c r="E1246" t="s">
        <v>29</v>
      </c>
      <c r="F1246" t="s">
        <v>747</v>
      </c>
      <c r="G1246" t="s">
        <v>3781</v>
      </c>
      <c r="H1246" s="1">
        <v>44517</v>
      </c>
      <c r="I1246" t="s">
        <v>7</v>
      </c>
      <c r="J1246">
        <v>34</v>
      </c>
      <c r="K1246">
        <v>6.88</v>
      </c>
      <c r="L1246">
        <v>0</v>
      </c>
      <c r="M1246">
        <v>0</v>
      </c>
      <c r="N1246">
        <v>1</v>
      </c>
      <c r="O1246">
        <v>1</v>
      </c>
      <c r="P1246">
        <v>0</v>
      </c>
      <c r="Q1246">
        <v>2000000</v>
      </c>
      <c r="R1246">
        <v>4</v>
      </c>
      <c r="S1246">
        <v>1033</v>
      </c>
      <c r="T1246" s="1">
        <v>0</v>
      </c>
      <c r="U1246">
        <v>1</v>
      </c>
      <c r="W1246" s="64">
        <f t="shared" si="38"/>
        <v>0</v>
      </c>
      <c r="X1246" s="64">
        <f t="shared" si="39"/>
        <v>13760000</v>
      </c>
    </row>
    <row r="1247" spans="1:24" hidden="1">
      <c r="A1247">
        <v>1033</v>
      </c>
      <c r="B1247" t="s">
        <v>689</v>
      </c>
      <c r="C1247" t="s">
        <v>684</v>
      </c>
      <c r="D1247" t="s">
        <v>685</v>
      </c>
      <c r="E1247" t="s">
        <v>29</v>
      </c>
      <c r="F1247" t="s">
        <v>747</v>
      </c>
      <c r="G1247" t="s">
        <v>4220</v>
      </c>
      <c r="H1247" s="1">
        <v>44517</v>
      </c>
      <c r="I1247" t="s">
        <v>8</v>
      </c>
      <c r="J1247">
        <v>34</v>
      </c>
      <c r="K1247">
        <v>6.88</v>
      </c>
      <c r="L1247">
        <v>0</v>
      </c>
      <c r="M1247">
        <v>0</v>
      </c>
      <c r="N1247">
        <v>1</v>
      </c>
      <c r="O1247">
        <v>0</v>
      </c>
      <c r="P1247">
        <v>2000000</v>
      </c>
      <c r="Q1247">
        <v>0</v>
      </c>
      <c r="R1247">
        <v>4</v>
      </c>
      <c r="S1247">
        <v>1005</v>
      </c>
      <c r="T1247" s="1">
        <v>0</v>
      </c>
      <c r="U1247">
        <v>1</v>
      </c>
      <c r="W1247" s="64">
        <f t="shared" si="38"/>
        <v>13760000</v>
      </c>
      <c r="X1247" s="64">
        <f t="shared" si="39"/>
        <v>0</v>
      </c>
    </row>
    <row r="1248" spans="1:24">
      <c r="A1248">
        <v>1014</v>
      </c>
      <c r="B1248" t="s">
        <v>694</v>
      </c>
      <c r="C1248" t="s">
        <v>684</v>
      </c>
      <c r="D1248" t="s">
        <v>685</v>
      </c>
      <c r="E1248" t="s">
        <v>29</v>
      </c>
      <c r="F1248" t="s">
        <v>747</v>
      </c>
      <c r="G1248" t="s">
        <v>722</v>
      </c>
      <c r="H1248" s="1">
        <v>44518</v>
      </c>
      <c r="I1248" t="s">
        <v>8</v>
      </c>
      <c r="J1248">
        <v>34</v>
      </c>
      <c r="K1248">
        <v>6.86</v>
      </c>
      <c r="L1248">
        <v>0</v>
      </c>
      <c r="M1248">
        <v>0</v>
      </c>
      <c r="N1248">
        <v>1</v>
      </c>
      <c r="O1248">
        <v>1</v>
      </c>
      <c r="P1248">
        <v>3000000</v>
      </c>
      <c r="Q1248">
        <v>0</v>
      </c>
      <c r="R1248">
        <v>4</v>
      </c>
      <c r="S1248">
        <v>1016</v>
      </c>
      <c r="T1248" s="1">
        <v>0</v>
      </c>
      <c r="U1248">
        <v>1</v>
      </c>
      <c r="W1248" s="64">
        <f t="shared" si="38"/>
        <v>20580000</v>
      </c>
      <c r="X1248" s="64">
        <f t="shared" si="39"/>
        <v>0</v>
      </c>
    </row>
    <row r="1249" spans="1:24">
      <c r="A1249">
        <v>1016</v>
      </c>
      <c r="B1249" t="s">
        <v>694</v>
      </c>
      <c r="C1249" t="s">
        <v>684</v>
      </c>
      <c r="D1249" t="s">
        <v>685</v>
      </c>
      <c r="E1249" t="s">
        <v>29</v>
      </c>
      <c r="F1249" t="s">
        <v>747</v>
      </c>
      <c r="G1249" t="s">
        <v>1013</v>
      </c>
      <c r="H1249" s="1">
        <v>44518</v>
      </c>
      <c r="I1249" t="s">
        <v>7</v>
      </c>
      <c r="J1249">
        <v>34</v>
      </c>
      <c r="K1249">
        <v>6.86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3000000</v>
      </c>
      <c r="R1249">
        <v>4</v>
      </c>
      <c r="S1249">
        <v>1014</v>
      </c>
      <c r="T1249" s="1">
        <v>0</v>
      </c>
      <c r="U1249">
        <v>1</v>
      </c>
      <c r="W1249" s="64">
        <f t="shared" si="38"/>
        <v>0</v>
      </c>
      <c r="X1249" s="64">
        <f t="shared" si="39"/>
        <v>20580000</v>
      </c>
    </row>
    <row r="1250" spans="1:24" hidden="1">
      <c r="A1250">
        <v>1005</v>
      </c>
      <c r="B1250" t="s">
        <v>689</v>
      </c>
      <c r="C1250" t="s">
        <v>684</v>
      </c>
      <c r="D1250" t="s">
        <v>685</v>
      </c>
      <c r="E1250" t="s">
        <v>29</v>
      </c>
      <c r="F1250" t="s">
        <v>747</v>
      </c>
      <c r="G1250" t="s">
        <v>3782</v>
      </c>
      <c r="H1250" s="1">
        <v>44523</v>
      </c>
      <c r="I1250" t="s">
        <v>7</v>
      </c>
      <c r="J1250">
        <v>34</v>
      </c>
      <c r="K1250">
        <v>6.87</v>
      </c>
      <c r="L1250">
        <v>0</v>
      </c>
      <c r="M1250">
        <v>0</v>
      </c>
      <c r="N1250">
        <v>1</v>
      </c>
      <c r="O1250">
        <v>1</v>
      </c>
      <c r="P1250">
        <v>0</v>
      </c>
      <c r="Q1250">
        <v>2000000</v>
      </c>
      <c r="R1250">
        <v>4</v>
      </c>
      <c r="S1250">
        <v>1018</v>
      </c>
      <c r="T1250" s="1">
        <v>0</v>
      </c>
      <c r="U1250">
        <v>1</v>
      </c>
      <c r="W1250" s="64">
        <f t="shared" si="38"/>
        <v>0</v>
      </c>
      <c r="X1250" s="64">
        <f t="shared" si="39"/>
        <v>13740000</v>
      </c>
    </row>
    <row r="1251" spans="1:24" hidden="1">
      <c r="A1251">
        <v>1018</v>
      </c>
      <c r="B1251" t="s">
        <v>694</v>
      </c>
      <c r="C1251" t="s">
        <v>684</v>
      </c>
      <c r="D1251" t="s">
        <v>685</v>
      </c>
      <c r="E1251" t="s">
        <v>29</v>
      </c>
      <c r="F1251" t="s">
        <v>747</v>
      </c>
      <c r="G1251" t="s">
        <v>4168</v>
      </c>
      <c r="H1251" s="1">
        <v>44523</v>
      </c>
      <c r="I1251" t="s">
        <v>8</v>
      </c>
      <c r="J1251">
        <v>34</v>
      </c>
      <c r="K1251">
        <v>6.87</v>
      </c>
      <c r="L1251">
        <v>0</v>
      </c>
      <c r="M1251">
        <v>0</v>
      </c>
      <c r="N1251">
        <v>1</v>
      </c>
      <c r="O1251">
        <v>0</v>
      </c>
      <c r="P1251">
        <v>2000000</v>
      </c>
      <c r="Q1251">
        <v>0</v>
      </c>
      <c r="R1251">
        <v>4</v>
      </c>
      <c r="S1251">
        <v>1005</v>
      </c>
      <c r="T1251" s="1">
        <v>0</v>
      </c>
      <c r="U1251">
        <v>1</v>
      </c>
      <c r="W1251" s="64">
        <f t="shared" si="38"/>
        <v>13740000</v>
      </c>
      <c r="X1251" s="64">
        <f t="shared" si="39"/>
        <v>0</v>
      </c>
    </row>
    <row r="1252" spans="1:24" hidden="1">
      <c r="A1252">
        <v>1005</v>
      </c>
      <c r="B1252" t="s">
        <v>689</v>
      </c>
      <c r="C1252" t="s">
        <v>684</v>
      </c>
      <c r="D1252" t="s">
        <v>685</v>
      </c>
      <c r="E1252" t="s">
        <v>29</v>
      </c>
      <c r="F1252" t="s">
        <v>747</v>
      </c>
      <c r="G1252" t="s">
        <v>3783</v>
      </c>
      <c r="H1252" s="1">
        <v>44524</v>
      </c>
      <c r="I1252" t="s">
        <v>7</v>
      </c>
      <c r="J1252">
        <v>34</v>
      </c>
      <c r="K1252">
        <v>6.87</v>
      </c>
      <c r="L1252">
        <v>0</v>
      </c>
      <c r="M1252">
        <v>0</v>
      </c>
      <c r="N1252">
        <v>1</v>
      </c>
      <c r="O1252">
        <v>1</v>
      </c>
      <c r="P1252">
        <v>0</v>
      </c>
      <c r="Q1252">
        <v>3000000</v>
      </c>
      <c r="R1252">
        <v>4</v>
      </c>
      <c r="S1252">
        <v>1018</v>
      </c>
      <c r="T1252" s="1">
        <v>0</v>
      </c>
      <c r="U1252">
        <v>1</v>
      </c>
      <c r="W1252" s="64">
        <f t="shared" si="38"/>
        <v>0</v>
      </c>
      <c r="X1252" s="64">
        <f t="shared" si="39"/>
        <v>20610000</v>
      </c>
    </row>
    <row r="1253" spans="1:24" hidden="1">
      <c r="A1253">
        <v>1018</v>
      </c>
      <c r="B1253" t="s">
        <v>689</v>
      </c>
      <c r="C1253" t="s">
        <v>684</v>
      </c>
      <c r="D1253" t="s">
        <v>685</v>
      </c>
      <c r="E1253" t="s">
        <v>29</v>
      </c>
      <c r="F1253" t="s">
        <v>747</v>
      </c>
      <c r="G1253" t="s">
        <v>1129</v>
      </c>
      <c r="H1253" s="1">
        <v>44524</v>
      </c>
      <c r="I1253" t="s">
        <v>8</v>
      </c>
      <c r="J1253">
        <v>34</v>
      </c>
      <c r="K1253">
        <v>6.87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1005</v>
      </c>
      <c r="T1253" s="1">
        <v>0</v>
      </c>
      <c r="U1253">
        <v>1</v>
      </c>
      <c r="W1253" s="64">
        <f t="shared" si="38"/>
        <v>20610000</v>
      </c>
      <c r="X1253" s="64">
        <f t="shared" si="39"/>
        <v>0</v>
      </c>
    </row>
    <row r="1254" spans="1:24" hidden="1">
      <c r="A1254">
        <v>1018</v>
      </c>
      <c r="B1254" t="s">
        <v>690</v>
      </c>
      <c r="C1254" t="s">
        <v>684</v>
      </c>
      <c r="D1254" t="s">
        <v>685</v>
      </c>
      <c r="E1254" t="s">
        <v>29</v>
      </c>
      <c r="F1254" t="s">
        <v>747</v>
      </c>
      <c r="G1254" t="s">
        <v>1130</v>
      </c>
      <c r="H1254" s="1">
        <v>44524</v>
      </c>
      <c r="I1254" t="s">
        <v>7</v>
      </c>
      <c r="J1254">
        <v>34</v>
      </c>
      <c r="K1254">
        <v>6.907</v>
      </c>
      <c r="L1254">
        <v>0</v>
      </c>
      <c r="M1254">
        <v>0</v>
      </c>
      <c r="N1254">
        <v>1</v>
      </c>
      <c r="O1254">
        <v>0</v>
      </c>
      <c r="P1254">
        <v>0</v>
      </c>
      <c r="Q1254">
        <v>500000</v>
      </c>
      <c r="R1254">
        <v>4</v>
      </c>
      <c r="S1254">
        <v>74003</v>
      </c>
      <c r="T1254" s="1">
        <v>0</v>
      </c>
      <c r="U1254">
        <v>1</v>
      </c>
      <c r="W1254" s="64">
        <f t="shared" si="38"/>
        <v>0</v>
      </c>
      <c r="X1254" s="64">
        <f t="shared" si="39"/>
        <v>3453500</v>
      </c>
    </row>
    <row r="1255" spans="1:24" hidden="1">
      <c r="A1255">
        <v>74003</v>
      </c>
      <c r="B1255" t="s">
        <v>690</v>
      </c>
      <c r="C1255" t="s">
        <v>684</v>
      </c>
      <c r="D1255" t="s">
        <v>685</v>
      </c>
      <c r="E1255" t="s">
        <v>29</v>
      </c>
      <c r="F1255" t="s">
        <v>686</v>
      </c>
      <c r="G1255" t="s">
        <v>4581</v>
      </c>
      <c r="H1255" s="1">
        <v>44524</v>
      </c>
      <c r="I1255" t="s">
        <v>8</v>
      </c>
      <c r="J1255">
        <v>34</v>
      </c>
      <c r="K1255">
        <v>6.907</v>
      </c>
      <c r="L1255">
        <v>0</v>
      </c>
      <c r="M1255">
        <v>0</v>
      </c>
      <c r="N1255">
        <v>1</v>
      </c>
      <c r="O1255">
        <v>0</v>
      </c>
      <c r="P1255">
        <v>500000</v>
      </c>
      <c r="Q1255">
        <v>0</v>
      </c>
      <c r="R1255">
        <v>4</v>
      </c>
      <c r="S1255">
        <v>1018</v>
      </c>
      <c r="T1255" s="1">
        <v>0</v>
      </c>
      <c r="U1255">
        <v>1</v>
      </c>
      <c r="W1255" s="64">
        <f t="shared" si="38"/>
        <v>3453500</v>
      </c>
      <c r="X1255" s="64">
        <f t="shared" si="39"/>
        <v>0</v>
      </c>
    </row>
    <row r="1256" spans="1:24" hidden="1">
      <c r="A1256">
        <v>1005</v>
      </c>
      <c r="B1256" t="s">
        <v>689</v>
      </c>
      <c r="C1256" t="s">
        <v>684</v>
      </c>
      <c r="D1256" t="s">
        <v>685</v>
      </c>
      <c r="E1256" t="s">
        <v>29</v>
      </c>
      <c r="F1256" t="s">
        <v>747</v>
      </c>
      <c r="G1256" t="s">
        <v>3784</v>
      </c>
      <c r="H1256" s="1">
        <v>44529</v>
      </c>
      <c r="I1256" t="s">
        <v>8</v>
      </c>
      <c r="J1256">
        <v>34</v>
      </c>
      <c r="K1256">
        <v>6.8650000000000002</v>
      </c>
      <c r="L1256">
        <v>0</v>
      </c>
      <c r="M1256">
        <v>0</v>
      </c>
      <c r="N1256">
        <v>1</v>
      </c>
      <c r="O1256">
        <v>1</v>
      </c>
      <c r="P1256">
        <v>80000</v>
      </c>
      <c r="Q1256">
        <v>0</v>
      </c>
      <c r="R1256">
        <v>4</v>
      </c>
      <c r="S1256">
        <v>27013</v>
      </c>
      <c r="T1256" s="1">
        <v>0</v>
      </c>
      <c r="U1256">
        <v>1</v>
      </c>
      <c r="W1256" s="64">
        <f t="shared" si="38"/>
        <v>549200</v>
      </c>
      <c r="X1256" s="64">
        <f t="shared" si="39"/>
        <v>0</v>
      </c>
    </row>
    <row r="1257" spans="1:24">
      <c r="A1257">
        <v>1014</v>
      </c>
      <c r="B1257" t="s">
        <v>694</v>
      </c>
      <c r="C1257" t="s">
        <v>684</v>
      </c>
      <c r="D1257" t="s">
        <v>685</v>
      </c>
      <c r="E1257" t="s">
        <v>29</v>
      </c>
      <c r="F1257" t="s">
        <v>747</v>
      </c>
      <c r="G1257" t="s">
        <v>913</v>
      </c>
      <c r="H1257" s="1">
        <v>44529</v>
      </c>
      <c r="I1257" t="s">
        <v>7</v>
      </c>
      <c r="J1257">
        <v>34</v>
      </c>
      <c r="K1257">
        <v>6.8639999999999999</v>
      </c>
      <c r="L1257">
        <v>0</v>
      </c>
      <c r="M1257">
        <v>0</v>
      </c>
      <c r="N1257">
        <v>1</v>
      </c>
      <c r="O1257">
        <v>1</v>
      </c>
      <c r="P1257">
        <v>0</v>
      </c>
      <c r="Q1257">
        <v>3000000</v>
      </c>
      <c r="R1257">
        <v>4</v>
      </c>
      <c r="S1257">
        <v>1016</v>
      </c>
      <c r="T1257" s="1">
        <v>0</v>
      </c>
      <c r="U1257">
        <v>1</v>
      </c>
      <c r="W1257" s="64">
        <f t="shared" si="38"/>
        <v>0</v>
      </c>
      <c r="X1257" s="64">
        <f t="shared" si="39"/>
        <v>20592000</v>
      </c>
    </row>
    <row r="1258" spans="1:24">
      <c r="A1258">
        <v>1016</v>
      </c>
      <c r="B1258" t="s">
        <v>694</v>
      </c>
      <c r="C1258" t="s">
        <v>684</v>
      </c>
      <c r="D1258" t="s">
        <v>685</v>
      </c>
      <c r="E1258" t="s">
        <v>29</v>
      </c>
      <c r="F1258" t="s">
        <v>747</v>
      </c>
      <c r="G1258" t="s">
        <v>1037</v>
      </c>
      <c r="H1258" s="1">
        <v>44529</v>
      </c>
      <c r="I1258" t="s">
        <v>8</v>
      </c>
      <c r="J1258">
        <v>34</v>
      </c>
      <c r="K1258">
        <v>6.8639999999999999</v>
      </c>
      <c r="L1258">
        <v>0</v>
      </c>
      <c r="M1258">
        <v>0</v>
      </c>
      <c r="N1258">
        <v>1</v>
      </c>
      <c r="O1258">
        <v>0</v>
      </c>
      <c r="P1258">
        <v>3000000</v>
      </c>
      <c r="Q1258">
        <v>0</v>
      </c>
      <c r="R1258">
        <v>4</v>
      </c>
      <c r="S1258">
        <v>1014</v>
      </c>
      <c r="T1258" s="1">
        <v>0</v>
      </c>
      <c r="U1258">
        <v>1</v>
      </c>
      <c r="W1258" s="64">
        <f t="shared" si="38"/>
        <v>20592000</v>
      </c>
      <c r="X1258" s="64">
        <f t="shared" si="39"/>
        <v>0</v>
      </c>
    </row>
    <row r="1259" spans="1:24">
      <c r="A1259">
        <v>1034</v>
      </c>
      <c r="B1259" t="s">
        <v>690</v>
      </c>
      <c r="C1259" t="s">
        <v>684</v>
      </c>
      <c r="D1259" t="s">
        <v>685</v>
      </c>
      <c r="E1259" t="s">
        <v>29</v>
      </c>
      <c r="F1259" t="s">
        <v>686</v>
      </c>
      <c r="G1259" t="s">
        <v>4370</v>
      </c>
      <c r="H1259" s="1">
        <v>44529</v>
      </c>
      <c r="I1259" t="s">
        <v>7</v>
      </c>
      <c r="J1259">
        <v>34</v>
      </c>
      <c r="K1259">
        <v>6.96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100000</v>
      </c>
      <c r="R1259">
        <v>4</v>
      </c>
      <c r="S1259">
        <v>3012</v>
      </c>
      <c r="T1259" s="1">
        <v>0</v>
      </c>
      <c r="U1259">
        <v>1</v>
      </c>
      <c r="W1259" s="64">
        <f t="shared" si="38"/>
        <v>0</v>
      </c>
      <c r="X1259" s="64">
        <f t="shared" si="39"/>
        <v>696000</v>
      </c>
    </row>
    <row r="1260" spans="1:24">
      <c r="A1260">
        <v>3012</v>
      </c>
      <c r="B1260" t="s">
        <v>690</v>
      </c>
      <c r="C1260" t="s">
        <v>694</v>
      </c>
      <c r="D1260" t="s">
        <v>685</v>
      </c>
      <c r="E1260" t="s">
        <v>29</v>
      </c>
      <c r="F1260" t="s">
        <v>754</v>
      </c>
      <c r="G1260" t="s">
        <v>4399</v>
      </c>
      <c r="H1260" s="1">
        <v>44529</v>
      </c>
      <c r="I1260" t="s">
        <v>8</v>
      </c>
      <c r="J1260">
        <v>34</v>
      </c>
      <c r="K1260">
        <v>6.96</v>
      </c>
      <c r="N1260">
        <v>1</v>
      </c>
      <c r="O1260">
        <v>0</v>
      </c>
      <c r="P1260">
        <v>100000</v>
      </c>
      <c r="Q1260">
        <v>0</v>
      </c>
      <c r="R1260">
        <v>4</v>
      </c>
      <c r="S1260">
        <v>1034</v>
      </c>
      <c r="T1260" s="1">
        <v>0</v>
      </c>
      <c r="U1260">
        <v>1</v>
      </c>
      <c r="W1260" s="64">
        <f t="shared" si="38"/>
        <v>696000</v>
      </c>
      <c r="X1260" s="64">
        <f t="shared" si="39"/>
        <v>0</v>
      </c>
    </row>
    <row r="1261" spans="1:24" hidden="1">
      <c r="A1261">
        <v>27013</v>
      </c>
      <c r="B1261" t="s">
        <v>689</v>
      </c>
      <c r="C1261" t="s">
        <v>684</v>
      </c>
      <c r="D1261" t="s">
        <v>685</v>
      </c>
      <c r="E1261" t="s">
        <v>29</v>
      </c>
      <c r="F1261" t="s">
        <v>686</v>
      </c>
      <c r="G1261" t="s">
        <v>4555</v>
      </c>
      <c r="H1261" s="1">
        <v>44529</v>
      </c>
      <c r="I1261" t="s">
        <v>7</v>
      </c>
      <c r="J1261">
        <v>34</v>
      </c>
      <c r="K1261">
        <v>6.8650000000000002</v>
      </c>
      <c r="L1261">
        <v>0</v>
      </c>
      <c r="M1261">
        <v>0</v>
      </c>
      <c r="N1261">
        <v>1</v>
      </c>
      <c r="O1261">
        <v>0</v>
      </c>
      <c r="P1261">
        <v>0</v>
      </c>
      <c r="Q1261">
        <v>80000</v>
      </c>
      <c r="R1261">
        <v>4</v>
      </c>
      <c r="S1261">
        <v>1005</v>
      </c>
      <c r="T1261" s="1">
        <v>0</v>
      </c>
      <c r="U1261">
        <v>1</v>
      </c>
      <c r="W1261" s="64">
        <f t="shared" si="38"/>
        <v>0</v>
      </c>
      <c r="X1261" s="64">
        <f t="shared" si="39"/>
        <v>549200</v>
      </c>
    </row>
    <row r="1262" spans="1:24" hidden="1">
      <c r="A1262">
        <v>1003</v>
      </c>
      <c r="B1262" t="s">
        <v>689</v>
      </c>
      <c r="C1262" t="s">
        <v>684</v>
      </c>
      <c r="D1262" t="s">
        <v>685</v>
      </c>
      <c r="E1262" t="s">
        <v>29</v>
      </c>
      <c r="F1262" t="s">
        <v>728</v>
      </c>
      <c r="G1262" t="s">
        <v>687</v>
      </c>
      <c r="H1262" s="1">
        <v>44530</v>
      </c>
      <c r="I1262" t="s">
        <v>7</v>
      </c>
      <c r="J1262">
        <v>34</v>
      </c>
      <c r="K1262">
        <v>6.9420000000000002</v>
      </c>
      <c r="M1262">
        <v>0</v>
      </c>
      <c r="N1262">
        <v>1</v>
      </c>
      <c r="O1262">
        <v>0</v>
      </c>
      <c r="P1262">
        <v>0</v>
      </c>
      <c r="Q1262">
        <v>200000</v>
      </c>
      <c r="R1262">
        <v>4</v>
      </c>
      <c r="S1262">
        <v>27009</v>
      </c>
      <c r="T1262" s="1">
        <v>0</v>
      </c>
      <c r="U1262">
        <v>1</v>
      </c>
      <c r="W1262" s="64">
        <f t="shared" si="38"/>
        <v>0</v>
      </c>
      <c r="X1262" s="64">
        <f t="shared" si="39"/>
        <v>1388400</v>
      </c>
    </row>
    <row r="1263" spans="1:24" hidden="1">
      <c r="A1263">
        <v>1005</v>
      </c>
      <c r="B1263" t="s">
        <v>689</v>
      </c>
      <c r="C1263" t="s">
        <v>684</v>
      </c>
      <c r="D1263" t="s">
        <v>685</v>
      </c>
      <c r="E1263" t="s">
        <v>29</v>
      </c>
      <c r="F1263" t="s">
        <v>747</v>
      </c>
      <c r="G1263" t="s">
        <v>3785</v>
      </c>
      <c r="H1263" s="1">
        <v>44530</v>
      </c>
      <c r="I1263" t="s">
        <v>7</v>
      </c>
      <c r="J1263">
        <v>34</v>
      </c>
      <c r="K1263">
        <v>6.88</v>
      </c>
      <c r="L1263">
        <v>0</v>
      </c>
      <c r="M1263">
        <v>0</v>
      </c>
      <c r="N1263">
        <v>1</v>
      </c>
      <c r="O1263">
        <v>1</v>
      </c>
      <c r="P1263">
        <v>0</v>
      </c>
      <c r="Q1263">
        <v>2000000</v>
      </c>
      <c r="R1263">
        <v>4</v>
      </c>
      <c r="S1263">
        <v>1018</v>
      </c>
      <c r="T1263" s="1">
        <v>0</v>
      </c>
      <c r="U1263">
        <v>1</v>
      </c>
      <c r="W1263" s="64">
        <f t="shared" ref="W1263:W1326" si="40">+K1263*P1263</f>
        <v>0</v>
      </c>
      <c r="X1263" s="64">
        <f t="shared" ref="X1263:X1326" si="41">K1263*Q1263</f>
        <v>13760000</v>
      </c>
    </row>
    <row r="1264" spans="1:24" hidden="1">
      <c r="A1264">
        <v>1007</v>
      </c>
      <c r="B1264" t="s">
        <v>694</v>
      </c>
      <c r="C1264" t="s">
        <v>684</v>
      </c>
      <c r="D1264" t="s">
        <v>685</v>
      </c>
      <c r="E1264" t="s">
        <v>29</v>
      </c>
      <c r="F1264" t="s">
        <v>747</v>
      </c>
      <c r="G1264" t="s">
        <v>3931</v>
      </c>
      <c r="H1264" s="1">
        <v>44530</v>
      </c>
      <c r="I1264" t="s">
        <v>7</v>
      </c>
      <c r="J1264">
        <v>34</v>
      </c>
      <c r="K1264">
        <v>6.91</v>
      </c>
      <c r="L1264">
        <v>0</v>
      </c>
      <c r="M1264">
        <v>0</v>
      </c>
      <c r="N1264">
        <v>1</v>
      </c>
      <c r="O1264">
        <v>0</v>
      </c>
      <c r="P1264">
        <v>0</v>
      </c>
      <c r="Q1264">
        <v>1000000</v>
      </c>
      <c r="R1264">
        <v>4</v>
      </c>
      <c r="S1264">
        <v>1018</v>
      </c>
      <c r="T1264" s="1">
        <v>0</v>
      </c>
      <c r="U1264">
        <v>1</v>
      </c>
      <c r="W1264" s="64">
        <f t="shared" si="40"/>
        <v>0</v>
      </c>
      <c r="X1264" s="64">
        <f t="shared" si="41"/>
        <v>6910000</v>
      </c>
    </row>
    <row r="1265" spans="1:24" hidden="1">
      <c r="A1265">
        <v>1018</v>
      </c>
      <c r="B1265" t="s">
        <v>694</v>
      </c>
      <c r="C1265" t="s">
        <v>684</v>
      </c>
      <c r="D1265" t="s">
        <v>685</v>
      </c>
      <c r="E1265" t="s">
        <v>29</v>
      </c>
      <c r="F1265" t="s">
        <v>747</v>
      </c>
      <c r="G1265" t="s">
        <v>897</v>
      </c>
      <c r="H1265" s="1">
        <v>44530</v>
      </c>
      <c r="I1265" t="s">
        <v>8</v>
      </c>
      <c r="J1265">
        <v>34</v>
      </c>
      <c r="K1265">
        <v>6.88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1005</v>
      </c>
      <c r="T1265" s="1">
        <v>0</v>
      </c>
      <c r="U1265">
        <v>1</v>
      </c>
      <c r="W1265" s="64">
        <f t="shared" si="40"/>
        <v>13760000</v>
      </c>
      <c r="X1265" s="64">
        <f t="shared" si="41"/>
        <v>0</v>
      </c>
    </row>
    <row r="1266" spans="1:24" hidden="1">
      <c r="A1266">
        <v>1018</v>
      </c>
      <c r="B1266" t="s">
        <v>694</v>
      </c>
      <c r="C1266" t="s">
        <v>684</v>
      </c>
      <c r="D1266" t="s">
        <v>685</v>
      </c>
      <c r="E1266" t="s">
        <v>29</v>
      </c>
      <c r="F1266" t="s">
        <v>747</v>
      </c>
      <c r="G1266" t="s">
        <v>898</v>
      </c>
      <c r="H1266" s="1">
        <v>44530</v>
      </c>
      <c r="I1266" t="s">
        <v>8</v>
      </c>
      <c r="J1266">
        <v>34</v>
      </c>
      <c r="K1266">
        <v>6.91</v>
      </c>
      <c r="L1266">
        <v>0</v>
      </c>
      <c r="M1266">
        <v>0</v>
      </c>
      <c r="N1266">
        <v>1</v>
      </c>
      <c r="O1266">
        <v>0</v>
      </c>
      <c r="P1266">
        <v>1000000</v>
      </c>
      <c r="Q1266">
        <v>0</v>
      </c>
      <c r="R1266">
        <v>4</v>
      </c>
      <c r="S1266">
        <v>1007</v>
      </c>
      <c r="T1266" s="1">
        <v>0</v>
      </c>
      <c r="U1266">
        <v>1</v>
      </c>
      <c r="W1266" s="64">
        <f t="shared" si="40"/>
        <v>6910000</v>
      </c>
      <c r="X1266" s="64">
        <f t="shared" si="41"/>
        <v>0</v>
      </c>
    </row>
    <row r="1267" spans="1:24" hidden="1">
      <c r="A1267">
        <v>1018</v>
      </c>
      <c r="B1267" t="s">
        <v>694</v>
      </c>
      <c r="C1267" t="s">
        <v>684</v>
      </c>
      <c r="D1267" t="s">
        <v>685</v>
      </c>
      <c r="E1267" t="s">
        <v>29</v>
      </c>
      <c r="F1267" t="s">
        <v>747</v>
      </c>
      <c r="G1267" t="s">
        <v>899</v>
      </c>
      <c r="H1267" s="1">
        <v>44530</v>
      </c>
      <c r="I1267" t="s">
        <v>8</v>
      </c>
      <c r="J1267">
        <v>34</v>
      </c>
      <c r="K1267">
        <v>6.94</v>
      </c>
      <c r="L1267">
        <v>0</v>
      </c>
      <c r="M1267">
        <v>0</v>
      </c>
      <c r="N1267">
        <v>1</v>
      </c>
      <c r="O1267">
        <v>0</v>
      </c>
      <c r="P1267">
        <v>1500000</v>
      </c>
      <c r="Q1267">
        <v>0</v>
      </c>
      <c r="R1267">
        <v>4</v>
      </c>
      <c r="S1267">
        <v>1033</v>
      </c>
      <c r="T1267" s="1">
        <v>0</v>
      </c>
      <c r="U1267">
        <v>1</v>
      </c>
      <c r="W1267" s="64">
        <f t="shared" si="40"/>
        <v>10410000</v>
      </c>
      <c r="X1267" s="64">
        <f t="shared" si="41"/>
        <v>0</v>
      </c>
    </row>
    <row r="1268" spans="1:24" hidden="1">
      <c r="A1268">
        <v>1033</v>
      </c>
      <c r="B1268" t="s">
        <v>689</v>
      </c>
      <c r="C1268" t="s">
        <v>684</v>
      </c>
      <c r="D1268" t="s">
        <v>685</v>
      </c>
      <c r="E1268" t="s">
        <v>29</v>
      </c>
      <c r="F1268" t="s">
        <v>747</v>
      </c>
      <c r="G1268" t="s">
        <v>4221</v>
      </c>
      <c r="H1268" s="1">
        <v>44530</v>
      </c>
      <c r="I1268" t="s">
        <v>7</v>
      </c>
      <c r="J1268">
        <v>34</v>
      </c>
      <c r="K1268">
        <v>6.94</v>
      </c>
      <c r="L1268">
        <v>0</v>
      </c>
      <c r="M1268">
        <v>0</v>
      </c>
      <c r="N1268">
        <v>1</v>
      </c>
      <c r="O1268">
        <v>0</v>
      </c>
      <c r="P1268">
        <v>0</v>
      </c>
      <c r="Q1268">
        <v>1500000</v>
      </c>
      <c r="R1268">
        <v>4</v>
      </c>
      <c r="S1268">
        <v>1018</v>
      </c>
      <c r="T1268" s="1">
        <v>0</v>
      </c>
      <c r="U1268">
        <v>1</v>
      </c>
      <c r="W1268" s="64">
        <f t="shared" si="40"/>
        <v>0</v>
      </c>
      <c r="X1268" s="64">
        <f t="shared" si="41"/>
        <v>10410000</v>
      </c>
    </row>
    <row r="1269" spans="1:24" hidden="1">
      <c r="A1269">
        <v>27009</v>
      </c>
      <c r="B1269" t="s">
        <v>689</v>
      </c>
      <c r="C1269" t="s">
        <v>684</v>
      </c>
      <c r="D1269" t="s">
        <v>685</v>
      </c>
      <c r="E1269" t="s">
        <v>29</v>
      </c>
      <c r="F1269" t="s">
        <v>753</v>
      </c>
      <c r="G1269" t="s">
        <v>4538</v>
      </c>
      <c r="H1269" s="1">
        <v>44530</v>
      </c>
      <c r="I1269" t="s">
        <v>8</v>
      </c>
      <c r="J1269">
        <v>34</v>
      </c>
      <c r="K1269">
        <v>6.9420000000000002</v>
      </c>
      <c r="L1269">
        <v>0</v>
      </c>
      <c r="M1269">
        <v>0</v>
      </c>
      <c r="N1269">
        <v>1</v>
      </c>
      <c r="O1269">
        <v>0</v>
      </c>
      <c r="P1269">
        <v>200000</v>
      </c>
      <c r="Q1269">
        <v>0</v>
      </c>
      <c r="R1269">
        <v>4</v>
      </c>
      <c r="S1269">
        <v>1003</v>
      </c>
      <c r="T1269" s="1">
        <v>0</v>
      </c>
      <c r="U1269">
        <v>1</v>
      </c>
      <c r="W1269" s="64">
        <f t="shared" si="40"/>
        <v>1388400</v>
      </c>
      <c r="X1269" s="64">
        <f t="shared" si="41"/>
        <v>0</v>
      </c>
    </row>
    <row r="1270" spans="1:24" hidden="1">
      <c r="A1270">
        <v>1017</v>
      </c>
      <c r="B1270" t="s">
        <v>689</v>
      </c>
      <c r="C1270" t="s">
        <v>684</v>
      </c>
      <c r="D1270" t="s">
        <v>685</v>
      </c>
      <c r="E1270" t="s">
        <v>29</v>
      </c>
      <c r="F1270" t="s">
        <v>747</v>
      </c>
      <c r="G1270" t="s">
        <v>687</v>
      </c>
      <c r="H1270" s="1">
        <v>44531</v>
      </c>
      <c r="I1270" t="s">
        <v>7</v>
      </c>
      <c r="J1270">
        <v>34</v>
      </c>
      <c r="K1270">
        <v>6.92</v>
      </c>
      <c r="N1270">
        <v>1</v>
      </c>
      <c r="O1270">
        <v>0</v>
      </c>
      <c r="P1270">
        <v>0</v>
      </c>
      <c r="Q1270">
        <v>3000000</v>
      </c>
      <c r="R1270">
        <v>4</v>
      </c>
      <c r="S1270">
        <v>1018</v>
      </c>
      <c r="T1270" s="1">
        <v>0</v>
      </c>
      <c r="U1270">
        <v>1</v>
      </c>
      <c r="W1270" s="64">
        <f t="shared" si="40"/>
        <v>0</v>
      </c>
      <c r="X1270" s="64">
        <f t="shared" si="41"/>
        <v>20760000</v>
      </c>
    </row>
    <row r="1271" spans="1:24" hidden="1">
      <c r="A1271">
        <v>1018</v>
      </c>
      <c r="B1271" t="s">
        <v>689</v>
      </c>
      <c r="C1271" t="s">
        <v>684</v>
      </c>
      <c r="D1271" t="s">
        <v>685</v>
      </c>
      <c r="E1271" t="s">
        <v>29</v>
      </c>
      <c r="F1271" t="s">
        <v>747</v>
      </c>
      <c r="G1271" t="s">
        <v>4150</v>
      </c>
      <c r="H1271" s="1">
        <v>44531</v>
      </c>
      <c r="I1271" t="s">
        <v>8</v>
      </c>
      <c r="J1271">
        <v>34</v>
      </c>
      <c r="K1271">
        <v>6.92</v>
      </c>
      <c r="L1271">
        <v>0</v>
      </c>
      <c r="M1271">
        <v>0</v>
      </c>
      <c r="N1271">
        <v>1</v>
      </c>
      <c r="O1271">
        <v>0</v>
      </c>
      <c r="P1271">
        <v>3000000</v>
      </c>
      <c r="Q1271">
        <v>0</v>
      </c>
      <c r="R1271">
        <v>4</v>
      </c>
      <c r="S1271">
        <v>1017</v>
      </c>
      <c r="T1271" s="1">
        <v>0</v>
      </c>
      <c r="U1271">
        <v>1</v>
      </c>
      <c r="W1271" s="64">
        <f t="shared" si="40"/>
        <v>20760000</v>
      </c>
      <c r="X1271" s="64">
        <f t="shared" si="41"/>
        <v>0</v>
      </c>
    </row>
    <row r="1272" spans="1:24" hidden="1">
      <c r="A1272">
        <v>1017</v>
      </c>
      <c r="B1272" t="s">
        <v>689</v>
      </c>
      <c r="C1272" t="s">
        <v>684</v>
      </c>
      <c r="D1272" t="s">
        <v>685</v>
      </c>
      <c r="E1272" t="s">
        <v>29</v>
      </c>
      <c r="F1272" t="s">
        <v>747</v>
      </c>
      <c r="G1272" t="s">
        <v>687</v>
      </c>
      <c r="H1272" s="1">
        <v>44532</v>
      </c>
      <c r="I1272" t="s">
        <v>7</v>
      </c>
      <c r="J1272">
        <v>34</v>
      </c>
      <c r="K1272">
        <v>6.92</v>
      </c>
      <c r="N1272">
        <v>1</v>
      </c>
      <c r="O1272">
        <v>0</v>
      </c>
      <c r="P1272">
        <v>0</v>
      </c>
      <c r="Q1272">
        <v>1000000</v>
      </c>
      <c r="R1272">
        <v>4</v>
      </c>
      <c r="S1272">
        <v>1018</v>
      </c>
      <c r="T1272" s="1">
        <v>0</v>
      </c>
      <c r="U1272">
        <v>1</v>
      </c>
      <c r="W1272" s="64">
        <f t="shared" si="40"/>
        <v>0</v>
      </c>
      <c r="X1272" s="64">
        <f t="shared" si="41"/>
        <v>6920000</v>
      </c>
    </row>
    <row r="1273" spans="1:24" hidden="1">
      <c r="A1273">
        <v>1018</v>
      </c>
      <c r="B1273" t="s">
        <v>689</v>
      </c>
      <c r="C1273" t="s">
        <v>684</v>
      </c>
      <c r="D1273" t="s">
        <v>685</v>
      </c>
      <c r="E1273" t="s">
        <v>29</v>
      </c>
      <c r="F1273" t="s">
        <v>747</v>
      </c>
      <c r="G1273" t="s">
        <v>975</v>
      </c>
      <c r="H1273" s="1">
        <v>44532</v>
      </c>
      <c r="I1273" t="s">
        <v>8</v>
      </c>
      <c r="J1273">
        <v>34</v>
      </c>
      <c r="K1273">
        <v>6.92</v>
      </c>
      <c r="L1273">
        <v>0</v>
      </c>
      <c r="M1273">
        <v>0</v>
      </c>
      <c r="N1273">
        <v>1</v>
      </c>
      <c r="O1273">
        <v>0</v>
      </c>
      <c r="P1273">
        <v>1000000</v>
      </c>
      <c r="Q1273">
        <v>0</v>
      </c>
      <c r="R1273">
        <v>4</v>
      </c>
      <c r="S1273">
        <v>1017</v>
      </c>
      <c r="T1273" s="1">
        <v>0</v>
      </c>
      <c r="U1273">
        <v>1</v>
      </c>
      <c r="W1273" s="64">
        <f t="shared" si="40"/>
        <v>6920000</v>
      </c>
      <c r="X1273" s="64">
        <f t="shared" si="41"/>
        <v>0</v>
      </c>
    </row>
    <row r="1274" spans="1:24" hidden="1">
      <c r="A1274">
        <v>1005</v>
      </c>
      <c r="B1274" t="s">
        <v>689</v>
      </c>
      <c r="C1274" t="s">
        <v>684</v>
      </c>
      <c r="D1274" t="s">
        <v>685</v>
      </c>
      <c r="E1274" t="s">
        <v>29</v>
      </c>
      <c r="F1274" t="s">
        <v>747</v>
      </c>
      <c r="G1274" t="s">
        <v>3786</v>
      </c>
      <c r="H1274" s="1">
        <v>44533</v>
      </c>
      <c r="I1274" t="s">
        <v>7</v>
      </c>
      <c r="J1274">
        <v>34</v>
      </c>
      <c r="K1274">
        <v>6.93</v>
      </c>
      <c r="L1274">
        <v>0</v>
      </c>
      <c r="M1274">
        <v>0</v>
      </c>
      <c r="N1274">
        <v>1</v>
      </c>
      <c r="O1274">
        <v>1</v>
      </c>
      <c r="P1274">
        <v>0</v>
      </c>
      <c r="Q1274">
        <v>54000</v>
      </c>
      <c r="R1274">
        <v>4</v>
      </c>
      <c r="S1274">
        <v>27013</v>
      </c>
      <c r="T1274" s="1">
        <v>0</v>
      </c>
      <c r="U1274">
        <v>1</v>
      </c>
      <c r="W1274" s="64">
        <f t="shared" si="40"/>
        <v>0</v>
      </c>
      <c r="X1274" s="64">
        <f t="shared" si="41"/>
        <v>374220</v>
      </c>
    </row>
    <row r="1275" spans="1:24" hidden="1">
      <c r="A1275">
        <v>27013</v>
      </c>
      <c r="B1275" t="s">
        <v>689</v>
      </c>
      <c r="C1275" t="s">
        <v>684</v>
      </c>
      <c r="D1275" t="s">
        <v>685</v>
      </c>
      <c r="E1275" t="s">
        <v>29</v>
      </c>
      <c r="F1275" t="s">
        <v>686</v>
      </c>
      <c r="G1275" t="s">
        <v>4554</v>
      </c>
      <c r="H1275" s="1">
        <v>44533</v>
      </c>
      <c r="I1275" t="s">
        <v>8</v>
      </c>
      <c r="J1275">
        <v>34</v>
      </c>
      <c r="K1275">
        <v>6.93</v>
      </c>
      <c r="L1275">
        <v>0</v>
      </c>
      <c r="M1275">
        <v>0</v>
      </c>
      <c r="N1275">
        <v>1</v>
      </c>
      <c r="O1275">
        <v>0</v>
      </c>
      <c r="P1275">
        <v>54000</v>
      </c>
      <c r="Q1275">
        <v>0</v>
      </c>
      <c r="R1275">
        <v>4</v>
      </c>
      <c r="S1275">
        <v>1005</v>
      </c>
      <c r="T1275" s="1">
        <v>0</v>
      </c>
      <c r="U1275">
        <v>1</v>
      </c>
      <c r="W1275" s="64">
        <f t="shared" si="40"/>
        <v>374220</v>
      </c>
      <c r="X1275" s="64">
        <f t="shared" si="41"/>
        <v>0</v>
      </c>
    </row>
    <row r="1276" spans="1:24" hidden="1">
      <c r="A1276">
        <v>1033</v>
      </c>
      <c r="B1276" t="s">
        <v>689</v>
      </c>
      <c r="C1276" t="s">
        <v>684</v>
      </c>
      <c r="D1276" t="s">
        <v>685</v>
      </c>
      <c r="E1276" t="s">
        <v>29</v>
      </c>
      <c r="F1276" t="s">
        <v>747</v>
      </c>
      <c r="G1276" t="s">
        <v>4222</v>
      </c>
      <c r="H1276" s="1">
        <v>44540</v>
      </c>
      <c r="I1276" t="s">
        <v>7</v>
      </c>
      <c r="J1276">
        <v>34</v>
      </c>
      <c r="K1276">
        <v>6.9349999999999996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1000000</v>
      </c>
      <c r="R1276">
        <v>4</v>
      </c>
      <c r="S1276">
        <v>1035</v>
      </c>
      <c r="T1276" s="1">
        <v>0</v>
      </c>
      <c r="U1276">
        <v>1</v>
      </c>
      <c r="W1276" s="64">
        <f t="shared" si="40"/>
        <v>0</v>
      </c>
      <c r="X1276" s="64">
        <f t="shared" si="41"/>
        <v>6935000</v>
      </c>
    </row>
    <row r="1277" spans="1:24" hidden="1">
      <c r="A1277">
        <v>1035</v>
      </c>
      <c r="B1277" t="s">
        <v>689</v>
      </c>
      <c r="C1277" t="s">
        <v>684</v>
      </c>
      <c r="D1277" t="s">
        <v>685</v>
      </c>
      <c r="E1277" t="s">
        <v>29</v>
      </c>
      <c r="F1277" t="s">
        <v>747</v>
      </c>
      <c r="G1277" t="s">
        <v>717</v>
      </c>
      <c r="H1277" s="1">
        <v>44540</v>
      </c>
      <c r="I1277" t="s">
        <v>8</v>
      </c>
      <c r="J1277">
        <v>34</v>
      </c>
      <c r="K1277">
        <v>6.9349999999999996</v>
      </c>
      <c r="L1277">
        <v>0</v>
      </c>
      <c r="M1277">
        <v>0</v>
      </c>
      <c r="N1277">
        <v>1</v>
      </c>
      <c r="O1277">
        <v>0</v>
      </c>
      <c r="P1277">
        <v>1000000</v>
      </c>
      <c r="Q1277">
        <v>0</v>
      </c>
      <c r="R1277">
        <v>4</v>
      </c>
      <c r="S1277">
        <v>1033</v>
      </c>
      <c r="T1277" s="1">
        <v>0</v>
      </c>
      <c r="U1277">
        <v>1</v>
      </c>
      <c r="W1277" s="64">
        <f t="shared" si="40"/>
        <v>6935000</v>
      </c>
      <c r="X1277" s="64">
        <f t="shared" si="41"/>
        <v>0</v>
      </c>
    </row>
    <row r="1278" spans="1:24" hidden="1">
      <c r="A1278">
        <v>1017</v>
      </c>
      <c r="B1278" t="s">
        <v>689</v>
      </c>
      <c r="C1278" t="s">
        <v>684</v>
      </c>
      <c r="D1278" t="s">
        <v>685</v>
      </c>
      <c r="E1278" t="s">
        <v>29</v>
      </c>
      <c r="F1278" t="s">
        <v>747</v>
      </c>
      <c r="G1278" t="s">
        <v>687</v>
      </c>
      <c r="H1278" s="1">
        <v>44543</v>
      </c>
      <c r="I1278" t="s">
        <v>7</v>
      </c>
      <c r="J1278">
        <v>34</v>
      </c>
      <c r="K1278">
        <v>6.9249999999999998</v>
      </c>
      <c r="N1278">
        <v>1</v>
      </c>
      <c r="O1278">
        <v>0</v>
      </c>
      <c r="P1278">
        <v>0</v>
      </c>
      <c r="Q1278">
        <v>1000000</v>
      </c>
      <c r="R1278">
        <v>4</v>
      </c>
      <c r="S1278">
        <v>1035</v>
      </c>
      <c r="T1278" s="1">
        <v>0</v>
      </c>
      <c r="U1278">
        <v>1</v>
      </c>
      <c r="W1278" s="64">
        <f t="shared" si="40"/>
        <v>0</v>
      </c>
      <c r="X1278" s="64">
        <f t="shared" si="41"/>
        <v>6925000</v>
      </c>
    </row>
    <row r="1279" spans="1:24" hidden="1">
      <c r="A1279">
        <v>1017</v>
      </c>
      <c r="B1279" t="s">
        <v>689</v>
      </c>
      <c r="C1279" t="s">
        <v>684</v>
      </c>
      <c r="D1279" t="s">
        <v>685</v>
      </c>
      <c r="E1279" t="s">
        <v>29</v>
      </c>
      <c r="F1279" t="s">
        <v>747</v>
      </c>
      <c r="G1279" t="s">
        <v>688</v>
      </c>
      <c r="H1279" s="1">
        <v>44543</v>
      </c>
      <c r="I1279" t="s">
        <v>7</v>
      </c>
      <c r="J1279">
        <v>34</v>
      </c>
      <c r="K1279">
        <v>6.9249999999999998</v>
      </c>
      <c r="N1279">
        <v>1</v>
      </c>
      <c r="O1279">
        <v>0</v>
      </c>
      <c r="P1279">
        <v>0</v>
      </c>
      <c r="Q1279">
        <v>1000000</v>
      </c>
      <c r="R1279">
        <v>4</v>
      </c>
      <c r="S1279">
        <v>1035</v>
      </c>
      <c r="T1279" s="1">
        <v>0</v>
      </c>
      <c r="U1279">
        <v>1</v>
      </c>
      <c r="W1279" s="64">
        <f t="shared" si="40"/>
        <v>0</v>
      </c>
      <c r="X1279" s="64">
        <f t="shared" si="41"/>
        <v>6925000</v>
      </c>
    </row>
    <row r="1280" spans="1:24" hidden="1">
      <c r="A1280">
        <v>1035</v>
      </c>
      <c r="B1280" t="s">
        <v>689</v>
      </c>
      <c r="C1280" t="s">
        <v>684</v>
      </c>
      <c r="D1280" t="s">
        <v>685</v>
      </c>
      <c r="E1280" t="s">
        <v>29</v>
      </c>
      <c r="F1280" t="s">
        <v>747</v>
      </c>
      <c r="G1280" t="s">
        <v>794</v>
      </c>
      <c r="H1280" s="1">
        <v>44543</v>
      </c>
      <c r="I1280" t="s">
        <v>8</v>
      </c>
      <c r="J1280">
        <v>34</v>
      </c>
      <c r="K1280">
        <v>6.9249999999999998</v>
      </c>
      <c r="L1280">
        <v>0</v>
      </c>
      <c r="M1280">
        <v>0</v>
      </c>
      <c r="N1280">
        <v>1</v>
      </c>
      <c r="O1280">
        <v>0</v>
      </c>
      <c r="P1280">
        <v>1000000</v>
      </c>
      <c r="Q1280">
        <v>0</v>
      </c>
      <c r="R1280">
        <v>4</v>
      </c>
      <c r="S1280">
        <v>1017</v>
      </c>
      <c r="T1280" s="1">
        <v>0</v>
      </c>
      <c r="U1280">
        <v>1</v>
      </c>
      <c r="W1280" s="64">
        <f t="shared" si="40"/>
        <v>6925000</v>
      </c>
      <c r="X1280" s="64">
        <f t="shared" si="41"/>
        <v>0</v>
      </c>
    </row>
    <row r="1281" spans="1:24" hidden="1">
      <c r="A1281">
        <v>1035</v>
      </c>
      <c r="B1281" t="s">
        <v>689</v>
      </c>
      <c r="C1281" t="s">
        <v>684</v>
      </c>
      <c r="D1281" t="s">
        <v>685</v>
      </c>
      <c r="E1281" t="s">
        <v>29</v>
      </c>
      <c r="F1281" t="s">
        <v>747</v>
      </c>
      <c r="G1281" t="s">
        <v>795</v>
      </c>
      <c r="H1281" s="1">
        <v>44543</v>
      </c>
      <c r="I1281" t="s">
        <v>8</v>
      </c>
      <c r="J1281">
        <v>34</v>
      </c>
      <c r="K1281">
        <v>6.9249999999999998</v>
      </c>
      <c r="L1281">
        <v>0</v>
      </c>
      <c r="M1281">
        <v>0</v>
      </c>
      <c r="N1281">
        <v>1</v>
      </c>
      <c r="O1281">
        <v>0</v>
      </c>
      <c r="P1281">
        <v>1000000</v>
      </c>
      <c r="Q1281">
        <v>0</v>
      </c>
      <c r="R1281">
        <v>4</v>
      </c>
      <c r="S1281">
        <v>1017</v>
      </c>
      <c r="T1281" s="1">
        <v>0</v>
      </c>
      <c r="U1281">
        <v>1</v>
      </c>
      <c r="W1281" s="64">
        <f t="shared" si="40"/>
        <v>6925000</v>
      </c>
      <c r="X1281" s="64">
        <f t="shared" si="41"/>
        <v>0</v>
      </c>
    </row>
    <row r="1282" spans="1:24" hidden="1">
      <c r="A1282">
        <v>1005</v>
      </c>
      <c r="B1282" t="s">
        <v>689</v>
      </c>
      <c r="C1282" t="s">
        <v>684</v>
      </c>
      <c r="D1282" t="s">
        <v>685</v>
      </c>
      <c r="E1282" t="s">
        <v>29</v>
      </c>
      <c r="F1282" t="s">
        <v>747</v>
      </c>
      <c r="G1282" t="s">
        <v>3787</v>
      </c>
      <c r="H1282" s="1">
        <v>44544</v>
      </c>
      <c r="I1282" t="s">
        <v>7</v>
      </c>
      <c r="J1282">
        <v>34</v>
      </c>
      <c r="K1282">
        <v>6.9</v>
      </c>
      <c r="L1282">
        <v>0</v>
      </c>
      <c r="M1282">
        <v>0</v>
      </c>
      <c r="N1282">
        <v>1</v>
      </c>
      <c r="O1282">
        <v>1</v>
      </c>
      <c r="P1282">
        <v>0</v>
      </c>
      <c r="Q1282">
        <v>2000000</v>
      </c>
      <c r="R1282">
        <v>4</v>
      </c>
      <c r="S1282">
        <v>1034</v>
      </c>
      <c r="T1282" s="1">
        <v>0</v>
      </c>
      <c r="U1282">
        <v>1</v>
      </c>
      <c r="W1282" s="64">
        <f t="shared" si="40"/>
        <v>0</v>
      </c>
      <c r="X1282" s="64">
        <f t="shared" si="41"/>
        <v>13800000</v>
      </c>
    </row>
    <row r="1283" spans="1:24">
      <c r="A1283">
        <v>1034</v>
      </c>
      <c r="B1283" t="s">
        <v>689</v>
      </c>
      <c r="C1283" t="s">
        <v>684</v>
      </c>
      <c r="D1283" t="s">
        <v>685</v>
      </c>
      <c r="E1283" t="s">
        <v>29</v>
      </c>
      <c r="F1283" t="s">
        <v>747</v>
      </c>
      <c r="G1283" t="s">
        <v>4328</v>
      </c>
      <c r="H1283" s="1">
        <v>44544</v>
      </c>
      <c r="I1283" t="s">
        <v>8</v>
      </c>
      <c r="J1283">
        <v>34</v>
      </c>
      <c r="K1283">
        <v>6.9</v>
      </c>
      <c r="L1283">
        <v>0</v>
      </c>
      <c r="M1283">
        <v>0</v>
      </c>
      <c r="N1283">
        <v>1</v>
      </c>
      <c r="O1283">
        <v>0</v>
      </c>
      <c r="P1283">
        <v>2000000</v>
      </c>
      <c r="Q1283">
        <v>0</v>
      </c>
      <c r="R1283">
        <v>4</v>
      </c>
      <c r="S1283">
        <v>1005</v>
      </c>
      <c r="T1283" s="1">
        <v>0</v>
      </c>
      <c r="U1283">
        <v>1</v>
      </c>
      <c r="W1283" s="64">
        <f t="shared" si="40"/>
        <v>13800000</v>
      </c>
      <c r="X1283" s="64">
        <f t="shared" si="41"/>
        <v>0</v>
      </c>
    </row>
    <row r="1284" spans="1:24" hidden="1">
      <c r="A1284">
        <v>1005</v>
      </c>
      <c r="B1284" t="s">
        <v>689</v>
      </c>
      <c r="C1284" t="s">
        <v>684</v>
      </c>
      <c r="D1284" t="s">
        <v>685</v>
      </c>
      <c r="E1284" t="s">
        <v>29</v>
      </c>
      <c r="F1284" t="s">
        <v>747</v>
      </c>
      <c r="G1284" t="s">
        <v>3788</v>
      </c>
      <c r="H1284" s="1">
        <v>44545</v>
      </c>
      <c r="I1284" t="s">
        <v>7</v>
      </c>
      <c r="J1284">
        <v>34</v>
      </c>
      <c r="K1284">
        <v>6.9</v>
      </c>
      <c r="L1284">
        <v>0</v>
      </c>
      <c r="M1284">
        <v>0</v>
      </c>
      <c r="N1284">
        <v>1</v>
      </c>
      <c r="O1284">
        <v>1</v>
      </c>
      <c r="P1284">
        <v>0</v>
      </c>
      <c r="Q1284">
        <v>2000000</v>
      </c>
      <c r="R1284">
        <v>4</v>
      </c>
      <c r="S1284">
        <v>1034</v>
      </c>
      <c r="T1284" s="1">
        <v>0</v>
      </c>
      <c r="U1284">
        <v>1</v>
      </c>
      <c r="W1284" s="64">
        <f t="shared" si="40"/>
        <v>0</v>
      </c>
      <c r="X1284" s="64">
        <f t="shared" si="41"/>
        <v>13800000</v>
      </c>
    </row>
    <row r="1285" spans="1:24">
      <c r="A1285">
        <v>1034</v>
      </c>
      <c r="B1285" t="s">
        <v>689</v>
      </c>
      <c r="C1285" t="s">
        <v>684</v>
      </c>
      <c r="D1285" t="s">
        <v>685</v>
      </c>
      <c r="E1285" t="s">
        <v>29</v>
      </c>
      <c r="F1285" t="s">
        <v>747</v>
      </c>
      <c r="G1285" t="s">
        <v>4329</v>
      </c>
      <c r="H1285" s="1">
        <v>44545</v>
      </c>
      <c r="I1285" t="s">
        <v>8</v>
      </c>
      <c r="J1285">
        <v>34</v>
      </c>
      <c r="K1285">
        <v>6.9</v>
      </c>
      <c r="L1285">
        <v>0</v>
      </c>
      <c r="M1285">
        <v>0</v>
      </c>
      <c r="N1285">
        <v>1</v>
      </c>
      <c r="O1285">
        <v>0</v>
      </c>
      <c r="P1285">
        <v>2000000</v>
      </c>
      <c r="Q1285">
        <v>0</v>
      </c>
      <c r="R1285">
        <v>4</v>
      </c>
      <c r="S1285">
        <v>1005</v>
      </c>
      <c r="T1285" s="1">
        <v>0</v>
      </c>
      <c r="U1285">
        <v>1</v>
      </c>
      <c r="W1285" s="64">
        <f t="shared" si="40"/>
        <v>13800000</v>
      </c>
      <c r="X1285" s="64">
        <f t="shared" si="41"/>
        <v>0</v>
      </c>
    </row>
    <row r="1286" spans="1:24" hidden="1">
      <c r="A1286">
        <v>1033</v>
      </c>
      <c r="B1286" t="s">
        <v>689</v>
      </c>
      <c r="C1286" t="s">
        <v>684</v>
      </c>
      <c r="D1286" t="s">
        <v>685</v>
      </c>
      <c r="E1286" t="s">
        <v>29</v>
      </c>
      <c r="F1286" t="s">
        <v>747</v>
      </c>
      <c r="G1286" t="s">
        <v>4223</v>
      </c>
      <c r="H1286" s="1">
        <v>44546</v>
      </c>
      <c r="I1286" t="s">
        <v>7</v>
      </c>
      <c r="J1286">
        <v>34</v>
      </c>
      <c r="K1286">
        <v>6.93</v>
      </c>
      <c r="L1286">
        <v>0</v>
      </c>
      <c r="M1286">
        <v>0</v>
      </c>
      <c r="N1286">
        <v>1</v>
      </c>
      <c r="O1286">
        <v>0</v>
      </c>
      <c r="P1286">
        <v>0</v>
      </c>
      <c r="Q1286">
        <v>2000000</v>
      </c>
      <c r="R1286">
        <v>4</v>
      </c>
      <c r="S1286">
        <v>1035</v>
      </c>
      <c r="T1286" s="1">
        <v>0</v>
      </c>
      <c r="U1286">
        <v>1</v>
      </c>
      <c r="W1286" s="64">
        <f t="shared" si="40"/>
        <v>0</v>
      </c>
      <c r="X1286" s="64">
        <f t="shared" si="41"/>
        <v>13860000</v>
      </c>
    </row>
    <row r="1287" spans="1:24" hidden="1">
      <c r="A1287">
        <v>1035</v>
      </c>
      <c r="B1287" t="s">
        <v>689</v>
      </c>
      <c r="C1287" t="s">
        <v>684</v>
      </c>
      <c r="D1287" t="s">
        <v>685</v>
      </c>
      <c r="E1287" t="s">
        <v>29</v>
      </c>
      <c r="F1287" t="s">
        <v>747</v>
      </c>
      <c r="G1287" t="s">
        <v>789</v>
      </c>
      <c r="H1287" s="1">
        <v>44546</v>
      </c>
      <c r="I1287" t="s">
        <v>8</v>
      </c>
      <c r="J1287">
        <v>34</v>
      </c>
      <c r="K1287">
        <v>6.93</v>
      </c>
      <c r="L1287">
        <v>0</v>
      </c>
      <c r="M1287">
        <v>0</v>
      </c>
      <c r="N1287">
        <v>1</v>
      </c>
      <c r="O1287">
        <v>0</v>
      </c>
      <c r="P1287">
        <v>2000000</v>
      </c>
      <c r="Q1287">
        <v>0</v>
      </c>
      <c r="R1287">
        <v>4</v>
      </c>
      <c r="S1287">
        <v>1033</v>
      </c>
      <c r="T1287" s="1">
        <v>0</v>
      </c>
      <c r="U1287">
        <v>1</v>
      </c>
      <c r="W1287" s="64">
        <f t="shared" si="40"/>
        <v>13860000</v>
      </c>
      <c r="X1287" s="64">
        <f t="shared" si="41"/>
        <v>0</v>
      </c>
    </row>
    <row r="1288" spans="1:24" hidden="1">
      <c r="A1288">
        <v>1005</v>
      </c>
      <c r="B1288" t="s">
        <v>689</v>
      </c>
      <c r="C1288" t="s">
        <v>684</v>
      </c>
      <c r="D1288" t="s">
        <v>685</v>
      </c>
      <c r="E1288" t="s">
        <v>29</v>
      </c>
      <c r="F1288" t="s">
        <v>747</v>
      </c>
      <c r="G1288" t="s">
        <v>3789</v>
      </c>
      <c r="H1288" s="1">
        <v>44547</v>
      </c>
      <c r="I1288" t="s">
        <v>7</v>
      </c>
      <c r="J1288">
        <v>34</v>
      </c>
      <c r="K1288">
        <v>6.92</v>
      </c>
      <c r="L1288">
        <v>0</v>
      </c>
      <c r="M1288">
        <v>0</v>
      </c>
      <c r="N1288">
        <v>1</v>
      </c>
      <c r="O1288">
        <v>1</v>
      </c>
      <c r="P1288">
        <v>0</v>
      </c>
      <c r="Q1288">
        <v>4000000</v>
      </c>
      <c r="R1288">
        <v>4</v>
      </c>
      <c r="S1288">
        <v>1035</v>
      </c>
      <c r="T1288" s="1">
        <v>0</v>
      </c>
      <c r="U1288">
        <v>2</v>
      </c>
      <c r="W1288" s="64">
        <f t="shared" si="40"/>
        <v>0</v>
      </c>
      <c r="X1288" s="64">
        <f t="shared" si="41"/>
        <v>27680000</v>
      </c>
    </row>
    <row r="1289" spans="1:24" hidden="1">
      <c r="A1289">
        <v>1009</v>
      </c>
      <c r="B1289" t="s">
        <v>690</v>
      </c>
      <c r="C1289" t="s">
        <v>684</v>
      </c>
      <c r="D1289" t="s">
        <v>685</v>
      </c>
      <c r="E1289" t="s">
        <v>29</v>
      </c>
      <c r="F1289" t="s">
        <v>686</v>
      </c>
      <c r="G1289" t="s">
        <v>4096</v>
      </c>
      <c r="H1289" s="1">
        <v>44547</v>
      </c>
      <c r="I1289" t="s">
        <v>7</v>
      </c>
      <c r="J1289">
        <v>34</v>
      </c>
      <c r="K1289">
        <v>6.9649999999999999</v>
      </c>
      <c r="L1289">
        <v>0</v>
      </c>
      <c r="M1289">
        <v>0</v>
      </c>
      <c r="N1289">
        <v>1</v>
      </c>
      <c r="O1289">
        <v>0</v>
      </c>
      <c r="P1289">
        <v>0</v>
      </c>
      <c r="Q1289">
        <v>230000</v>
      </c>
      <c r="R1289">
        <v>4</v>
      </c>
      <c r="S1289">
        <v>27007</v>
      </c>
      <c r="T1289" s="1">
        <v>0</v>
      </c>
      <c r="U1289">
        <v>1</v>
      </c>
      <c r="W1289" s="64">
        <f t="shared" si="40"/>
        <v>0</v>
      </c>
      <c r="X1289" s="64">
        <f t="shared" si="41"/>
        <v>1601950</v>
      </c>
    </row>
    <row r="1290" spans="1:24" hidden="1">
      <c r="A1290">
        <v>1035</v>
      </c>
      <c r="B1290" t="s">
        <v>689</v>
      </c>
      <c r="C1290" t="s">
        <v>684</v>
      </c>
      <c r="D1290" t="s">
        <v>685</v>
      </c>
      <c r="E1290" t="s">
        <v>29</v>
      </c>
      <c r="F1290" t="s">
        <v>747</v>
      </c>
      <c r="G1290" t="s">
        <v>796</v>
      </c>
      <c r="H1290" s="1">
        <v>44547</v>
      </c>
      <c r="I1290" t="s">
        <v>8</v>
      </c>
      <c r="J1290">
        <v>34</v>
      </c>
      <c r="K1290">
        <v>6.92</v>
      </c>
      <c r="L1290">
        <v>0</v>
      </c>
      <c r="M1290">
        <v>0</v>
      </c>
      <c r="N1290">
        <v>1</v>
      </c>
      <c r="O1290">
        <v>0</v>
      </c>
      <c r="P1290">
        <v>3000000</v>
      </c>
      <c r="Q1290">
        <v>0</v>
      </c>
      <c r="R1290">
        <v>4</v>
      </c>
      <c r="S1290">
        <v>1005</v>
      </c>
      <c r="T1290" s="1">
        <v>0</v>
      </c>
      <c r="U1290">
        <v>1</v>
      </c>
      <c r="W1290" s="64">
        <f t="shared" si="40"/>
        <v>20760000</v>
      </c>
      <c r="X1290" s="64">
        <f t="shared" si="41"/>
        <v>0</v>
      </c>
    </row>
    <row r="1291" spans="1:24" hidden="1">
      <c r="A1291">
        <v>1035</v>
      </c>
      <c r="B1291" t="s">
        <v>689</v>
      </c>
      <c r="C1291" t="s">
        <v>684</v>
      </c>
      <c r="D1291" t="s">
        <v>685</v>
      </c>
      <c r="E1291" t="s">
        <v>29</v>
      </c>
      <c r="F1291" t="s">
        <v>747</v>
      </c>
      <c r="G1291" t="s">
        <v>797</v>
      </c>
      <c r="H1291" s="1">
        <v>44547</v>
      </c>
      <c r="I1291" t="s">
        <v>8</v>
      </c>
      <c r="J1291">
        <v>34</v>
      </c>
      <c r="K1291">
        <v>6.92</v>
      </c>
      <c r="L1291">
        <v>0</v>
      </c>
      <c r="M1291">
        <v>0</v>
      </c>
      <c r="N1291">
        <v>1</v>
      </c>
      <c r="O1291">
        <v>0</v>
      </c>
      <c r="P1291">
        <v>1000000</v>
      </c>
      <c r="Q1291">
        <v>0</v>
      </c>
      <c r="R1291">
        <v>4</v>
      </c>
      <c r="S1291">
        <v>1005</v>
      </c>
      <c r="T1291" s="1">
        <v>0</v>
      </c>
      <c r="U1291">
        <v>1</v>
      </c>
      <c r="W1291" s="64">
        <f t="shared" si="40"/>
        <v>6920000</v>
      </c>
      <c r="X1291" s="64">
        <f t="shared" si="41"/>
        <v>0</v>
      </c>
    </row>
    <row r="1292" spans="1:24" hidden="1">
      <c r="A1292">
        <v>27007</v>
      </c>
      <c r="B1292" t="s">
        <v>690</v>
      </c>
      <c r="C1292" t="s">
        <v>684</v>
      </c>
      <c r="D1292" t="s">
        <v>685</v>
      </c>
      <c r="E1292" t="s">
        <v>29</v>
      </c>
      <c r="F1292" t="s">
        <v>686</v>
      </c>
      <c r="G1292" t="s">
        <v>4519</v>
      </c>
      <c r="H1292" s="1">
        <v>44547</v>
      </c>
      <c r="I1292" t="s">
        <v>8</v>
      </c>
      <c r="J1292">
        <v>34</v>
      </c>
      <c r="K1292">
        <v>6.9649999999999999</v>
      </c>
      <c r="N1292">
        <v>1</v>
      </c>
      <c r="O1292">
        <v>0</v>
      </c>
      <c r="P1292">
        <v>230000</v>
      </c>
      <c r="Q1292">
        <v>0</v>
      </c>
      <c r="R1292">
        <v>4</v>
      </c>
      <c r="S1292">
        <v>1009</v>
      </c>
      <c r="T1292" s="1">
        <v>0</v>
      </c>
      <c r="U1292">
        <v>1</v>
      </c>
      <c r="W1292" s="64">
        <f t="shared" si="40"/>
        <v>1601950</v>
      </c>
      <c r="X1292" s="64">
        <f t="shared" si="41"/>
        <v>0</v>
      </c>
    </row>
    <row r="1293" spans="1:24">
      <c r="A1293">
        <v>1001</v>
      </c>
      <c r="B1293" t="s">
        <v>692</v>
      </c>
      <c r="C1293" t="s">
        <v>684</v>
      </c>
      <c r="D1293" t="s">
        <v>685</v>
      </c>
      <c r="E1293" t="s">
        <v>29</v>
      </c>
      <c r="F1293" t="s">
        <v>686</v>
      </c>
      <c r="G1293" t="s">
        <v>3632</v>
      </c>
      <c r="H1293" s="1">
        <v>44550</v>
      </c>
      <c r="I1293" t="s">
        <v>7</v>
      </c>
      <c r="J1293">
        <v>34</v>
      </c>
      <c r="K1293">
        <v>6.97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80000</v>
      </c>
      <c r="R1293">
        <v>4</v>
      </c>
      <c r="S1293">
        <v>3052</v>
      </c>
      <c r="T1293" s="1">
        <v>0</v>
      </c>
      <c r="U1293">
        <v>1</v>
      </c>
      <c r="W1293" s="64">
        <f t="shared" si="40"/>
        <v>0</v>
      </c>
      <c r="X1293" s="64">
        <f t="shared" si="41"/>
        <v>557600</v>
      </c>
    </row>
    <row r="1294" spans="1:24" hidden="1">
      <c r="A1294">
        <v>3052</v>
      </c>
      <c r="B1294" t="s">
        <v>692</v>
      </c>
      <c r="C1294" t="s">
        <v>684</v>
      </c>
      <c r="D1294" t="s">
        <v>685</v>
      </c>
      <c r="E1294" t="s">
        <v>29</v>
      </c>
      <c r="F1294" t="s">
        <v>753</v>
      </c>
      <c r="G1294" t="s">
        <v>3579</v>
      </c>
      <c r="H1294" s="1">
        <v>44550</v>
      </c>
      <c r="I1294" t="s">
        <v>8</v>
      </c>
      <c r="J1294">
        <v>34</v>
      </c>
      <c r="K1294">
        <v>6.97</v>
      </c>
      <c r="L1294">
        <v>0</v>
      </c>
      <c r="M1294">
        <v>0</v>
      </c>
      <c r="N1294">
        <v>1</v>
      </c>
      <c r="O1294">
        <v>0</v>
      </c>
      <c r="P1294">
        <v>80000</v>
      </c>
      <c r="Q1294">
        <v>0</v>
      </c>
      <c r="R1294">
        <v>4</v>
      </c>
      <c r="S1294">
        <v>1001</v>
      </c>
      <c r="T1294" s="1">
        <v>0</v>
      </c>
      <c r="U1294">
        <v>1</v>
      </c>
      <c r="W1294" s="64">
        <f t="shared" si="40"/>
        <v>557600</v>
      </c>
      <c r="X1294" s="64">
        <f t="shared" si="41"/>
        <v>0</v>
      </c>
    </row>
    <row r="1295" spans="1:24">
      <c r="A1295">
        <v>1001</v>
      </c>
      <c r="B1295" t="s">
        <v>692</v>
      </c>
      <c r="C1295" t="s">
        <v>684</v>
      </c>
      <c r="D1295" t="s">
        <v>685</v>
      </c>
      <c r="E1295" t="s">
        <v>29</v>
      </c>
      <c r="F1295" t="s">
        <v>686</v>
      </c>
      <c r="G1295" t="s">
        <v>3626</v>
      </c>
      <c r="H1295" s="1">
        <v>44552</v>
      </c>
      <c r="I1295" t="s">
        <v>7</v>
      </c>
      <c r="J1295">
        <v>34</v>
      </c>
      <c r="K1295">
        <v>6.97</v>
      </c>
      <c r="L1295">
        <v>0</v>
      </c>
      <c r="M1295">
        <v>0</v>
      </c>
      <c r="N1295">
        <v>1</v>
      </c>
      <c r="O1295">
        <v>0</v>
      </c>
      <c r="P1295">
        <v>0</v>
      </c>
      <c r="Q1295">
        <v>150000</v>
      </c>
      <c r="R1295">
        <v>4</v>
      </c>
      <c r="S1295">
        <v>3052</v>
      </c>
      <c r="T1295" s="1">
        <v>0</v>
      </c>
      <c r="U1295">
        <v>1</v>
      </c>
      <c r="W1295" s="64">
        <f t="shared" si="40"/>
        <v>0</v>
      </c>
      <c r="X1295" s="64">
        <f t="shared" si="41"/>
        <v>1045500</v>
      </c>
    </row>
    <row r="1296" spans="1:24" hidden="1">
      <c r="A1296">
        <v>3052</v>
      </c>
      <c r="B1296" t="s">
        <v>692</v>
      </c>
      <c r="C1296" t="s">
        <v>684</v>
      </c>
      <c r="D1296" t="s">
        <v>685</v>
      </c>
      <c r="E1296" t="s">
        <v>29</v>
      </c>
      <c r="F1296" t="s">
        <v>753</v>
      </c>
      <c r="G1296" t="s">
        <v>3579</v>
      </c>
      <c r="H1296" s="1">
        <v>44552</v>
      </c>
      <c r="I1296" t="s">
        <v>8</v>
      </c>
      <c r="J1296">
        <v>34</v>
      </c>
      <c r="K1296">
        <v>6.97</v>
      </c>
      <c r="L1296">
        <v>0</v>
      </c>
      <c r="M1296">
        <v>0</v>
      </c>
      <c r="N1296">
        <v>1</v>
      </c>
      <c r="O1296">
        <v>0</v>
      </c>
      <c r="P1296">
        <v>150000</v>
      </c>
      <c r="Q1296">
        <v>0</v>
      </c>
      <c r="R1296">
        <v>4</v>
      </c>
      <c r="S1296">
        <v>1001</v>
      </c>
      <c r="T1296" s="1">
        <v>0</v>
      </c>
      <c r="U1296">
        <v>1</v>
      </c>
      <c r="W1296" s="64">
        <f t="shared" si="40"/>
        <v>1045500</v>
      </c>
      <c r="X1296" s="64">
        <f t="shared" si="41"/>
        <v>0</v>
      </c>
    </row>
    <row r="1297" spans="1:24" hidden="1">
      <c r="A1297">
        <v>1003</v>
      </c>
      <c r="B1297" t="s">
        <v>689</v>
      </c>
      <c r="C1297" t="s">
        <v>684</v>
      </c>
      <c r="D1297" t="s">
        <v>685</v>
      </c>
      <c r="E1297" t="s">
        <v>29</v>
      </c>
      <c r="F1297" t="s">
        <v>728</v>
      </c>
      <c r="G1297" t="s">
        <v>687</v>
      </c>
      <c r="H1297" s="1">
        <v>44554</v>
      </c>
      <c r="I1297" t="s">
        <v>8</v>
      </c>
      <c r="J1297">
        <v>34</v>
      </c>
      <c r="K1297">
        <v>6.9009999999999998</v>
      </c>
      <c r="L1297">
        <v>0</v>
      </c>
      <c r="M1297">
        <v>0</v>
      </c>
      <c r="N1297">
        <v>1</v>
      </c>
      <c r="O1297">
        <v>0</v>
      </c>
      <c r="P1297">
        <v>1000000</v>
      </c>
      <c r="Q1297">
        <v>0</v>
      </c>
      <c r="R1297">
        <v>4</v>
      </c>
      <c r="S1297">
        <v>27003</v>
      </c>
      <c r="T1297" s="1">
        <v>0</v>
      </c>
      <c r="U1297">
        <v>1</v>
      </c>
      <c r="W1297" s="64">
        <f t="shared" si="40"/>
        <v>6901000</v>
      </c>
      <c r="X1297" s="64">
        <f t="shared" si="41"/>
        <v>0</v>
      </c>
    </row>
    <row r="1298" spans="1:24" hidden="1">
      <c r="A1298">
        <v>27003</v>
      </c>
      <c r="B1298" t="s">
        <v>689</v>
      </c>
      <c r="C1298" t="s">
        <v>684</v>
      </c>
      <c r="D1298" t="s">
        <v>685</v>
      </c>
      <c r="E1298" t="s">
        <v>29</v>
      </c>
      <c r="F1298" t="s">
        <v>754</v>
      </c>
      <c r="G1298" t="s">
        <v>3613</v>
      </c>
      <c r="H1298" s="1">
        <v>44554</v>
      </c>
      <c r="I1298" t="s">
        <v>7</v>
      </c>
      <c r="J1298">
        <v>34</v>
      </c>
      <c r="K1298">
        <v>6.9009999999999998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1000000</v>
      </c>
      <c r="R1298">
        <v>4</v>
      </c>
      <c r="S1298">
        <v>1003</v>
      </c>
      <c r="T1298" s="1">
        <v>0</v>
      </c>
      <c r="U1298">
        <v>1</v>
      </c>
      <c r="W1298" s="64">
        <f t="shared" si="40"/>
        <v>0</v>
      </c>
      <c r="X1298" s="64">
        <f t="shared" si="41"/>
        <v>6901000</v>
      </c>
    </row>
    <row r="1299" spans="1:24" hidden="1">
      <c r="A1299">
        <v>1005</v>
      </c>
      <c r="B1299" t="s">
        <v>689</v>
      </c>
      <c r="C1299" t="s">
        <v>684</v>
      </c>
      <c r="D1299" t="s">
        <v>685</v>
      </c>
      <c r="E1299" t="s">
        <v>29</v>
      </c>
      <c r="F1299" t="s">
        <v>747</v>
      </c>
      <c r="G1299" t="s">
        <v>3790</v>
      </c>
      <c r="H1299" s="1">
        <v>44557</v>
      </c>
      <c r="I1299" t="s">
        <v>7</v>
      </c>
      <c r="J1299">
        <v>34</v>
      </c>
      <c r="K1299">
        <v>6.94</v>
      </c>
      <c r="L1299">
        <v>0</v>
      </c>
      <c r="M1299">
        <v>0</v>
      </c>
      <c r="N1299">
        <v>1</v>
      </c>
      <c r="O1299">
        <v>1</v>
      </c>
      <c r="P1299">
        <v>0</v>
      </c>
      <c r="Q1299">
        <v>219029</v>
      </c>
      <c r="R1299">
        <v>4</v>
      </c>
      <c r="S1299">
        <v>27013</v>
      </c>
      <c r="T1299" s="1">
        <v>0</v>
      </c>
      <c r="U1299">
        <v>1</v>
      </c>
      <c r="W1299" s="64">
        <f t="shared" si="40"/>
        <v>0</v>
      </c>
      <c r="X1299" s="64">
        <f t="shared" si="41"/>
        <v>1520061.26</v>
      </c>
    </row>
    <row r="1300" spans="1:24" hidden="1">
      <c r="A1300">
        <v>1007</v>
      </c>
      <c r="B1300" t="s">
        <v>694</v>
      </c>
      <c r="C1300" t="s">
        <v>684</v>
      </c>
      <c r="D1300" t="s">
        <v>685</v>
      </c>
      <c r="E1300" t="s">
        <v>29</v>
      </c>
      <c r="F1300" t="s">
        <v>747</v>
      </c>
      <c r="G1300" t="s">
        <v>3932</v>
      </c>
      <c r="H1300" s="1">
        <v>44557</v>
      </c>
      <c r="I1300" t="s">
        <v>7</v>
      </c>
      <c r="J1300">
        <v>34</v>
      </c>
      <c r="K1300">
        <v>6.92</v>
      </c>
      <c r="L1300">
        <v>0</v>
      </c>
      <c r="M1300">
        <v>0</v>
      </c>
      <c r="N1300">
        <v>1</v>
      </c>
      <c r="O1300">
        <v>0</v>
      </c>
      <c r="P1300">
        <v>0</v>
      </c>
      <c r="Q1300">
        <v>500000</v>
      </c>
      <c r="R1300">
        <v>4</v>
      </c>
      <c r="S1300">
        <v>1018</v>
      </c>
      <c r="T1300" s="1">
        <v>0</v>
      </c>
      <c r="U1300">
        <v>1</v>
      </c>
      <c r="W1300" s="64">
        <f t="shared" si="40"/>
        <v>0</v>
      </c>
      <c r="X1300" s="64">
        <f t="shared" si="41"/>
        <v>3460000</v>
      </c>
    </row>
    <row r="1301" spans="1:24" hidden="1">
      <c r="A1301">
        <v>1017</v>
      </c>
      <c r="B1301" t="s">
        <v>689</v>
      </c>
      <c r="C1301" t="s">
        <v>684</v>
      </c>
      <c r="D1301" t="s">
        <v>685</v>
      </c>
      <c r="E1301" t="s">
        <v>29</v>
      </c>
      <c r="F1301" t="s">
        <v>747</v>
      </c>
      <c r="G1301" t="s">
        <v>687</v>
      </c>
      <c r="H1301" s="1">
        <v>44557</v>
      </c>
      <c r="I1301" t="s">
        <v>7</v>
      </c>
      <c r="J1301">
        <v>34</v>
      </c>
      <c r="K1301">
        <v>6.9240000000000004</v>
      </c>
      <c r="N1301">
        <v>1</v>
      </c>
      <c r="O1301">
        <v>1</v>
      </c>
      <c r="P1301">
        <v>0</v>
      </c>
      <c r="Q1301">
        <v>2000000</v>
      </c>
      <c r="R1301">
        <v>4</v>
      </c>
      <c r="S1301">
        <v>1033</v>
      </c>
      <c r="T1301" s="1">
        <v>0</v>
      </c>
      <c r="U1301">
        <v>1</v>
      </c>
      <c r="W1301" s="64">
        <f t="shared" si="40"/>
        <v>0</v>
      </c>
      <c r="X1301" s="64">
        <f t="shared" si="41"/>
        <v>13848000</v>
      </c>
    </row>
    <row r="1302" spans="1:24" hidden="1">
      <c r="A1302">
        <v>1018</v>
      </c>
      <c r="B1302" t="s">
        <v>694</v>
      </c>
      <c r="C1302" t="s">
        <v>684</v>
      </c>
      <c r="D1302" t="s">
        <v>685</v>
      </c>
      <c r="E1302" t="s">
        <v>29</v>
      </c>
      <c r="F1302" t="s">
        <v>747</v>
      </c>
      <c r="G1302" t="s">
        <v>846</v>
      </c>
      <c r="H1302" s="1">
        <v>44557</v>
      </c>
      <c r="I1302" t="s">
        <v>8</v>
      </c>
      <c r="J1302">
        <v>34</v>
      </c>
      <c r="K1302">
        <v>6.92</v>
      </c>
      <c r="L1302">
        <v>0</v>
      </c>
      <c r="M1302">
        <v>0</v>
      </c>
      <c r="N1302">
        <v>1</v>
      </c>
      <c r="O1302">
        <v>0</v>
      </c>
      <c r="P1302">
        <v>500000</v>
      </c>
      <c r="Q1302">
        <v>0</v>
      </c>
      <c r="R1302">
        <v>4</v>
      </c>
      <c r="S1302">
        <v>1007</v>
      </c>
      <c r="T1302" s="1">
        <v>0</v>
      </c>
      <c r="U1302">
        <v>1</v>
      </c>
      <c r="W1302" s="64">
        <f t="shared" si="40"/>
        <v>3460000</v>
      </c>
      <c r="X1302" s="64">
        <f t="shared" si="41"/>
        <v>0</v>
      </c>
    </row>
    <row r="1303" spans="1:24" hidden="1">
      <c r="A1303">
        <v>1033</v>
      </c>
      <c r="B1303" t="s">
        <v>689</v>
      </c>
      <c r="C1303" t="s">
        <v>684</v>
      </c>
      <c r="D1303" t="s">
        <v>685</v>
      </c>
      <c r="E1303" t="s">
        <v>29</v>
      </c>
      <c r="F1303" t="s">
        <v>747</v>
      </c>
      <c r="G1303" t="s">
        <v>4224</v>
      </c>
      <c r="H1303" s="1">
        <v>44557</v>
      </c>
      <c r="I1303" t="s">
        <v>8</v>
      </c>
      <c r="J1303">
        <v>34</v>
      </c>
      <c r="K1303">
        <v>6.9240000000000004</v>
      </c>
      <c r="L1303">
        <v>0</v>
      </c>
      <c r="M1303">
        <v>0</v>
      </c>
      <c r="N1303">
        <v>1</v>
      </c>
      <c r="O1303">
        <v>0</v>
      </c>
      <c r="P1303">
        <v>2000000</v>
      </c>
      <c r="Q1303">
        <v>0</v>
      </c>
      <c r="R1303">
        <v>4</v>
      </c>
      <c r="S1303">
        <v>1017</v>
      </c>
      <c r="T1303" s="1">
        <v>0</v>
      </c>
      <c r="U1303">
        <v>1</v>
      </c>
      <c r="W1303" s="64">
        <f t="shared" si="40"/>
        <v>13848000</v>
      </c>
      <c r="X1303" s="64">
        <f t="shared" si="41"/>
        <v>0</v>
      </c>
    </row>
    <row r="1304" spans="1:24" hidden="1">
      <c r="A1304">
        <v>27013</v>
      </c>
      <c r="B1304" t="s">
        <v>689</v>
      </c>
      <c r="C1304" t="s">
        <v>684</v>
      </c>
      <c r="D1304" t="s">
        <v>685</v>
      </c>
      <c r="E1304" t="s">
        <v>29</v>
      </c>
      <c r="F1304" t="s">
        <v>686</v>
      </c>
      <c r="G1304" t="s">
        <v>4554</v>
      </c>
      <c r="H1304" s="1">
        <v>44557</v>
      </c>
      <c r="I1304" t="s">
        <v>8</v>
      </c>
      <c r="J1304">
        <v>34</v>
      </c>
      <c r="K1304">
        <v>6.94</v>
      </c>
      <c r="L1304">
        <v>0</v>
      </c>
      <c r="M1304">
        <v>0</v>
      </c>
      <c r="N1304">
        <v>1</v>
      </c>
      <c r="O1304">
        <v>0</v>
      </c>
      <c r="P1304">
        <v>219029</v>
      </c>
      <c r="Q1304">
        <v>0</v>
      </c>
      <c r="R1304">
        <v>4</v>
      </c>
      <c r="S1304">
        <v>1005</v>
      </c>
      <c r="T1304" s="1">
        <v>0</v>
      </c>
      <c r="U1304">
        <v>1</v>
      </c>
      <c r="W1304" s="64">
        <f t="shared" si="40"/>
        <v>1520061.26</v>
      </c>
      <c r="X1304" s="64">
        <f t="shared" si="41"/>
        <v>0</v>
      </c>
    </row>
    <row r="1305" spans="1:24" hidden="1">
      <c r="A1305">
        <v>1017</v>
      </c>
      <c r="B1305" t="s">
        <v>690</v>
      </c>
      <c r="C1305" t="s">
        <v>684</v>
      </c>
      <c r="D1305" t="s">
        <v>685</v>
      </c>
      <c r="E1305" t="s">
        <v>29</v>
      </c>
      <c r="F1305" t="s">
        <v>754</v>
      </c>
      <c r="G1305" t="s">
        <v>687</v>
      </c>
      <c r="H1305" s="1">
        <v>44558</v>
      </c>
      <c r="I1305" t="s">
        <v>7</v>
      </c>
      <c r="J1305">
        <v>34</v>
      </c>
      <c r="K1305">
        <v>6.9610000000000003</v>
      </c>
      <c r="N1305">
        <v>1</v>
      </c>
      <c r="O1305">
        <v>1</v>
      </c>
      <c r="P1305">
        <v>0</v>
      </c>
      <c r="Q1305">
        <v>120500</v>
      </c>
      <c r="R1305">
        <v>4</v>
      </c>
      <c r="S1305">
        <v>3005</v>
      </c>
      <c r="T1305" s="1">
        <v>0</v>
      </c>
      <c r="U1305">
        <v>1</v>
      </c>
      <c r="W1305" s="64">
        <f t="shared" si="40"/>
        <v>0</v>
      </c>
      <c r="X1305" s="64">
        <f t="shared" si="41"/>
        <v>838800.5</v>
      </c>
    </row>
    <row r="1306" spans="1:24" hidden="1">
      <c r="A1306">
        <v>3005</v>
      </c>
      <c r="B1306" t="s">
        <v>690</v>
      </c>
      <c r="C1306" t="s">
        <v>684</v>
      </c>
      <c r="D1306" t="s">
        <v>685</v>
      </c>
      <c r="E1306" t="s">
        <v>29</v>
      </c>
      <c r="F1306" t="s">
        <v>754</v>
      </c>
      <c r="G1306" t="s">
        <v>730</v>
      </c>
      <c r="H1306" s="1">
        <v>44558</v>
      </c>
      <c r="I1306" t="s">
        <v>8</v>
      </c>
      <c r="J1306">
        <v>34</v>
      </c>
      <c r="K1306">
        <v>6.9610000000000003</v>
      </c>
      <c r="L1306">
        <v>0</v>
      </c>
      <c r="M1306">
        <v>0</v>
      </c>
      <c r="N1306">
        <v>1</v>
      </c>
      <c r="O1306">
        <v>0</v>
      </c>
      <c r="P1306">
        <v>120500</v>
      </c>
      <c r="Q1306">
        <v>0</v>
      </c>
      <c r="R1306">
        <v>4</v>
      </c>
      <c r="S1306">
        <v>1017</v>
      </c>
      <c r="T1306" s="1">
        <v>0</v>
      </c>
      <c r="U1306">
        <v>1</v>
      </c>
      <c r="W1306" s="64">
        <f t="shared" si="40"/>
        <v>838800.5</v>
      </c>
      <c r="X1306" s="64">
        <f t="shared" si="41"/>
        <v>0</v>
      </c>
    </row>
    <row r="1307" spans="1:24">
      <c r="A1307">
        <v>1014</v>
      </c>
      <c r="B1307" t="s">
        <v>693</v>
      </c>
      <c r="C1307" t="s">
        <v>684</v>
      </c>
      <c r="D1307" t="s">
        <v>685</v>
      </c>
      <c r="E1307" t="s">
        <v>29</v>
      </c>
      <c r="F1307" t="s">
        <v>756</v>
      </c>
      <c r="G1307" t="s">
        <v>935</v>
      </c>
      <c r="H1307" s="1">
        <v>44559</v>
      </c>
      <c r="I1307" t="s">
        <v>7</v>
      </c>
      <c r="J1307">
        <v>34</v>
      </c>
      <c r="K1307">
        <v>6.97</v>
      </c>
      <c r="L1307">
        <v>0</v>
      </c>
      <c r="M1307">
        <v>0</v>
      </c>
      <c r="N1307">
        <v>1</v>
      </c>
      <c r="O1307">
        <v>1</v>
      </c>
      <c r="P1307">
        <v>0</v>
      </c>
      <c r="Q1307">
        <v>10000</v>
      </c>
      <c r="R1307">
        <v>4</v>
      </c>
      <c r="S1307">
        <v>3028</v>
      </c>
      <c r="T1307" s="1">
        <v>0</v>
      </c>
      <c r="U1307">
        <v>1</v>
      </c>
      <c r="W1307" s="64">
        <f t="shared" si="40"/>
        <v>0</v>
      </c>
      <c r="X1307" s="64">
        <f t="shared" si="41"/>
        <v>69700</v>
      </c>
    </row>
    <row r="1308" spans="1:24">
      <c r="A1308">
        <v>1034</v>
      </c>
      <c r="B1308" t="s">
        <v>689</v>
      </c>
      <c r="C1308" t="s">
        <v>684</v>
      </c>
      <c r="D1308" t="s">
        <v>685</v>
      </c>
      <c r="E1308" t="s">
        <v>29</v>
      </c>
      <c r="F1308" t="s">
        <v>747</v>
      </c>
      <c r="G1308" t="s">
        <v>4330</v>
      </c>
      <c r="H1308" s="1">
        <v>44559</v>
      </c>
      <c r="I1308" t="s">
        <v>8</v>
      </c>
      <c r="J1308">
        <v>34</v>
      </c>
      <c r="K1308">
        <v>6.86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74002</v>
      </c>
      <c r="T1308" s="1">
        <v>0</v>
      </c>
      <c r="U1308">
        <v>1</v>
      </c>
      <c r="W1308" s="64">
        <f t="shared" si="40"/>
        <v>13720000</v>
      </c>
      <c r="X1308" s="64">
        <f t="shared" si="41"/>
        <v>0</v>
      </c>
    </row>
    <row r="1309" spans="1:24">
      <c r="A1309">
        <v>3028</v>
      </c>
      <c r="B1309" t="s">
        <v>693</v>
      </c>
      <c r="C1309" t="s">
        <v>684</v>
      </c>
      <c r="D1309" t="s">
        <v>685</v>
      </c>
      <c r="E1309" t="s">
        <v>29</v>
      </c>
      <c r="F1309" t="s">
        <v>754</v>
      </c>
      <c r="G1309" t="s">
        <v>4453</v>
      </c>
      <c r="H1309" s="1">
        <v>44559</v>
      </c>
      <c r="I1309" t="s">
        <v>8</v>
      </c>
      <c r="J1309">
        <v>34</v>
      </c>
      <c r="K1309">
        <v>6.97</v>
      </c>
      <c r="N1309">
        <v>1</v>
      </c>
      <c r="O1309">
        <v>0</v>
      </c>
      <c r="P1309">
        <v>10000</v>
      </c>
      <c r="Q1309">
        <v>0</v>
      </c>
      <c r="R1309">
        <v>4</v>
      </c>
      <c r="S1309">
        <v>1014</v>
      </c>
      <c r="T1309" s="1">
        <v>0</v>
      </c>
      <c r="U1309">
        <v>1</v>
      </c>
      <c r="W1309" s="64">
        <f t="shared" si="40"/>
        <v>69700</v>
      </c>
      <c r="X1309" s="64">
        <f t="shared" si="41"/>
        <v>0</v>
      </c>
    </row>
    <row r="1310" spans="1:24" hidden="1">
      <c r="A1310">
        <v>74002</v>
      </c>
      <c r="B1310" t="s">
        <v>689</v>
      </c>
      <c r="C1310" t="s">
        <v>684</v>
      </c>
      <c r="D1310" t="s">
        <v>685</v>
      </c>
      <c r="E1310" t="s">
        <v>29</v>
      </c>
      <c r="F1310" t="s">
        <v>747</v>
      </c>
      <c r="G1310" t="s">
        <v>4568</v>
      </c>
      <c r="H1310" s="1">
        <v>44559</v>
      </c>
      <c r="I1310" t="s">
        <v>7</v>
      </c>
      <c r="J1310">
        <v>34</v>
      </c>
      <c r="K1310">
        <v>6.86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2000000</v>
      </c>
      <c r="R1310">
        <v>4</v>
      </c>
      <c r="S1310">
        <v>1034</v>
      </c>
      <c r="T1310" s="1">
        <v>0</v>
      </c>
      <c r="U1310">
        <v>1</v>
      </c>
      <c r="W1310" s="64">
        <f t="shared" si="40"/>
        <v>0</v>
      </c>
      <c r="X1310" s="64">
        <f t="shared" si="41"/>
        <v>13720000</v>
      </c>
    </row>
    <row r="1311" spans="1:24" hidden="1">
      <c r="A1311">
        <v>1005</v>
      </c>
      <c r="B1311" t="s">
        <v>689</v>
      </c>
      <c r="C1311" t="s">
        <v>684</v>
      </c>
      <c r="D1311" t="s">
        <v>685</v>
      </c>
      <c r="E1311" t="s">
        <v>29</v>
      </c>
      <c r="F1311" t="s">
        <v>747</v>
      </c>
      <c r="G1311" t="s">
        <v>3791</v>
      </c>
      <c r="H1311" s="1">
        <v>44561</v>
      </c>
      <c r="I1311" t="s">
        <v>8</v>
      </c>
      <c r="J1311">
        <v>34</v>
      </c>
      <c r="K1311">
        <v>6.9</v>
      </c>
      <c r="L1311">
        <v>0</v>
      </c>
      <c r="M1311">
        <v>0</v>
      </c>
      <c r="N1311">
        <v>1</v>
      </c>
      <c r="O1311">
        <v>1</v>
      </c>
      <c r="P1311">
        <v>100000</v>
      </c>
      <c r="Q1311">
        <v>0</v>
      </c>
      <c r="R1311">
        <v>4</v>
      </c>
      <c r="S1311">
        <v>27013</v>
      </c>
      <c r="T1311" s="1">
        <v>0</v>
      </c>
      <c r="U1311">
        <v>2</v>
      </c>
      <c r="W1311" s="64">
        <f t="shared" si="40"/>
        <v>690000</v>
      </c>
      <c r="X1311" s="64">
        <f t="shared" si="41"/>
        <v>0</v>
      </c>
    </row>
    <row r="1312" spans="1:24" hidden="1">
      <c r="A1312">
        <v>1005</v>
      </c>
      <c r="B1312" t="s">
        <v>689</v>
      </c>
      <c r="C1312" t="s">
        <v>684</v>
      </c>
      <c r="D1312" t="s">
        <v>685</v>
      </c>
      <c r="E1312" t="s">
        <v>29</v>
      </c>
      <c r="F1312" t="s">
        <v>747</v>
      </c>
      <c r="G1312" t="s">
        <v>3792</v>
      </c>
      <c r="H1312" s="1">
        <v>44561</v>
      </c>
      <c r="I1312" t="s">
        <v>7</v>
      </c>
      <c r="J1312">
        <v>34</v>
      </c>
      <c r="K1312">
        <v>6.9649999999999999</v>
      </c>
      <c r="L1312">
        <v>0</v>
      </c>
      <c r="M1312">
        <v>0</v>
      </c>
      <c r="N1312">
        <v>1</v>
      </c>
      <c r="O1312">
        <v>1</v>
      </c>
      <c r="P1312">
        <v>0</v>
      </c>
      <c r="Q1312">
        <v>93425</v>
      </c>
      <c r="R1312">
        <v>4</v>
      </c>
      <c r="S1312">
        <v>27012</v>
      </c>
      <c r="T1312" s="1">
        <v>0</v>
      </c>
      <c r="U1312">
        <v>1</v>
      </c>
      <c r="W1312" s="64">
        <f t="shared" si="40"/>
        <v>0</v>
      </c>
      <c r="X1312" s="64">
        <f t="shared" si="41"/>
        <v>650705.125</v>
      </c>
    </row>
    <row r="1313" spans="1:24">
      <c r="A1313">
        <v>1014</v>
      </c>
      <c r="B1313" t="s">
        <v>693</v>
      </c>
      <c r="C1313" t="s">
        <v>692</v>
      </c>
      <c r="D1313" t="s">
        <v>685</v>
      </c>
      <c r="E1313" t="s">
        <v>29</v>
      </c>
      <c r="F1313" t="s">
        <v>728</v>
      </c>
      <c r="G1313" t="s">
        <v>911</v>
      </c>
      <c r="H1313" s="1">
        <v>44561</v>
      </c>
      <c r="I1313" t="s">
        <v>7</v>
      </c>
      <c r="J1313">
        <v>34</v>
      </c>
      <c r="K1313">
        <v>6.97</v>
      </c>
      <c r="L1313">
        <v>0</v>
      </c>
      <c r="M1313">
        <v>0</v>
      </c>
      <c r="N1313">
        <v>1</v>
      </c>
      <c r="O1313">
        <v>1</v>
      </c>
      <c r="P1313">
        <v>0</v>
      </c>
      <c r="Q1313">
        <v>5021.5200000000004</v>
      </c>
      <c r="R1313">
        <v>4</v>
      </c>
      <c r="S1313">
        <v>3029</v>
      </c>
      <c r="T1313" s="1">
        <v>0</v>
      </c>
      <c r="U1313">
        <v>1</v>
      </c>
      <c r="W1313" s="64">
        <f t="shared" si="40"/>
        <v>0</v>
      </c>
      <c r="X1313" s="64">
        <f t="shared" si="41"/>
        <v>34999.994400000003</v>
      </c>
    </row>
    <row r="1314" spans="1:24">
      <c r="A1314">
        <v>3029</v>
      </c>
      <c r="B1314" t="s">
        <v>693</v>
      </c>
      <c r="C1314" t="s">
        <v>692</v>
      </c>
      <c r="D1314" t="s">
        <v>685</v>
      </c>
      <c r="E1314" t="s">
        <v>29</v>
      </c>
      <c r="F1314" t="s">
        <v>754</v>
      </c>
      <c r="G1314" t="s">
        <v>4456</v>
      </c>
      <c r="H1314" s="1">
        <v>44561</v>
      </c>
      <c r="I1314" t="s">
        <v>8</v>
      </c>
      <c r="J1314">
        <v>34</v>
      </c>
      <c r="K1314">
        <v>6.97</v>
      </c>
      <c r="N1314">
        <v>1</v>
      </c>
      <c r="O1314">
        <v>0</v>
      </c>
      <c r="P1314">
        <v>5021.5200000000004</v>
      </c>
      <c r="Q1314">
        <v>0</v>
      </c>
      <c r="R1314">
        <v>4</v>
      </c>
      <c r="S1314">
        <v>1014</v>
      </c>
      <c r="T1314" s="1">
        <v>0</v>
      </c>
      <c r="U1314">
        <v>1</v>
      </c>
      <c r="W1314" s="64">
        <f t="shared" si="40"/>
        <v>34999.994400000003</v>
      </c>
      <c r="X1314" s="64">
        <f t="shared" si="41"/>
        <v>0</v>
      </c>
    </row>
    <row r="1315" spans="1:24" hidden="1">
      <c r="A1315">
        <v>27012</v>
      </c>
      <c r="B1315" t="s">
        <v>689</v>
      </c>
      <c r="C1315" t="s">
        <v>684</v>
      </c>
      <c r="D1315" t="s">
        <v>685</v>
      </c>
      <c r="E1315" t="s">
        <v>29</v>
      </c>
      <c r="F1315" t="s">
        <v>753</v>
      </c>
      <c r="G1315" t="s">
        <v>980</v>
      </c>
      <c r="H1315" s="1">
        <v>44561</v>
      </c>
      <c r="I1315" t="s">
        <v>8</v>
      </c>
      <c r="J1315">
        <v>34</v>
      </c>
      <c r="K1315">
        <v>6.9649999999999999</v>
      </c>
      <c r="L1315">
        <v>0</v>
      </c>
      <c r="M1315">
        <v>0</v>
      </c>
      <c r="N1315">
        <v>1</v>
      </c>
      <c r="O1315">
        <v>0</v>
      </c>
      <c r="P1315">
        <v>93425</v>
      </c>
      <c r="Q1315">
        <v>0</v>
      </c>
      <c r="R1315">
        <v>4</v>
      </c>
      <c r="S1315">
        <v>1005</v>
      </c>
      <c r="T1315" s="1">
        <v>0</v>
      </c>
      <c r="U1315">
        <v>1</v>
      </c>
      <c r="W1315" s="64">
        <f t="shared" si="40"/>
        <v>650705.125</v>
      </c>
      <c r="X1315" s="64">
        <f t="shared" si="41"/>
        <v>0</v>
      </c>
    </row>
    <row r="1316" spans="1:24" hidden="1">
      <c r="A1316">
        <v>27013</v>
      </c>
      <c r="B1316" t="s">
        <v>689</v>
      </c>
      <c r="C1316" t="s">
        <v>684</v>
      </c>
      <c r="D1316" t="s">
        <v>685</v>
      </c>
      <c r="E1316" t="s">
        <v>29</v>
      </c>
      <c r="F1316" t="s">
        <v>686</v>
      </c>
      <c r="G1316" t="s">
        <v>4555</v>
      </c>
      <c r="H1316" s="1">
        <v>44561</v>
      </c>
      <c r="I1316" t="s">
        <v>7</v>
      </c>
      <c r="J1316">
        <v>34</v>
      </c>
      <c r="K1316">
        <v>6.9</v>
      </c>
      <c r="L1316">
        <v>0</v>
      </c>
      <c r="M1316">
        <v>0</v>
      </c>
      <c r="N1316">
        <v>1</v>
      </c>
      <c r="O1316">
        <v>0</v>
      </c>
      <c r="P1316">
        <v>0</v>
      </c>
      <c r="Q1316">
        <v>100000</v>
      </c>
      <c r="R1316">
        <v>4</v>
      </c>
      <c r="S1316">
        <v>1005</v>
      </c>
      <c r="T1316" s="1">
        <v>0</v>
      </c>
      <c r="U1316">
        <v>1</v>
      </c>
      <c r="W1316" s="64">
        <f t="shared" si="40"/>
        <v>0</v>
      </c>
      <c r="X1316" s="64">
        <f t="shared" si="41"/>
        <v>690000</v>
      </c>
    </row>
    <row r="1317" spans="1:24">
      <c r="A1317">
        <v>1034</v>
      </c>
      <c r="B1317" t="s">
        <v>689</v>
      </c>
      <c r="C1317" t="s">
        <v>684</v>
      </c>
      <c r="D1317" t="s">
        <v>685</v>
      </c>
      <c r="E1317" t="s">
        <v>29</v>
      </c>
      <c r="F1317" t="s">
        <v>747</v>
      </c>
      <c r="G1317" t="s">
        <v>4331</v>
      </c>
      <c r="H1317" s="1">
        <v>44566</v>
      </c>
      <c r="I1317" t="s">
        <v>7</v>
      </c>
      <c r="J1317">
        <v>34</v>
      </c>
      <c r="K1317">
        <v>6.86</v>
      </c>
      <c r="L1317">
        <v>0</v>
      </c>
      <c r="M1317">
        <v>0</v>
      </c>
      <c r="N1317">
        <v>1</v>
      </c>
      <c r="O1317">
        <v>0</v>
      </c>
      <c r="P1317">
        <v>0</v>
      </c>
      <c r="Q1317">
        <v>2000000</v>
      </c>
      <c r="R1317">
        <v>4</v>
      </c>
      <c r="S1317">
        <v>74002</v>
      </c>
      <c r="T1317" s="1">
        <v>0</v>
      </c>
      <c r="U1317">
        <v>1</v>
      </c>
      <c r="W1317" s="64">
        <f t="shared" si="40"/>
        <v>0</v>
      </c>
      <c r="X1317" s="64">
        <f t="shared" si="41"/>
        <v>13720000</v>
      </c>
    </row>
    <row r="1318" spans="1:24" hidden="1">
      <c r="A1318">
        <v>74002</v>
      </c>
      <c r="B1318" t="s">
        <v>689</v>
      </c>
      <c r="C1318" t="s">
        <v>684</v>
      </c>
      <c r="D1318" t="s">
        <v>685</v>
      </c>
      <c r="E1318" t="s">
        <v>29</v>
      </c>
      <c r="F1318" t="s">
        <v>747</v>
      </c>
      <c r="G1318" t="s">
        <v>4569</v>
      </c>
      <c r="H1318" s="1">
        <v>44566</v>
      </c>
      <c r="I1318" t="s">
        <v>8</v>
      </c>
      <c r="J1318">
        <v>34</v>
      </c>
      <c r="K1318">
        <v>6.86</v>
      </c>
      <c r="L1318">
        <v>0</v>
      </c>
      <c r="M1318">
        <v>0</v>
      </c>
      <c r="N1318">
        <v>1</v>
      </c>
      <c r="O1318">
        <v>0</v>
      </c>
      <c r="P1318">
        <v>2000000</v>
      </c>
      <c r="Q1318">
        <v>0</v>
      </c>
      <c r="R1318">
        <v>4</v>
      </c>
      <c r="S1318">
        <v>1034</v>
      </c>
      <c r="T1318" s="1">
        <v>0</v>
      </c>
      <c r="U1318">
        <v>1</v>
      </c>
      <c r="W1318" s="64">
        <f t="shared" si="40"/>
        <v>13720000</v>
      </c>
      <c r="X1318" s="64">
        <f t="shared" si="41"/>
        <v>0</v>
      </c>
    </row>
    <row r="1319" spans="1:24" hidden="1">
      <c r="A1319">
        <v>1003</v>
      </c>
      <c r="B1319" t="s">
        <v>689</v>
      </c>
      <c r="C1319" t="s">
        <v>684</v>
      </c>
      <c r="D1319" t="s">
        <v>685</v>
      </c>
      <c r="E1319" t="s">
        <v>29</v>
      </c>
      <c r="F1319" t="s">
        <v>728</v>
      </c>
      <c r="G1319" t="s">
        <v>687</v>
      </c>
      <c r="H1319" s="1">
        <v>44568</v>
      </c>
      <c r="I1319" t="s">
        <v>7</v>
      </c>
      <c r="J1319">
        <v>34</v>
      </c>
      <c r="K1319">
        <v>6.9</v>
      </c>
      <c r="M1319">
        <v>0</v>
      </c>
      <c r="N1319">
        <v>1</v>
      </c>
      <c r="O1319">
        <v>0</v>
      </c>
      <c r="P1319">
        <v>0</v>
      </c>
      <c r="Q1319">
        <v>928160.71</v>
      </c>
      <c r="R1319">
        <v>4</v>
      </c>
      <c r="S1319">
        <v>27012</v>
      </c>
      <c r="T1319" s="1">
        <v>0</v>
      </c>
      <c r="U1319">
        <v>1</v>
      </c>
      <c r="W1319" s="64">
        <f t="shared" si="40"/>
        <v>0</v>
      </c>
      <c r="X1319" s="64">
        <f t="shared" si="41"/>
        <v>6404308.8990000002</v>
      </c>
    </row>
    <row r="1320" spans="1:24" hidden="1">
      <c r="A1320">
        <v>27012</v>
      </c>
      <c r="B1320" t="s">
        <v>689</v>
      </c>
      <c r="C1320" t="s">
        <v>684</v>
      </c>
      <c r="D1320" t="s">
        <v>685</v>
      </c>
      <c r="E1320" t="s">
        <v>29</v>
      </c>
      <c r="F1320" t="s">
        <v>753</v>
      </c>
      <c r="G1320" t="s">
        <v>1033</v>
      </c>
      <c r="H1320" s="1">
        <v>44568</v>
      </c>
      <c r="I1320" t="s">
        <v>8</v>
      </c>
      <c r="J1320">
        <v>34</v>
      </c>
      <c r="K1320">
        <v>6.9</v>
      </c>
      <c r="L1320">
        <v>0</v>
      </c>
      <c r="M1320">
        <v>0</v>
      </c>
      <c r="N1320">
        <v>1</v>
      </c>
      <c r="O1320">
        <v>0</v>
      </c>
      <c r="P1320">
        <v>928160.71</v>
      </c>
      <c r="Q1320">
        <v>0</v>
      </c>
      <c r="R1320">
        <v>4</v>
      </c>
      <c r="S1320">
        <v>1003</v>
      </c>
      <c r="T1320" s="1">
        <v>0</v>
      </c>
      <c r="U1320">
        <v>1</v>
      </c>
      <c r="W1320" s="64">
        <f t="shared" si="40"/>
        <v>6404308.8990000002</v>
      </c>
      <c r="X1320" s="64">
        <f t="shared" si="41"/>
        <v>0</v>
      </c>
    </row>
    <row r="1321" spans="1:24" hidden="1">
      <c r="A1321">
        <v>1005</v>
      </c>
      <c r="B1321" t="s">
        <v>689</v>
      </c>
      <c r="C1321" t="s">
        <v>684</v>
      </c>
      <c r="D1321" t="s">
        <v>685</v>
      </c>
      <c r="E1321" t="s">
        <v>29</v>
      </c>
      <c r="F1321" t="s">
        <v>747</v>
      </c>
      <c r="G1321" t="s">
        <v>3793</v>
      </c>
      <c r="H1321" s="1">
        <v>44571</v>
      </c>
      <c r="I1321" t="s">
        <v>8</v>
      </c>
      <c r="J1321">
        <v>34</v>
      </c>
      <c r="K1321">
        <v>6.9</v>
      </c>
      <c r="L1321">
        <v>0</v>
      </c>
      <c r="M1321">
        <v>0</v>
      </c>
      <c r="N1321">
        <v>1</v>
      </c>
      <c r="O1321">
        <v>1</v>
      </c>
      <c r="P1321">
        <v>0</v>
      </c>
      <c r="Q1321">
        <v>25000</v>
      </c>
      <c r="R1321">
        <v>4</v>
      </c>
      <c r="S1321">
        <v>27013</v>
      </c>
      <c r="T1321" s="1">
        <v>0</v>
      </c>
      <c r="U1321">
        <v>2</v>
      </c>
      <c r="W1321" s="64">
        <f t="shared" si="40"/>
        <v>0</v>
      </c>
      <c r="X1321" s="64">
        <f t="shared" si="41"/>
        <v>172500</v>
      </c>
    </row>
    <row r="1322" spans="1:24" hidden="1">
      <c r="A1322">
        <v>27013</v>
      </c>
      <c r="B1322" t="s">
        <v>689</v>
      </c>
      <c r="C1322" t="s">
        <v>684</v>
      </c>
      <c r="D1322" t="s">
        <v>685</v>
      </c>
      <c r="E1322" t="s">
        <v>29</v>
      </c>
      <c r="F1322" t="s">
        <v>686</v>
      </c>
      <c r="G1322" t="s">
        <v>4555</v>
      </c>
      <c r="H1322" s="1">
        <v>44571</v>
      </c>
      <c r="I1322" t="s">
        <v>7</v>
      </c>
      <c r="J1322">
        <v>34</v>
      </c>
      <c r="K1322">
        <v>6.9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25000</v>
      </c>
      <c r="R1322">
        <v>4</v>
      </c>
      <c r="S1322">
        <v>1005</v>
      </c>
      <c r="T1322" s="1">
        <v>0</v>
      </c>
      <c r="U1322">
        <v>1</v>
      </c>
      <c r="W1322" s="64">
        <f t="shared" si="40"/>
        <v>0</v>
      </c>
      <c r="X1322" s="64">
        <f t="shared" si="41"/>
        <v>172500</v>
      </c>
    </row>
    <row r="1323" spans="1:24" hidden="1">
      <c r="A1323">
        <v>1005</v>
      </c>
      <c r="B1323" t="s">
        <v>689</v>
      </c>
      <c r="C1323" t="s">
        <v>684</v>
      </c>
      <c r="D1323" t="s">
        <v>685</v>
      </c>
      <c r="E1323" t="s">
        <v>29</v>
      </c>
      <c r="F1323" t="s">
        <v>747</v>
      </c>
      <c r="G1323" t="s">
        <v>3794</v>
      </c>
      <c r="H1323" s="1">
        <v>44572</v>
      </c>
      <c r="I1323" t="s">
        <v>8</v>
      </c>
      <c r="J1323">
        <v>34</v>
      </c>
      <c r="K1323">
        <v>6.9</v>
      </c>
      <c r="L1323">
        <v>0</v>
      </c>
      <c r="M1323">
        <v>0</v>
      </c>
      <c r="N1323">
        <v>1</v>
      </c>
      <c r="O1323">
        <v>1</v>
      </c>
      <c r="P1323">
        <v>0</v>
      </c>
      <c r="Q1323">
        <v>50000</v>
      </c>
      <c r="R1323">
        <v>4</v>
      </c>
      <c r="S1323">
        <v>27013</v>
      </c>
      <c r="T1323" s="1">
        <v>0</v>
      </c>
      <c r="U1323">
        <v>1</v>
      </c>
      <c r="W1323" s="64">
        <f t="shared" si="40"/>
        <v>0</v>
      </c>
      <c r="X1323" s="64">
        <f t="shared" si="41"/>
        <v>345000</v>
      </c>
    </row>
    <row r="1324" spans="1:24" hidden="1">
      <c r="A1324">
        <v>27013</v>
      </c>
      <c r="B1324" t="s">
        <v>689</v>
      </c>
      <c r="C1324" t="s">
        <v>684</v>
      </c>
      <c r="D1324" t="s">
        <v>685</v>
      </c>
      <c r="E1324" t="s">
        <v>29</v>
      </c>
      <c r="F1324" t="s">
        <v>686</v>
      </c>
      <c r="G1324" t="s">
        <v>4555</v>
      </c>
      <c r="H1324" s="1">
        <v>44572</v>
      </c>
      <c r="I1324" t="s">
        <v>7</v>
      </c>
      <c r="J1324">
        <v>34</v>
      </c>
      <c r="K1324">
        <v>6.9</v>
      </c>
      <c r="L1324">
        <v>0</v>
      </c>
      <c r="M1324">
        <v>0</v>
      </c>
      <c r="N1324">
        <v>1</v>
      </c>
      <c r="O1324">
        <v>0</v>
      </c>
      <c r="P1324">
        <v>0</v>
      </c>
      <c r="Q1324">
        <v>50000</v>
      </c>
      <c r="R1324">
        <v>4</v>
      </c>
      <c r="S1324">
        <v>1005</v>
      </c>
      <c r="T1324" s="1">
        <v>0</v>
      </c>
      <c r="U1324">
        <v>1</v>
      </c>
      <c r="W1324" s="64">
        <f t="shared" si="40"/>
        <v>0</v>
      </c>
      <c r="X1324" s="64">
        <f t="shared" si="41"/>
        <v>345000</v>
      </c>
    </row>
    <row r="1325" spans="1:24" hidden="1">
      <c r="A1325">
        <v>1003</v>
      </c>
      <c r="B1325" t="s">
        <v>689</v>
      </c>
      <c r="C1325" t="s">
        <v>684</v>
      </c>
      <c r="D1325" t="s">
        <v>685</v>
      </c>
      <c r="E1325" t="s">
        <v>29</v>
      </c>
      <c r="F1325" t="s">
        <v>728</v>
      </c>
      <c r="G1325" t="s">
        <v>687</v>
      </c>
      <c r="H1325" s="1">
        <v>44581</v>
      </c>
      <c r="I1325" t="s">
        <v>7</v>
      </c>
      <c r="J1325">
        <v>34</v>
      </c>
      <c r="K1325">
        <v>6.9</v>
      </c>
      <c r="M1325">
        <v>0</v>
      </c>
      <c r="N1325">
        <v>1</v>
      </c>
      <c r="O1325">
        <v>0</v>
      </c>
      <c r="P1325">
        <v>0</v>
      </c>
      <c r="Q1325">
        <v>66585.64</v>
      </c>
      <c r="R1325">
        <v>4</v>
      </c>
      <c r="S1325">
        <v>27012</v>
      </c>
      <c r="T1325" s="1">
        <v>0</v>
      </c>
      <c r="U1325">
        <v>1</v>
      </c>
      <c r="W1325" s="64">
        <f t="shared" si="40"/>
        <v>0</v>
      </c>
      <c r="X1325" s="64">
        <f t="shared" si="41"/>
        <v>459440.91600000003</v>
      </c>
    </row>
    <row r="1326" spans="1:24" hidden="1">
      <c r="A1326">
        <v>1003</v>
      </c>
      <c r="B1326" t="s">
        <v>689</v>
      </c>
      <c r="C1326" t="s">
        <v>684</v>
      </c>
      <c r="D1326" t="s">
        <v>685</v>
      </c>
      <c r="E1326" t="s">
        <v>29</v>
      </c>
      <c r="F1326" t="s">
        <v>728</v>
      </c>
      <c r="G1326" t="s">
        <v>688</v>
      </c>
      <c r="H1326" s="1">
        <v>44581</v>
      </c>
      <c r="I1326" t="s">
        <v>7</v>
      </c>
      <c r="J1326">
        <v>34</v>
      </c>
      <c r="K1326">
        <v>6.9</v>
      </c>
      <c r="M1326">
        <v>0</v>
      </c>
      <c r="N1326">
        <v>1</v>
      </c>
      <c r="O1326">
        <v>0</v>
      </c>
      <c r="P1326">
        <v>0</v>
      </c>
      <c r="Q1326">
        <v>16469.919999999998</v>
      </c>
      <c r="R1326">
        <v>4</v>
      </c>
      <c r="S1326">
        <v>27012</v>
      </c>
      <c r="T1326" s="1">
        <v>0</v>
      </c>
      <c r="U1326">
        <v>1</v>
      </c>
      <c r="W1326" s="64">
        <f t="shared" si="40"/>
        <v>0</v>
      </c>
      <c r="X1326" s="64">
        <f t="shared" si="41"/>
        <v>113642.44799999999</v>
      </c>
    </row>
    <row r="1327" spans="1:24">
      <c r="A1327">
        <v>1034</v>
      </c>
      <c r="B1327" t="s">
        <v>689</v>
      </c>
      <c r="C1327" t="s">
        <v>684</v>
      </c>
      <c r="D1327" t="s">
        <v>685</v>
      </c>
      <c r="E1327" t="s">
        <v>29</v>
      </c>
      <c r="F1327" t="s">
        <v>753</v>
      </c>
      <c r="G1327" t="s">
        <v>4359</v>
      </c>
      <c r="H1327" s="1">
        <v>44581</v>
      </c>
      <c r="I1327" t="s">
        <v>8</v>
      </c>
      <c r="J1327">
        <v>34</v>
      </c>
      <c r="K1327">
        <v>6.9569999999999999</v>
      </c>
      <c r="L1327">
        <v>0</v>
      </c>
      <c r="M1327">
        <v>0</v>
      </c>
      <c r="N1327">
        <v>1</v>
      </c>
      <c r="O1327">
        <v>0</v>
      </c>
      <c r="P1327">
        <v>1000000</v>
      </c>
      <c r="Q1327">
        <v>0</v>
      </c>
      <c r="R1327">
        <v>4</v>
      </c>
      <c r="S1327">
        <v>27003</v>
      </c>
      <c r="T1327" s="1">
        <v>0</v>
      </c>
      <c r="U1327">
        <v>1</v>
      </c>
      <c r="W1327" s="64">
        <f t="shared" ref="W1327:W1390" si="42">+K1327*P1327</f>
        <v>6957000</v>
      </c>
      <c r="X1327" s="64">
        <f t="shared" ref="X1327:X1390" si="43">K1327*Q1327</f>
        <v>0</v>
      </c>
    </row>
    <row r="1328" spans="1:24" hidden="1">
      <c r="A1328">
        <v>27003</v>
      </c>
      <c r="B1328" t="s">
        <v>689</v>
      </c>
      <c r="C1328" t="s">
        <v>684</v>
      </c>
      <c r="D1328" t="s">
        <v>685</v>
      </c>
      <c r="E1328" t="s">
        <v>29</v>
      </c>
      <c r="F1328" t="s">
        <v>3577</v>
      </c>
      <c r="G1328" t="s">
        <v>3592</v>
      </c>
      <c r="H1328" s="1">
        <v>44581</v>
      </c>
      <c r="I1328" t="s">
        <v>7</v>
      </c>
      <c r="J1328">
        <v>34</v>
      </c>
      <c r="K1328">
        <v>6.9569999999999999</v>
      </c>
      <c r="L1328">
        <v>0</v>
      </c>
      <c r="M1328">
        <v>0</v>
      </c>
      <c r="N1328">
        <v>1</v>
      </c>
      <c r="O1328">
        <v>0</v>
      </c>
      <c r="P1328">
        <v>0</v>
      </c>
      <c r="Q1328">
        <v>1000000</v>
      </c>
      <c r="R1328">
        <v>4</v>
      </c>
      <c r="S1328">
        <v>1034</v>
      </c>
      <c r="T1328" s="1">
        <v>0</v>
      </c>
      <c r="U1328">
        <v>1</v>
      </c>
      <c r="W1328" s="64">
        <f t="shared" si="42"/>
        <v>0</v>
      </c>
      <c r="X1328" s="64">
        <f t="shared" si="43"/>
        <v>6957000</v>
      </c>
    </row>
    <row r="1329" spans="1:24" hidden="1">
      <c r="A1329">
        <v>27012</v>
      </c>
      <c r="B1329" t="s">
        <v>689</v>
      </c>
      <c r="C1329" t="s">
        <v>684</v>
      </c>
      <c r="D1329" t="s">
        <v>685</v>
      </c>
      <c r="E1329" t="s">
        <v>29</v>
      </c>
      <c r="F1329" t="s">
        <v>753</v>
      </c>
      <c r="G1329" t="s">
        <v>1018</v>
      </c>
      <c r="H1329" s="1">
        <v>44581</v>
      </c>
      <c r="I1329" t="s">
        <v>8</v>
      </c>
      <c r="J1329">
        <v>34</v>
      </c>
      <c r="K1329">
        <v>6.9</v>
      </c>
      <c r="L1329">
        <v>0</v>
      </c>
      <c r="M1329">
        <v>0</v>
      </c>
      <c r="N1329">
        <v>1</v>
      </c>
      <c r="O1329">
        <v>0</v>
      </c>
      <c r="P1329">
        <v>66585.64</v>
      </c>
      <c r="Q1329">
        <v>0</v>
      </c>
      <c r="R1329">
        <v>4</v>
      </c>
      <c r="S1329">
        <v>1003</v>
      </c>
      <c r="T1329" s="1">
        <v>0</v>
      </c>
      <c r="U1329">
        <v>1</v>
      </c>
      <c r="W1329" s="64">
        <f t="shared" si="42"/>
        <v>459440.91600000003</v>
      </c>
      <c r="X1329" s="64">
        <f t="shared" si="43"/>
        <v>0</v>
      </c>
    </row>
    <row r="1330" spans="1:24" hidden="1">
      <c r="A1330">
        <v>27012</v>
      </c>
      <c r="B1330" t="s">
        <v>689</v>
      </c>
      <c r="C1330" t="s">
        <v>684</v>
      </c>
      <c r="D1330" t="s">
        <v>685</v>
      </c>
      <c r="E1330" t="s">
        <v>29</v>
      </c>
      <c r="F1330" t="s">
        <v>753</v>
      </c>
      <c r="G1330" t="s">
        <v>1016</v>
      </c>
      <c r="H1330" s="1">
        <v>44581</v>
      </c>
      <c r="I1330" t="s">
        <v>8</v>
      </c>
      <c r="J1330">
        <v>34</v>
      </c>
      <c r="K1330">
        <v>6.9</v>
      </c>
      <c r="L1330">
        <v>0</v>
      </c>
      <c r="M1330">
        <v>0</v>
      </c>
      <c r="N1330">
        <v>1</v>
      </c>
      <c r="O1330">
        <v>0</v>
      </c>
      <c r="P1330">
        <v>16469.919999999998</v>
      </c>
      <c r="Q1330">
        <v>0</v>
      </c>
      <c r="R1330">
        <v>4</v>
      </c>
      <c r="S1330">
        <v>1003</v>
      </c>
      <c r="T1330" s="1">
        <v>0</v>
      </c>
      <c r="U1330">
        <v>1</v>
      </c>
      <c r="W1330" s="64">
        <f t="shared" si="42"/>
        <v>113642.44799999999</v>
      </c>
      <c r="X1330" s="64">
        <f t="shared" si="43"/>
        <v>0</v>
      </c>
    </row>
    <row r="1331" spans="1:24" hidden="1">
      <c r="A1331">
        <v>1005</v>
      </c>
      <c r="B1331" t="s">
        <v>689</v>
      </c>
      <c r="C1331" t="s">
        <v>684</v>
      </c>
      <c r="D1331" t="s">
        <v>685</v>
      </c>
      <c r="E1331" t="s">
        <v>29</v>
      </c>
      <c r="F1331" t="s">
        <v>747</v>
      </c>
      <c r="G1331" t="s">
        <v>3795</v>
      </c>
      <c r="H1331" s="1">
        <v>44582</v>
      </c>
      <c r="I1331" t="s">
        <v>7</v>
      </c>
      <c r="J1331">
        <v>34</v>
      </c>
      <c r="K1331">
        <v>6.9050000000000002</v>
      </c>
      <c r="L1331">
        <v>0</v>
      </c>
      <c r="M1331">
        <v>0</v>
      </c>
      <c r="N1331">
        <v>1</v>
      </c>
      <c r="O1331">
        <v>1</v>
      </c>
      <c r="P1331">
        <v>0</v>
      </c>
      <c r="Q1331">
        <v>101245</v>
      </c>
      <c r="R1331">
        <v>4</v>
      </c>
      <c r="S1331">
        <v>27012</v>
      </c>
      <c r="T1331" s="1">
        <v>0</v>
      </c>
      <c r="U1331">
        <v>3</v>
      </c>
      <c r="W1331" s="64">
        <f t="shared" si="42"/>
        <v>0</v>
      </c>
      <c r="X1331" s="64">
        <f t="shared" si="43"/>
        <v>699096.72499999998</v>
      </c>
    </row>
    <row r="1332" spans="1:24" hidden="1">
      <c r="A1332">
        <v>27012</v>
      </c>
      <c r="B1332" t="s">
        <v>689</v>
      </c>
      <c r="C1332" t="s">
        <v>684</v>
      </c>
      <c r="D1332" t="s">
        <v>685</v>
      </c>
      <c r="E1332" t="s">
        <v>29</v>
      </c>
      <c r="F1332" t="s">
        <v>753</v>
      </c>
      <c r="G1332" t="s">
        <v>984</v>
      </c>
      <c r="H1332" s="1">
        <v>44582</v>
      </c>
      <c r="I1332" t="s">
        <v>8</v>
      </c>
      <c r="J1332">
        <v>34</v>
      </c>
      <c r="K1332">
        <v>6.9050000000000002</v>
      </c>
      <c r="L1332">
        <v>0</v>
      </c>
      <c r="M1332">
        <v>0</v>
      </c>
      <c r="N1332">
        <v>1</v>
      </c>
      <c r="O1332">
        <v>0</v>
      </c>
      <c r="P1332">
        <v>101245</v>
      </c>
      <c r="Q1332">
        <v>0</v>
      </c>
      <c r="R1332">
        <v>4</v>
      </c>
      <c r="S1332">
        <v>1005</v>
      </c>
      <c r="T1332" s="1">
        <v>0</v>
      </c>
      <c r="U1332">
        <v>1</v>
      </c>
      <c r="W1332" s="64">
        <f t="shared" si="42"/>
        <v>699096.72499999998</v>
      </c>
      <c r="X1332" s="64">
        <f t="shared" si="43"/>
        <v>0</v>
      </c>
    </row>
    <row r="1333" spans="1:24">
      <c r="A1333">
        <v>1001</v>
      </c>
      <c r="B1333" t="s">
        <v>693</v>
      </c>
      <c r="C1333" t="s">
        <v>684</v>
      </c>
      <c r="D1333" t="s">
        <v>685</v>
      </c>
      <c r="E1333" t="s">
        <v>29</v>
      </c>
      <c r="F1333" t="s">
        <v>686</v>
      </c>
      <c r="G1333" t="s">
        <v>3627</v>
      </c>
      <c r="H1333" s="1">
        <v>44588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50000</v>
      </c>
      <c r="R1333">
        <v>4</v>
      </c>
      <c r="S1333">
        <v>3007</v>
      </c>
      <c r="T1333" s="1">
        <v>0</v>
      </c>
      <c r="U1333">
        <v>1</v>
      </c>
      <c r="W1333" s="64">
        <f t="shared" si="42"/>
        <v>0</v>
      </c>
      <c r="X1333" s="64">
        <f t="shared" si="43"/>
        <v>348500</v>
      </c>
    </row>
    <row r="1334" spans="1:24" hidden="1">
      <c r="A1334">
        <v>3007</v>
      </c>
      <c r="B1334" t="s">
        <v>693</v>
      </c>
      <c r="C1334" t="s">
        <v>684</v>
      </c>
      <c r="D1334" t="s">
        <v>685</v>
      </c>
      <c r="E1334" t="s">
        <v>29</v>
      </c>
      <c r="F1334" t="s">
        <v>753</v>
      </c>
      <c r="G1334" t="s">
        <v>4385</v>
      </c>
      <c r="H1334" s="1">
        <v>44588</v>
      </c>
      <c r="I1334" t="s">
        <v>8</v>
      </c>
      <c r="J1334">
        <v>34</v>
      </c>
      <c r="K1334">
        <v>6.97</v>
      </c>
      <c r="N1334">
        <v>1</v>
      </c>
      <c r="O1334">
        <v>0</v>
      </c>
      <c r="P1334">
        <v>50000</v>
      </c>
      <c r="Q1334">
        <v>0</v>
      </c>
      <c r="R1334">
        <v>4</v>
      </c>
      <c r="S1334">
        <v>1001</v>
      </c>
      <c r="T1334" s="1">
        <v>0</v>
      </c>
      <c r="U1334">
        <v>1</v>
      </c>
      <c r="W1334" s="64">
        <f t="shared" si="42"/>
        <v>348500</v>
      </c>
      <c r="X1334" s="64">
        <f t="shared" si="43"/>
        <v>0</v>
      </c>
    </row>
    <row r="1335" spans="1:24">
      <c r="A1335">
        <v>1001</v>
      </c>
      <c r="B1335" t="s">
        <v>692</v>
      </c>
      <c r="C1335" t="s">
        <v>684</v>
      </c>
      <c r="D1335" t="s">
        <v>685</v>
      </c>
      <c r="E1335" t="s">
        <v>29</v>
      </c>
      <c r="F1335" t="s">
        <v>686</v>
      </c>
      <c r="G1335" t="s">
        <v>3633</v>
      </c>
      <c r="H1335" s="1">
        <v>44589</v>
      </c>
      <c r="I1335" t="s">
        <v>7</v>
      </c>
      <c r="J1335">
        <v>34</v>
      </c>
      <c r="K1335">
        <v>6.97</v>
      </c>
      <c r="L1335">
        <v>0</v>
      </c>
      <c r="M1335">
        <v>0</v>
      </c>
      <c r="N1335">
        <v>1</v>
      </c>
      <c r="O1335">
        <v>0</v>
      </c>
      <c r="P1335">
        <v>0</v>
      </c>
      <c r="Q1335">
        <v>115000</v>
      </c>
      <c r="R1335">
        <v>4</v>
      </c>
      <c r="S1335">
        <v>3052</v>
      </c>
      <c r="T1335" s="1">
        <v>0</v>
      </c>
      <c r="U1335">
        <v>1</v>
      </c>
      <c r="W1335" s="64">
        <f t="shared" si="42"/>
        <v>0</v>
      </c>
      <c r="X1335" s="64">
        <f t="shared" si="43"/>
        <v>801550</v>
      </c>
    </row>
    <row r="1336" spans="1:24" hidden="1">
      <c r="A1336">
        <v>1003</v>
      </c>
      <c r="B1336" t="s">
        <v>689</v>
      </c>
      <c r="C1336" t="s">
        <v>684</v>
      </c>
      <c r="D1336" t="s">
        <v>685</v>
      </c>
      <c r="E1336" t="s">
        <v>29</v>
      </c>
      <c r="F1336" t="s">
        <v>728</v>
      </c>
      <c r="G1336" t="s">
        <v>687</v>
      </c>
      <c r="H1336" s="1">
        <v>44589</v>
      </c>
      <c r="I1336" t="s">
        <v>7</v>
      </c>
      <c r="J1336">
        <v>34</v>
      </c>
      <c r="K1336">
        <v>6.96</v>
      </c>
      <c r="M1336">
        <v>0</v>
      </c>
      <c r="N1336">
        <v>1</v>
      </c>
      <c r="O1336">
        <v>0</v>
      </c>
      <c r="P1336">
        <v>0</v>
      </c>
      <c r="Q1336">
        <v>373593.35</v>
      </c>
      <c r="R1336">
        <v>4</v>
      </c>
      <c r="S1336">
        <v>27012</v>
      </c>
      <c r="T1336" s="1">
        <v>0</v>
      </c>
      <c r="U1336">
        <v>1</v>
      </c>
      <c r="W1336" s="64">
        <f t="shared" si="42"/>
        <v>0</v>
      </c>
      <c r="X1336" s="64">
        <f t="shared" si="43"/>
        <v>2600209.716</v>
      </c>
    </row>
    <row r="1337" spans="1:24" hidden="1">
      <c r="A1337">
        <v>3052</v>
      </c>
      <c r="B1337" t="s">
        <v>692</v>
      </c>
      <c r="C1337" t="s">
        <v>684</v>
      </c>
      <c r="D1337" t="s">
        <v>685</v>
      </c>
      <c r="E1337" t="s">
        <v>29</v>
      </c>
      <c r="F1337" t="s">
        <v>753</v>
      </c>
      <c r="G1337" t="s">
        <v>3600</v>
      </c>
      <c r="H1337" s="1">
        <v>44589</v>
      </c>
      <c r="I1337" t="s">
        <v>8</v>
      </c>
      <c r="J1337">
        <v>34</v>
      </c>
      <c r="K1337">
        <v>6.97</v>
      </c>
      <c r="L1337">
        <v>0</v>
      </c>
      <c r="M1337">
        <v>0</v>
      </c>
      <c r="N1337">
        <v>1</v>
      </c>
      <c r="O1337">
        <v>0</v>
      </c>
      <c r="P1337">
        <v>115000</v>
      </c>
      <c r="Q1337">
        <v>0</v>
      </c>
      <c r="R1337">
        <v>4</v>
      </c>
      <c r="S1337">
        <v>1001</v>
      </c>
      <c r="T1337" s="1">
        <v>0</v>
      </c>
      <c r="U1337">
        <v>1</v>
      </c>
      <c r="W1337" s="64">
        <f t="shared" si="42"/>
        <v>801550</v>
      </c>
      <c r="X1337" s="64">
        <f t="shared" si="43"/>
        <v>0</v>
      </c>
    </row>
    <row r="1338" spans="1:24" hidden="1">
      <c r="A1338" s="78">
        <v>27012</v>
      </c>
      <c r="B1338" s="78" t="s">
        <v>689</v>
      </c>
      <c r="C1338" s="78" t="s">
        <v>684</v>
      </c>
      <c r="D1338" s="78" t="s">
        <v>685</v>
      </c>
      <c r="E1338" s="78" t="s">
        <v>29</v>
      </c>
      <c r="F1338" s="78" t="s">
        <v>753</v>
      </c>
      <c r="G1338" s="78" t="s">
        <v>1016</v>
      </c>
      <c r="H1338" s="79">
        <v>44589</v>
      </c>
      <c r="I1338" s="78" t="s">
        <v>8</v>
      </c>
      <c r="J1338" s="78">
        <v>34</v>
      </c>
      <c r="K1338" s="78">
        <v>6.96</v>
      </c>
      <c r="L1338" s="78">
        <v>0</v>
      </c>
      <c r="M1338" s="78">
        <v>0</v>
      </c>
      <c r="N1338" s="78">
        <v>1</v>
      </c>
      <c r="O1338" s="78">
        <v>0</v>
      </c>
      <c r="P1338" s="84">
        <v>373593.35</v>
      </c>
      <c r="Q1338" s="78">
        <v>0</v>
      </c>
      <c r="R1338" s="78">
        <v>4</v>
      </c>
      <c r="S1338" s="78">
        <v>1003</v>
      </c>
      <c r="T1338" s="79">
        <v>0</v>
      </c>
      <c r="U1338" s="78">
        <v>1</v>
      </c>
      <c r="W1338" s="64">
        <f t="shared" si="42"/>
        <v>2600209.716</v>
      </c>
      <c r="X1338" s="64">
        <f t="shared" si="43"/>
        <v>0</v>
      </c>
    </row>
    <row r="1339" spans="1:24" hidden="1">
      <c r="A1339">
        <v>1005</v>
      </c>
      <c r="B1339" t="s">
        <v>689</v>
      </c>
      <c r="C1339" t="s">
        <v>684</v>
      </c>
      <c r="D1339" t="s">
        <v>685</v>
      </c>
      <c r="E1339" t="s">
        <v>29</v>
      </c>
      <c r="F1339" t="s">
        <v>747</v>
      </c>
      <c r="G1339" t="s">
        <v>3796</v>
      </c>
      <c r="H1339" s="1">
        <v>44592</v>
      </c>
      <c r="I1339" t="s">
        <v>8</v>
      </c>
      <c r="J1339">
        <v>34</v>
      </c>
      <c r="K1339">
        <v>6.9</v>
      </c>
      <c r="L1339">
        <v>0</v>
      </c>
      <c r="M1339">
        <v>0</v>
      </c>
      <c r="N1339">
        <v>1</v>
      </c>
      <c r="O1339">
        <v>1</v>
      </c>
      <c r="P1339">
        <v>50000</v>
      </c>
      <c r="Q1339">
        <v>0</v>
      </c>
      <c r="R1339">
        <v>4</v>
      </c>
      <c r="S1339">
        <v>27013</v>
      </c>
      <c r="T1339" s="1">
        <v>0</v>
      </c>
      <c r="U1339">
        <v>1</v>
      </c>
      <c r="W1339" s="64">
        <f t="shared" si="42"/>
        <v>345000</v>
      </c>
      <c r="X1339" s="64">
        <f t="shared" si="43"/>
        <v>0</v>
      </c>
    </row>
    <row r="1340" spans="1:24" hidden="1">
      <c r="A1340">
        <v>27013</v>
      </c>
      <c r="B1340" t="s">
        <v>689</v>
      </c>
      <c r="C1340" t="s">
        <v>684</v>
      </c>
      <c r="D1340" t="s">
        <v>685</v>
      </c>
      <c r="E1340" t="s">
        <v>29</v>
      </c>
      <c r="F1340" t="s">
        <v>686</v>
      </c>
      <c r="G1340" t="s">
        <v>4555</v>
      </c>
      <c r="H1340" s="1">
        <v>44592</v>
      </c>
      <c r="I1340" t="s">
        <v>7</v>
      </c>
      <c r="J1340">
        <v>34</v>
      </c>
      <c r="K1340">
        <v>6.9</v>
      </c>
      <c r="L1340">
        <v>0</v>
      </c>
      <c r="M1340">
        <v>0</v>
      </c>
      <c r="N1340">
        <v>1</v>
      </c>
      <c r="O1340">
        <v>0</v>
      </c>
      <c r="P1340">
        <v>0</v>
      </c>
      <c r="Q1340">
        <v>50000</v>
      </c>
      <c r="R1340">
        <v>4</v>
      </c>
      <c r="S1340">
        <v>1005</v>
      </c>
      <c r="T1340" s="1">
        <v>0</v>
      </c>
      <c r="U1340">
        <v>1</v>
      </c>
      <c r="W1340" s="64">
        <f t="shared" si="42"/>
        <v>0</v>
      </c>
      <c r="X1340" s="64">
        <f t="shared" si="43"/>
        <v>345000</v>
      </c>
    </row>
    <row r="1341" spans="1:24" hidden="1">
      <c r="A1341">
        <v>1003</v>
      </c>
      <c r="B1341" t="s">
        <v>689</v>
      </c>
      <c r="C1341" t="s">
        <v>684</v>
      </c>
      <c r="D1341" t="s">
        <v>685</v>
      </c>
      <c r="E1341" t="s">
        <v>29</v>
      </c>
      <c r="F1341" t="s">
        <v>728</v>
      </c>
      <c r="G1341" t="s">
        <v>687</v>
      </c>
      <c r="H1341" s="1">
        <v>44593</v>
      </c>
      <c r="I1341" t="s">
        <v>7</v>
      </c>
      <c r="J1341">
        <v>34</v>
      </c>
      <c r="K1341">
        <v>6.97</v>
      </c>
      <c r="M1341">
        <v>0</v>
      </c>
      <c r="N1341">
        <v>1</v>
      </c>
      <c r="O1341">
        <v>0</v>
      </c>
      <c r="P1341">
        <v>0</v>
      </c>
      <c r="Q1341">
        <v>26322.22</v>
      </c>
      <c r="R1341">
        <v>4</v>
      </c>
      <c r="S1341">
        <v>27012</v>
      </c>
      <c r="T1341" s="1">
        <v>0</v>
      </c>
      <c r="U1341">
        <v>1</v>
      </c>
      <c r="W1341" s="64">
        <f t="shared" si="42"/>
        <v>0</v>
      </c>
      <c r="X1341" s="64">
        <f t="shared" si="43"/>
        <v>183465.87340000001</v>
      </c>
    </row>
    <row r="1342" spans="1:24" hidden="1">
      <c r="A1342">
        <v>27012</v>
      </c>
      <c r="B1342" t="s">
        <v>689</v>
      </c>
      <c r="C1342" t="s">
        <v>684</v>
      </c>
      <c r="D1342" t="s">
        <v>685</v>
      </c>
      <c r="E1342" t="s">
        <v>29</v>
      </c>
      <c r="F1342" t="s">
        <v>753</v>
      </c>
      <c r="G1342" t="s">
        <v>982</v>
      </c>
      <c r="H1342" s="1">
        <v>44593</v>
      </c>
      <c r="I1342" t="s">
        <v>8</v>
      </c>
      <c r="J1342">
        <v>34</v>
      </c>
      <c r="K1342">
        <v>6.97</v>
      </c>
      <c r="L1342">
        <v>0</v>
      </c>
      <c r="M1342">
        <v>0</v>
      </c>
      <c r="N1342">
        <v>1</v>
      </c>
      <c r="O1342">
        <v>0</v>
      </c>
      <c r="P1342">
        <v>26322.22</v>
      </c>
      <c r="Q1342">
        <v>0</v>
      </c>
      <c r="R1342">
        <v>4</v>
      </c>
      <c r="S1342">
        <v>1003</v>
      </c>
      <c r="T1342" s="1">
        <v>0</v>
      </c>
      <c r="U1342">
        <v>1</v>
      </c>
      <c r="W1342" s="64">
        <f t="shared" si="42"/>
        <v>183465.87340000001</v>
      </c>
      <c r="X1342" s="64">
        <f t="shared" si="43"/>
        <v>0</v>
      </c>
    </row>
    <row r="1343" spans="1:24" hidden="1">
      <c r="A1343">
        <v>1005</v>
      </c>
      <c r="B1343" t="s">
        <v>689</v>
      </c>
      <c r="C1343" t="s">
        <v>684</v>
      </c>
      <c r="D1343" t="s">
        <v>685</v>
      </c>
      <c r="E1343" t="s">
        <v>29</v>
      </c>
      <c r="F1343" t="s">
        <v>747</v>
      </c>
      <c r="G1343" t="s">
        <v>3797</v>
      </c>
      <c r="H1343" s="1">
        <v>44594</v>
      </c>
      <c r="I1343" t="s">
        <v>8</v>
      </c>
      <c r="J1343">
        <v>34</v>
      </c>
      <c r="K1343">
        <v>6.9550000000000001</v>
      </c>
      <c r="L1343">
        <v>0</v>
      </c>
      <c r="M1343">
        <v>0</v>
      </c>
      <c r="N1343">
        <v>1</v>
      </c>
      <c r="O1343">
        <v>1</v>
      </c>
      <c r="P1343">
        <v>60000</v>
      </c>
      <c r="Q1343">
        <v>0</v>
      </c>
      <c r="R1343">
        <v>4</v>
      </c>
      <c r="S1343">
        <v>27013</v>
      </c>
      <c r="T1343" s="1">
        <v>0</v>
      </c>
      <c r="U1343">
        <v>1</v>
      </c>
      <c r="W1343" s="64">
        <f t="shared" si="42"/>
        <v>417300</v>
      </c>
      <c r="X1343" s="64">
        <f t="shared" si="43"/>
        <v>0</v>
      </c>
    </row>
    <row r="1344" spans="1:24" hidden="1">
      <c r="A1344">
        <v>27013</v>
      </c>
      <c r="B1344" t="s">
        <v>689</v>
      </c>
      <c r="C1344" t="s">
        <v>684</v>
      </c>
      <c r="D1344" t="s">
        <v>685</v>
      </c>
      <c r="E1344" t="s">
        <v>29</v>
      </c>
      <c r="F1344" t="s">
        <v>686</v>
      </c>
      <c r="G1344" t="s">
        <v>4555</v>
      </c>
      <c r="H1344" s="1">
        <v>44594</v>
      </c>
      <c r="I1344" t="s">
        <v>7</v>
      </c>
      <c r="J1344">
        <v>34</v>
      </c>
      <c r="K1344">
        <v>6.9550000000000001</v>
      </c>
      <c r="L1344">
        <v>0</v>
      </c>
      <c r="M1344">
        <v>0</v>
      </c>
      <c r="N1344">
        <v>1</v>
      </c>
      <c r="O1344">
        <v>0</v>
      </c>
      <c r="P1344">
        <v>0</v>
      </c>
      <c r="Q1344">
        <v>60000</v>
      </c>
      <c r="R1344">
        <v>4</v>
      </c>
      <c r="S1344">
        <v>1005</v>
      </c>
      <c r="T1344" s="1">
        <v>0</v>
      </c>
      <c r="U1344">
        <v>1</v>
      </c>
      <c r="W1344" s="64">
        <f t="shared" si="42"/>
        <v>0</v>
      </c>
      <c r="X1344" s="64">
        <f t="shared" si="43"/>
        <v>417300</v>
      </c>
    </row>
    <row r="1345" spans="1:24" hidden="1">
      <c r="A1345">
        <v>1005</v>
      </c>
      <c r="B1345" t="s">
        <v>689</v>
      </c>
      <c r="C1345" t="s">
        <v>684</v>
      </c>
      <c r="D1345" t="s">
        <v>685</v>
      </c>
      <c r="E1345" t="s">
        <v>29</v>
      </c>
      <c r="F1345" t="s">
        <v>747</v>
      </c>
      <c r="G1345" t="s">
        <v>3798</v>
      </c>
      <c r="H1345" s="1">
        <v>44596</v>
      </c>
      <c r="I1345" t="s">
        <v>7</v>
      </c>
      <c r="J1345">
        <v>34</v>
      </c>
      <c r="K1345">
        <v>6.968</v>
      </c>
      <c r="L1345">
        <v>0</v>
      </c>
      <c r="M1345">
        <v>0</v>
      </c>
      <c r="N1345">
        <v>1</v>
      </c>
      <c r="O1345">
        <v>1</v>
      </c>
      <c r="P1345">
        <v>0</v>
      </c>
      <c r="Q1345">
        <v>286944.46000000002</v>
      </c>
      <c r="R1345">
        <v>4</v>
      </c>
      <c r="S1345">
        <v>27013</v>
      </c>
      <c r="T1345" s="1">
        <v>0</v>
      </c>
      <c r="U1345">
        <v>1</v>
      </c>
      <c r="W1345" s="64">
        <f t="shared" si="42"/>
        <v>0</v>
      </c>
      <c r="X1345" s="64">
        <f t="shared" si="43"/>
        <v>1999428.9972800002</v>
      </c>
    </row>
    <row r="1346" spans="1:24" hidden="1">
      <c r="A1346">
        <v>1005</v>
      </c>
      <c r="B1346" t="s">
        <v>689</v>
      </c>
      <c r="C1346" t="s">
        <v>684</v>
      </c>
      <c r="D1346" t="s">
        <v>685</v>
      </c>
      <c r="E1346" t="s">
        <v>29</v>
      </c>
      <c r="F1346" t="s">
        <v>747</v>
      </c>
      <c r="G1346" t="s">
        <v>3799</v>
      </c>
      <c r="H1346" s="1">
        <v>44596</v>
      </c>
      <c r="I1346" t="s">
        <v>8</v>
      </c>
      <c r="J1346">
        <v>34</v>
      </c>
      <c r="K1346">
        <v>6.9550000000000001</v>
      </c>
      <c r="L1346">
        <v>0</v>
      </c>
      <c r="M1346">
        <v>0</v>
      </c>
      <c r="N1346">
        <v>1</v>
      </c>
      <c r="O1346">
        <v>1</v>
      </c>
      <c r="P1346">
        <v>25000</v>
      </c>
      <c r="Q1346">
        <v>0</v>
      </c>
      <c r="R1346">
        <v>4</v>
      </c>
      <c r="S1346">
        <v>27013</v>
      </c>
      <c r="T1346" s="1">
        <v>0</v>
      </c>
      <c r="U1346">
        <v>1</v>
      </c>
      <c r="W1346" s="64">
        <f t="shared" si="42"/>
        <v>173875</v>
      </c>
      <c r="X1346" s="64">
        <f t="shared" si="43"/>
        <v>0</v>
      </c>
    </row>
    <row r="1347" spans="1:24" hidden="1">
      <c r="A1347">
        <v>27013</v>
      </c>
      <c r="B1347" t="s">
        <v>689</v>
      </c>
      <c r="C1347" t="s">
        <v>684</v>
      </c>
      <c r="D1347" t="s">
        <v>685</v>
      </c>
      <c r="E1347" t="s">
        <v>29</v>
      </c>
      <c r="F1347" t="s">
        <v>686</v>
      </c>
      <c r="G1347" t="s">
        <v>4554</v>
      </c>
      <c r="H1347" s="1">
        <v>44596</v>
      </c>
      <c r="I1347" t="s">
        <v>8</v>
      </c>
      <c r="J1347">
        <v>34</v>
      </c>
      <c r="K1347">
        <v>6.968</v>
      </c>
      <c r="L1347">
        <v>0</v>
      </c>
      <c r="M1347">
        <v>0</v>
      </c>
      <c r="N1347">
        <v>1</v>
      </c>
      <c r="O1347">
        <v>0</v>
      </c>
      <c r="P1347">
        <v>286944.46000000002</v>
      </c>
      <c r="Q1347">
        <v>0</v>
      </c>
      <c r="R1347">
        <v>4</v>
      </c>
      <c r="S1347">
        <v>1005</v>
      </c>
      <c r="T1347" s="1">
        <v>0</v>
      </c>
      <c r="U1347">
        <v>1</v>
      </c>
      <c r="W1347" s="64">
        <f t="shared" si="42"/>
        <v>1999428.9972800002</v>
      </c>
      <c r="X1347" s="64">
        <f t="shared" si="43"/>
        <v>0</v>
      </c>
    </row>
    <row r="1348" spans="1:24" hidden="1">
      <c r="A1348">
        <v>27013</v>
      </c>
      <c r="B1348" t="s">
        <v>689</v>
      </c>
      <c r="C1348" t="s">
        <v>684</v>
      </c>
      <c r="D1348" t="s">
        <v>685</v>
      </c>
      <c r="E1348" t="s">
        <v>29</v>
      </c>
      <c r="F1348" t="s">
        <v>686</v>
      </c>
      <c r="G1348" t="s">
        <v>4555</v>
      </c>
      <c r="H1348" s="1">
        <v>44596</v>
      </c>
      <c r="I1348" t="s">
        <v>7</v>
      </c>
      <c r="J1348">
        <v>34</v>
      </c>
      <c r="K1348">
        <v>6.9550000000000001</v>
      </c>
      <c r="L1348">
        <v>0</v>
      </c>
      <c r="M1348">
        <v>0</v>
      </c>
      <c r="N1348">
        <v>1</v>
      </c>
      <c r="O1348">
        <v>0</v>
      </c>
      <c r="P1348">
        <v>0</v>
      </c>
      <c r="Q1348">
        <v>25000</v>
      </c>
      <c r="R1348">
        <v>4</v>
      </c>
      <c r="S1348">
        <v>1005</v>
      </c>
      <c r="T1348" s="1">
        <v>0</v>
      </c>
      <c r="U1348">
        <v>1</v>
      </c>
      <c r="W1348" s="64">
        <f t="shared" si="42"/>
        <v>0</v>
      </c>
      <c r="X1348" s="64">
        <f t="shared" si="43"/>
        <v>173875</v>
      </c>
    </row>
    <row r="1349" spans="1:24">
      <c r="A1349">
        <v>1016</v>
      </c>
      <c r="B1349" t="s">
        <v>694</v>
      </c>
      <c r="C1349" t="s">
        <v>684</v>
      </c>
      <c r="D1349" t="s">
        <v>685</v>
      </c>
      <c r="E1349" t="s">
        <v>29</v>
      </c>
      <c r="F1349" t="s">
        <v>748</v>
      </c>
      <c r="G1349" t="s">
        <v>1014</v>
      </c>
      <c r="H1349" s="1">
        <v>44599</v>
      </c>
      <c r="I1349" t="s">
        <v>8</v>
      </c>
      <c r="J1349">
        <v>34</v>
      </c>
      <c r="K1349">
        <v>6.95</v>
      </c>
      <c r="L1349">
        <v>0</v>
      </c>
      <c r="M1349">
        <v>0</v>
      </c>
      <c r="N1349">
        <v>1</v>
      </c>
      <c r="O1349">
        <v>0</v>
      </c>
      <c r="P1349">
        <v>350000</v>
      </c>
      <c r="Q1349">
        <v>0</v>
      </c>
      <c r="R1349">
        <v>4</v>
      </c>
      <c r="S1349">
        <v>3003</v>
      </c>
      <c r="T1349" s="1">
        <v>0</v>
      </c>
      <c r="U1349">
        <v>1</v>
      </c>
      <c r="W1349" s="64">
        <f t="shared" si="42"/>
        <v>2432500</v>
      </c>
      <c r="X1349" s="64">
        <f t="shared" si="43"/>
        <v>0</v>
      </c>
    </row>
    <row r="1350" spans="1:24" hidden="1">
      <c r="A1350">
        <v>3003</v>
      </c>
      <c r="B1350" t="s">
        <v>694</v>
      </c>
      <c r="C1350" t="s">
        <v>684</v>
      </c>
      <c r="D1350" t="s">
        <v>685</v>
      </c>
      <c r="E1350" t="s">
        <v>29</v>
      </c>
      <c r="F1350" t="s">
        <v>753</v>
      </c>
      <c r="G1350" t="s">
        <v>4374</v>
      </c>
      <c r="H1350" s="1">
        <v>44599</v>
      </c>
      <c r="I1350" t="s">
        <v>7</v>
      </c>
      <c r="J1350">
        <v>34</v>
      </c>
      <c r="K1350">
        <v>6.95</v>
      </c>
      <c r="N1350">
        <v>1</v>
      </c>
      <c r="O1350">
        <v>0</v>
      </c>
      <c r="P1350">
        <v>0</v>
      </c>
      <c r="Q1350">
        <v>350000</v>
      </c>
      <c r="R1350">
        <v>4</v>
      </c>
      <c r="S1350">
        <v>1016</v>
      </c>
      <c r="T1350" s="1">
        <v>0</v>
      </c>
      <c r="U1350">
        <v>1</v>
      </c>
      <c r="W1350" s="64">
        <f t="shared" si="42"/>
        <v>0</v>
      </c>
      <c r="X1350" s="64">
        <f t="shared" si="43"/>
        <v>2432500</v>
      </c>
    </row>
    <row r="1351" spans="1:24" hidden="1">
      <c r="A1351">
        <v>1005</v>
      </c>
      <c r="B1351" t="s">
        <v>689</v>
      </c>
      <c r="C1351" t="s">
        <v>684</v>
      </c>
      <c r="D1351" t="s">
        <v>685</v>
      </c>
      <c r="E1351" t="s">
        <v>29</v>
      </c>
      <c r="F1351" t="s">
        <v>747</v>
      </c>
      <c r="G1351" t="s">
        <v>3800</v>
      </c>
      <c r="H1351" s="1">
        <v>44600</v>
      </c>
      <c r="I1351" t="s">
        <v>8</v>
      </c>
      <c r="J1351">
        <v>34</v>
      </c>
      <c r="K1351">
        <v>6.9550000000000001</v>
      </c>
      <c r="L1351">
        <v>0</v>
      </c>
      <c r="M1351">
        <v>0</v>
      </c>
      <c r="N1351">
        <v>1</v>
      </c>
      <c r="O1351">
        <v>1</v>
      </c>
      <c r="P1351">
        <v>61400</v>
      </c>
      <c r="Q1351">
        <v>0</v>
      </c>
      <c r="R1351">
        <v>4</v>
      </c>
      <c r="S1351">
        <v>27013</v>
      </c>
      <c r="T1351" s="1">
        <v>0</v>
      </c>
      <c r="U1351">
        <v>3</v>
      </c>
      <c r="W1351" s="64">
        <f t="shared" si="42"/>
        <v>427037</v>
      </c>
      <c r="X1351" s="64">
        <f t="shared" si="43"/>
        <v>0</v>
      </c>
    </row>
    <row r="1352" spans="1:24" hidden="1">
      <c r="A1352">
        <v>1005</v>
      </c>
      <c r="B1352" t="s">
        <v>689</v>
      </c>
      <c r="C1352" t="s">
        <v>684</v>
      </c>
      <c r="D1352" t="s">
        <v>685</v>
      </c>
      <c r="E1352" t="s">
        <v>29</v>
      </c>
      <c r="F1352" t="s">
        <v>747</v>
      </c>
      <c r="G1352" t="s">
        <v>3801</v>
      </c>
      <c r="H1352" s="1">
        <v>44600</v>
      </c>
      <c r="I1352" t="s">
        <v>8</v>
      </c>
      <c r="J1352">
        <v>34</v>
      </c>
      <c r="K1352">
        <v>6.85</v>
      </c>
      <c r="L1352">
        <v>0</v>
      </c>
      <c r="M1352">
        <v>0</v>
      </c>
      <c r="N1352">
        <v>1</v>
      </c>
      <c r="O1352">
        <v>1</v>
      </c>
      <c r="P1352">
        <v>3600</v>
      </c>
      <c r="Q1352">
        <v>0</v>
      </c>
      <c r="R1352">
        <v>4</v>
      </c>
      <c r="S1352">
        <v>27013</v>
      </c>
      <c r="T1352" s="1">
        <v>0</v>
      </c>
      <c r="U1352">
        <v>2</v>
      </c>
      <c r="W1352" s="64">
        <f t="shared" si="42"/>
        <v>24660</v>
      </c>
      <c r="X1352" s="64">
        <f t="shared" si="43"/>
        <v>0</v>
      </c>
    </row>
    <row r="1353" spans="1:24" hidden="1">
      <c r="A1353">
        <v>27013</v>
      </c>
      <c r="B1353" t="s">
        <v>689</v>
      </c>
      <c r="C1353" t="s">
        <v>684</v>
      </c>
      <c r="D1353" t="s">
        <v>685</v>
      </c>
      <c r="E1353" t="s">
        <v>29</v>
      </c>
      <c r="F1353" t="s">
        <v>686</v>
      </c>
      <c r="G1353" t="s">
        <v>4555</v>
      </c>
      <c r="H1353" s="1">
        <v>44600</v>
      </c>
      <c r="I1353" t="s">
        <v>7</v>
      </c>
      <c r="J1353">
        <v>34</v>
      </c>
      <c r="K1353">
        <v>6.9550000000000001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61400</v>
      </c>
      <c r="R1353">
        <v>4</v>
      </c>
      <c r="S1353">
        <v>1005</v>
      </c>
      <c r="T1353" s="1">
        <v>0</v>
      </c>
      <c r="U1353">
        <v>1</v>
      </c>
      <c r="W1353" s="64">
        <f t="shared" si="42"/>
        <v>0</v>
      </c>
      <c r="X1353" s="64">
        <f t="shared" si="43"/>
        <v>427037</v>
      </c>
    </row>
    <row r="1354" spans="1:24" hidden="1">
      <c r="A1354">
        <v>27013</v>
      </c>
      <c r="B1354" t="s">
        <v>689</v>
      </c>
      <c r="C1354" t="s">
        <v>689</v>
      </c>
      <c r="D1354" t="s">
        <v>685</v>
      </c>
      <c r="E1354" t="s">
        <v>29</v>
      </c>
      <c r="F1354" t="s">
        <v>686</v>
      </c>
      <c r="G1354" t="s">
        <v>4555</v>
      </c>
      <c r="H1354" s="1">
        <v>44600</v>
      </c>
      <c r="I1354" t="s">
        <v>7</v>
      </c>
      <c r="J1354">
        <v>34</v>
      </c>
      <c r="K1354">
        <v>6.85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3600</v>
      </c>
      <c r="R1354">
        <v>4</v>
      </c>
      <c r="S1354">
        <v>1005</v>
      </c>
      <c r="T1354" s="1">
        <v>0</v>
      </c>
      <c r="U1354">
        <v>1</v>
      </c>
      <c r="W1354" s="64">
        <f t="shared" si="42"/>
        <v>0</v>
      </c>
      <c r="X1354" s="64">
        <f t="shared" si="43"/>
        <v>24660</v>
      </c>
    </row>
    <row r="1355" spans="1:24" hidden="1">
      <c r="A1355">
        <v>1005</v>
      </c>
      <c r="B1355" t="s">
        <v>689</v>
      </c>
      <c r="C1355" t="s">
        <v>684</v>
      </c>
      <c r="D1355" t="s">
        <v>685</v>
      </c>
      <c r="E1355" t="s">
        <v>29</v>
      </c>
      <c r="F1355" t="s">
        <v>747</v>
      </c>
      <c r="G1355" t="s">
        <v>3802</v>
      </c>
      <c r="H1355" s="1">
        <v>44602</v>
      </c>
      <c r="I1355" t="s">
        <v>7</v>
      </c>
      <c r="J1355">
        <v>34</v>
      </c>
      <c r="K1355">
        <v>6.94</v>
      </c>
      <c r="L1355">
        <v>0</v>
      </c>
      <c r="M1355">
        <v>0</v>
      </c>
      <c r="N1355">
        <v>1</v>
      </c>
      <c r="O1355">
        <v>1</v>
      </c>
      <c r="P1355">
        <v>0</v>
      </c>
      <c r="Q1355">
        <v>3000000</v>
      </c>
      <c r="R1355">
        <v>4</v>
      </c>
      <c r="S1355">
        <v>1033</v>
      </c>
      <c r="T1355" s="1">
        <v>0</v>
      </c>
      <c r="U1355">
        <v>1</v>
      </c>
      <c r="W1355" s="64">
        <f t="shared" si="42"/>
        <v>0</v>
      </c>
      <c r="X1355" s="64">
        <f t="shared" si="43"/>
        <v>20820000</v>
      </c>
    </row>
    <row r="1356" spans="1:24" hidden="1">
      <c r="A1356" s="92">
        <v>1005</v>
      </c>
      <c r="B1356" s="92" t="s">
        <v>689</v>
      </c>
      <c r="C1356" s="92" t="s">
        <v>684</v>
      </c>
      <c r="D1356" s="92" t="s">
        <v>685</v>
      </c>
      <c r="E1356" s="92" t="s">
        <v>29</v>
      </c>
      <c r="F1356" s="92" t="s">
        <v>747</v>
      </c>
      <c r="G1356" s="92" t="s">
        <v>3803</v>
      </c>
      <c r="H1356" s="93">
        <v>44602</v>
      </c>
      <c r="I1356" s="92" t="s">
        <v>7</v>
      </c>
      <c r="J1356" s="92">
        <v>34</v>
      </c>
      <c r="K1356" s="92">
        <v>6.9530000000000003</v>
      </c>
      <c r="L1356" s="92">
        <v>0</v>
      </c>
      <c r="M1356" s="92">
        <v>0</v>
      </c>
      <c r="N1356" s="92">
        <v>1</v>
      </c>
      <c r="O1356" s="92">
        <v>1</v>
      </c>
      <c r="P1356" s="92">
        <v>0</v>
      </c>
      <c r="Q1356" s="94">
        <v>2000000</v>
      </c>
      <c r="R1356" s="92">
        <v>4</v>
      </c>
      <c r="S1356" s="92">
        <v>1034</v>
      </c>
      <c r="T1356" s="93">
        <v>0</v>
      </c>
      <c r="U1356" s="92">
        <v>1</v>
      </c>
      <c r="W1356" s="64">
        <f t="shared" si="42"/>
        <v>0</v>
      </c>
      <c r="X1356" s="64">
        <f t="shared" si="43"/>
        <v>13906000</v>
      </c>
    </row>
    <row r="1357" spans="1:24" hidden="1">
      <c r="A1357">
        <v>1005</v>
      </c>
      <c r="B1357" t="s">
        <v>689</v>
      </c>
      <c r="C1357" t="s">
        <v>684</v>
      </c>
      <c r="D1357" t="s">
        <v>685</v>
      </c>
      <c r="E1357" t="s">
        <v>29</v>
      </c>
      <c r="F1357" t="s">
        <v>747</v>
      </c>
      <c r="G1357" t="s">
        <v>3804</v>
      </c>
      <c r="H1357" s="1">
        <v>44602</v>
      </c>
      <c r="I1357" t="s">
        <v>7</v>
      </c>
      <c r="J1357">
        <v>34</v>
      </c>
      <c r="K1357">
        <v>6.9480000000000004</v>
      </c>
      <c r="L1357">
        <v>0</v>
      </c>
      <c r="M1357">
        <v>0</v>
      </c>
      <c r="N1357">
        <v>1</v>
      </c>
      <c r="O1357">
        <v>1</v>
      </c>
      <c r="P1357">
        <v>0</v>
      </c>
      <c r="Q1357">
        <v>5000000</v>
      </c>
      <c r="R1357">
        <v>4</v>
      </c>
      <c r="S1357">
        <v>1014</v>
      </c>
      <c r="T1357" s="1">
        <v>0</v>
      </c>
      <c r="U1357">
        <v>1</v>
      </c>
      <c r="W1357" s="64">
        <f t="shared" si="42"/>
        <v>0</v>
      </c>
      <c r="X1357" s="64">
        <f t="shared" si="43"/>
        <v>34740000</v>
      </c>
    </row>
    <row r="1358" spans="1:24">
      <c r="A1358">
        <v>1014</v>
      </c>
      <c r="B1358" t="s">
        <v>689</v>
      </c>
      <c r="C1358" t="s">
        <v>684</v>
      </c>
      <c r="D1358" t="s">
        <v>685</v>
      </c>
      <c r="E1358" t="s">
        <v>29</v>
      </c>
      <c r="F1358" t="s">
        <v>747</v>
      </c>
      <c r="G1358" t="s">
        <v>940</v>
      </c>
      <c r="H1358" s="1">
        <v>44602</v>
      </c>
      <c r="I1358" t="s">
        <v>8</v>
      </c>
      <c r="J1358">
        <v>34</v>
      </c>
      <c r="K1358">
        <v>6.9480000000000004</v>
      </c>
      <c r="L1358">
        <v>0</v>
      </c>
      <c r="M1358">
        <v>0</v>
      </c>
      <c r="N1358">
        <v>1</v>
      </c>
      <c r="O1358">
        <v>1</v>
      </c>
      <c r="P1358">
        <v>5000000</v>
      </c>
      <c r="Q1358">
        <v>0</v>
      </c>
      <c r="R1358">
        <v>4</v>
      </c>
      <c r="S1358">
        <v>1005</v>
      </c>
      <c r="T1358" s="1">
        <v>0</v>
      </c>
      <c r="U1358">
        <v>1</v>
      </c>
      <c r="W1358" s="64">
        <f t="shared" si="42"/>
        <v>34740000</v>
      </c>
      <c r="X1358" s="64">
        <f t="shared" si="43"/>
        <v>0</v>
      </c>
    </row>
    <row r="1359" spans="1:24" hidden="1">
      <c r="A1359">
        <v>1033</v>
      </c>
      <c r="B1359" t="s">
        <v>689</v>
      </c>
      <c r="C1359" t="s">
        <v>684</v>
      </c>
      <c r="D1359" t="s">
        <v>685</v>
      </c>
      <c r="E1359" t="s">
        <v>29</v>
      </c>
      <c r="F1359" t="s">
        <v>747</v>
      </c>
      <c r="G1359" t="s">
        <v>4225</v>
      </c>
      <c r="H1359" s="1">
        <v>44602</v>
      </c>
      <c r="I1359" t="s">
        <v>8</v>
      </c>
      <c r="J1359">
        <v>34</v>
      </c>
      <c r="K1359">
        <v>6.94</v>
      </c>
      <c r="L1359">
        <v>0</v>
      </c>
      <c r="M1359">
        <v>0</v>
      </c>
      <c r="N1359">
        <v>1</v>
      </c>
      <c r="O1359">
        <v>0</v>
      </c>
      <c r="P1359">
        <v>3000000</v>
      </c>
      <c r="Q1359">
        <v>0</v>
      </c>
      <c r="R1359">
        <v>4</v>
      </c>
      <c r="S1359">
        <v>1005</v>
      </c>
      <c r="T1359" s="1">
        <v>0</v>
      </c>
      <c r="U1359">
        <v>1</v>
      </c>
      <c r="W1359" s="64">
        <f t="shared" si="42"/>
        <v>20820000</v>
      </c>
      <c r="X1359" s="64">
        <f t="shared" si="43"/>
        <v>0</v>
      </c>
    </row>
    <row r="1360" spans="1:24">
      <c r="A1360" s="82">
        <v>1034</v>
      </c>
      <c r="B1360" s="82" t="s">
        <v>689</v>
      </c>
      <c r="C1360" s="82" t="s">
        <v>684</v>
      </c>
      <c r="D1360" s="82" t="s">
        <v>685</v>
      </c>
      <c r="E1360" s="82" t="s">
        <v>29</v>
      </c>
      <c r="F1360" s="82" t="s">
        <v>747</v>
      </c>
      <c r="G1360" s="82" t="s">
        <v>4332</v>
      </c>
      <c r="H1360" s="83">
        <v>44602</v>
      </c>
      <c r="I1360" s="82" t="s">
        <v>8</v>
      </c>
      <c r="J1360" s="82">
        <v>34</v>
      </c>
      <c r="K1360" s="82">
        <v>6.9530000000000003</v>
      </c>
      <c r="L1360" s="82">
        <v>0</v>
      </c>
      <c r="M1360" s="82">
        <v>0</v>
      </c>
      <c r="N1360" s="82">
        <v>1</v>
      </c>
      <c r="O1360" s="82">
        <v>0</v>
      </c>
      <c r="P1360" s="110">
        <v>2000000</v>
      </c>
      <c r="Q1360" s="82">
        <v>0</v>
      </c>
      <c r="R1360" s="82">
        <v>4</v>
      </c>
      <c r="S1360" s="82">
        <v>1005</v>
      </c>
      <c r="T1360" s="83">
        <v>0</v>
      </c>
      <c r="U1360" s="82">
        <v>1</v>
      </c>
      <c r="W1360" s="64">
        <f t="shared" si="42"/>
        <v>13906000</v>
      </c>
      <c r="X1360" s="64">
        <f t="shared" si="43"/>
        <v>0</v>
      </c>
    </row>
    <row r="1361" spans="1:24" hidden="1">
      <c r="A1361">
        <v>1005</v>
      </c>
      <c r="B1361" t="s">
        <v>689</v>
      </c>
      <c r="C1361" t="s">
        <v>684</v>
      </c>
      <c r="D1361" t="s">
        <v>685</v>
      </c>
      <c r="E1361" t="s">
        <v>29</v>
      </c>
      <c r="F1361" t="s">
        <v>747</v>
      </c>
      <c r="G1361" t="s">
        <v>3805</v>
      </c>
      <c r="H1361" s="1">
        <v>44603</v>
      </c>
      <c r="I1361" t="s">
        <v>7</v>
      </c>
      <c r="J1361">
        <v>34</v>
      </c>
      <c r="K1361">
        <v>6.97</v>
      </c>
      <c r="L1361">
        <v>0</v>
      </c>
      <c r="M1361">
        <v>0</v>
      </c>
      <c r="N1361">
        <v>1</v>
      </c>
      <c r="O1361">
        <v>1</v>
      </c>
      <c r="P1361">
        <v>0</v>
      </c>
      <c r="Q1361">
        <v>2219.39</v>
      </c>
      <c r="R1361">
        <v>4</v>
      </c>
      <c r="S1361">
        <v>10001</v>
      </c>
      <c r="T1361" s="1">
        <v>0</v>
      </c>
      <c r="U1361">
        <v>1</v>
      </c>
      <c r="W1361" s="64">
        <f t="shared" si="42"/>
        <v>0</v>
      </c>
      <c r="X1361" s="64">
        <f t="shared" si="43"/>
        <v>15469.148299999999</v>
      </c>
    </row>
    <row r="1362" spans="1:24" hidden="1">
      <c r="A1362">
        <v>10001</v>
      </c>
      <c r="B1362" t="s">
        <v>689</v>
      </c>
      <c r="C1362" t="s">
        <v>684</v>
      </c>
      <c r="D1362" t="s">
        <v>685</v>
      </c>
      <c r="E1362" t="s">
        <v>29</v>
      </c>
      <c r="F1362" t="s">
        <v>747</v>
      </c>
      <c r="G1362" t="s">
        <v>835</v>
      </c>
      <c r="H1362" s="1">
        <v>44603</v>
      </c>
      <c r="I1362" t="s">
        <v>8</v>
      </c>
      <c r="J1362">
        <v>34</v>
      </c>
      <c r="K1362">
        <v>6.97</v>
      </c>
      <c r="L1362">
        <v>0</v>
      </c>
      <c r="M1362">
        <v>0</v>
      </c>
      <c r="N1362">
        <v>1</v>
      </c>
      <c r="O1362">
        <v>0</v>
      </c>
      <c r="P1362">
        <v>2219.39</v>
      </c>
      <c r="Q1362">
        <v>0</v>
      </c>
      <c r="R1362">
        <v>4</v>
      </c>
      <c r="S1362">
        <v>1005</v>
      </c>
      <c r="T1362" s="1">
        <v>0</v>
      </c>
      <c r="U1362">
        <v>1</v>
      </c>
      <c r="W1362" s="64">
        <f t="shared" si="42"/>
        <v>15469.148299999999</v>
      </c>
      <c r="X1362" s="64">
        <f t="shared" si="43"/>
        <v>0</v>
      </c>
    </row>
    <row r="1363" spans="1:24" hidden="1">
      <c r="A1363">
        <v>1005</v>
      </c>
      <c r="B1363" t="s">
        <v>689</v>
      </c>
      <c r="C1363" t="s">
        <v>684</v>
      </c>
      <c r="D1363" t="s">
        <v>685</v>
      </c>
      <c r="E1363" t="s">
        <v>29</v>
      </c>
      <c r="F1363" t="s">
        <v>747</v>
      </c>
      <c r="G1363" t="s">
        <v>3806</v>
      </c>
      <c r="H1363" s="1">
        <v>44606</v>
      </c>
      <c r="I1363" t="s">
        <v>7</v>
      </c>
      <c r="J1363">
        <v>34</v>
      </c>
      <c r="K1363">
        <v>6.9530000000000003</v>
      </c>
      <c r="L1363">
        <v>0</v>
      </c>
      <c r="M1363">
        <v>0</v>
      </c>
      <c r="N1363">
        <v>1</v>
      </c>
      <c r="O1363">
        <v>1</v>
      </c>
      <c r="P1363">
        <v>0</v>
      </c>
      <c r="Q1363">
        <v>2000000</v>
      </c>
      <c r="R1363">
        <v>4</v>
      </c>
      <c r="S1363">
        <v>1014</v>
      </c>
      <c r="T1363" s="1">
        <v>0</v>
      </c>
      <c r="U1363">
        <v>1</v>
      </c>
      <c r="W1363" s="64">
        <f t="shared" si="42"/>
        <v>0</v>
      </c>
      <c r="X1363" s="64">
        <f t="shared" si="43"/>
        <v>13906000</v>
      </c>
    </row>
    <row r="1364" spans="1:24" hidden="1">
      <c r="A1364">
        <v>1005</v>
      </c>
      <c r="B1364" t="s">
        <v>689</v>
      </c>
      <c r="C1364" t="s">
        <v>684</v>
      </c>
      <c r="D1364" t="s">
        <v>685</v>
      </c>
      <c r="E1364" t="s">
        <v>29</v>
      </c>
      <c r="F1364" t="s">
        <v>747</v>
      </c>
      <c r="G1364" t="s">
        <v>3807</v>
      </c>
      <c r="H1364" s="1">
        <v>44606</v>
      </c>
      <c r="I1364" t="s">
        <v>8</v>
      </c>
      <c r="J1364">
        <v>34</v>
      </c>
      <c r="K1364">
        <v>6.95</v>
      </c>
      <c r="L1364">
        <v>0</v>
      </c>
      <c r="M1364">
        <v>0</v>
      </c>
      <c r="N1364">
        <v>1</v>
      </c>
      <c r="O1364">
        <v>1</v>
      </c>
      <c r="P1364">
        <v>113300</v>
      </c>
      <c r="Q1364">
        <v>0</v>
      </c>
      <c r="R1364">
        <v>4</v>
      </c>
      <c r="S1364">
        <v>27013</v>
      </c>
      <c r="T1364" s="1">
        <v>0</v>
      </c>
      <c r="U1364">
        <v>3</v>
      </c>
      <c r="W1364" s="64">
        <f t="shared" si="42"/>
        <v>787435</v>
      </c>
      <c r="X1364" s="64">
        <f t="shared" si="43"/>
        <v>0</v>
      </c>
    </row>
    <row r="1365" spans="1:24">
      <c r="A1365">
        <v>1014</v>
      </c>
      <c r="B1365" t="s">
        <v>689</v>
      </c>
      <c r="C1365" t="s">
        <v>684</v>
      </c>
      <c r="D1365" t="s">
        <v>685</v>
      </c>
      <c r="E1365" t="s">
        <v>29</v>
      </c>
      <c r="F1365" t="s">
        <v>747</v>
      </c>
      <c r="G1365" t="s">
        <v>960</v>
      </c>
      <c r="H1365" s="1">
        <v>44606</v>
      </c>
      <c r="I1365" t="s">
        <v>8</v>
      </c>
      <c r="J1365">
        <v>34</v>
      </c>
      <c r="K1365">
        <v>6.9530000000000003</v>
      </c>
      <c r="L1365">
        <v>0</v>
      </c>
      <c r="M1365">
        <v>0</v>
      </c>
      <c r="N1365">
        <v>1</v>
      </c>
      <c r="O1365">
        <v>1</v>
      </c>
      <c r="P1365">
        <v>2000000</v>
      </c>
      <c r="Q1365">
        <v>0</v>
      </c>
      <c r="R1365">
        <v>4</v>
      </c>
      <c r="S1365">
        <v>1005</v>
      </c>
      <c r="T1365" s="1">
        <v>0</v>
      </c>
      <c r="U1365">
        <v>1</v>
      </c>
      <c r="W1365" s="64">
        <f t="shared" si="42"/>
        <v>13906000</v>
      </c>
      <c r="X1365" s="64">
        <f t="shared" si="43"/>
        <v>0</v>
      </c>
    </row>
    <row r="1366" spans="1:24" hidden="1">
      <c r="A1366">
        <v>27013</v>
      </c>
      <c r="B1366" t="s">
        <v>689</v>
      </c>
      <c r="C1366" t="s">
        <v>689</v>
      </c>
      <c r="D1366" t="s">
        <v>685</v>
      </c>
      <c r="E1366" t="s">
        <v>29</v>
      </c>
      <c r="F1366" t="s">
        <v>686</v>
      </c>
      <c r="G1366" t="s">
        <v>4555</v>
      </c>
      <c r="H1366" s="1">
        <v>44606</v>
      </c>
      <c r="I1366" t="s">
        <v>7</v>
      </c>
      <c r="J1366">
        <v>34</v>
      </c>
      <c r="K1366">
        <v>6.95</v>
      </c>
      <c r="L1366">
        <v>0</v>
      </c>
      <c r="M1366">
        <v>0</v>
      </c>
      <c r="N1366">
        <v>1</v>
      </c>
      <c r="O1366">
        <v>0</v>
      </c>
      <c r="P1366">
        <v>0</v>
      </c>
      <c r="Q1366">
        <v>113300</v>
      </c>
      <c r="R1366">
        <v>4</v>
      </c>
      <c r="S1366">
        <v>1005</v>
      </c>
      <c r="T1366" s="1">
        <v>0</v>
      </c>
      <c r="U1366">
        <v>1</v>
      </c>
      <c r="W1366" s="64">
        <f t="shared" si="42"/>
        <v>0</v>
      </c>
      <c r="X1366" s="64">
        <f t="shared" si="43"/>
        <v>787435</v>
      </c>
    </row>
    <row r="1367" spans="1:24" hidden="1">
      <c r="A1367">
        <v>1009</v>
      </c>
      <c r="B1367" t="s">
        <v>689</v>
      </c>
      <c r="C1367" t="s">
        <v>684</v>
      </c>
      <c r="D1367" t="s">
        <v>685</v>
      </c>
      <c r="E1367" t="s">
        <v>29</v>
      </c>
      <c r="F1367" t="s">
        <v>747</v>
      </c>
      <c r="G1367" t="s">
        <v>4062</v>
      </c>
      <c r="H1367" s="1">
        <v>44607</v>
      </c>
      <c r="I1367" t="s">
        <v>7</v>
      </c>
      <c r="J1367">
        <v>34</v>
      </c>
      <c r="K1367">
        <v>6.86</v>
      </c>
      <c r="N1367">
        <v>1</v>
      </c>
      <c r="O1367">
        <v>0</v>
      </c>
      <c r="P1367">
        <v>0</v>
      </c>
      <c r="Q1367">
        <v>5000000</v>
      </c>
      <c r="R1367">
        <v>4</v>
      </c>
      <c r="S1367">
        <v>1017</v>
      </c>
      <c r="T1367" s="1">
        <v>0</v>
      </c>
      <c r="U1367">
        <v>1</v>
      </c>
      <c r="W1367" s="64">
        <f t="shared" si="42"/>
        <v>0</v>
      </c>
      <c r="X1367" s="64">
        <f t="shared" si="43"/>
        <v>34300000</v>
      </c>
    </row>
    <row r="1368" spans="1:24" hidden="1">
      <c r="A1368">
        <v>1017</v>
      </c>
      <c r="B1368" t="s">
        <v>689</v>
      </c>
      <c r="C1368" t="s">
        <v>684</v>
      </c>
      <c r="D1368" t="s">
        <v>685</v>
      </c>
      <c r="E1368" t="s">
        <v>29</v>
      </c>
      <c r="F1368" t="s">
        <v>1065</v>
      </c>
      <c r="G1368" t="s">
        <v>687</v>
      </c>
      <c r="H1368" s="1">
        <v>44607</v>
      </c>
      <c r="I1368" t="s">
        <v>8</v>
      </c>
      <c r="J1368">
        <v>34</v>
      </c>
      <c r="K1368">
        <v>6.86</v>
      </c>
      <c r="N1368">
        <v>1</v>
      </c>
      <c r="O1368">
        <v>1</v>
      </c>
      <c r="P1368">
        <v>5000000</v>
      </c>
      <c r="Q1368">
        <v>0</v>
      </c>
      <c r="R1368">
        <v>4</v>
      </c>
      <c r="S1368">
        <v>1009</v>
      </c>
      <c r="T1368" s="1">
        <v>0</v>
      </c>
      <c r="U1368">
        <v>1</v>
      </c>
      <c r="W1368" s="64">
        <f t="shared" si="42"/>
        <v>34300000</v>
      </c>
      <c r="X1368" s="64">
        <f t="shared" si="43"/>
        <v>0</v>
      </c>
    </row>
    <row r="1369" spans="1:24" hidden="1">
      <c r="A1369">
        <v>1005</v>
      </c>
      <c r="B1369" t="s">
        <v>689</v>
      </c>
      <c r="C1369" t="s">
        <v>684</v>
      </c>
      <c r="D1369" t="s">
        <v>685</v>
      </c>
      <c r="E1369" t="s">
        <v>29</v>
      </c>
      <c r="F1369" t="s">
        <v>747</v>
      </c>
      <c r="G1369" t="s">
        <v>3808</v>
      </c>
      <c r="H1369" s="1">
        <v>44608</v>
      </c>
      <c r="I1369" t="s">
        <v>7</v>
      </c>
      <c r="J1369">
        <v>34</v>
      </c>
      <c r="K1369">
        <v>6.9550000000000001</v>
      </c>
      <c r="L1369">
        <v>0</v>
      </c>
      <c r="M1369">
        <v>0</v>
      </c>
      <c r="N1369">
        <v>1</v>
      </c>
      <c r="O1369">
        <v>1</v>
      </c>
      <c r="P1369">
        <v>0</v>
      </c>
      <c r="Q1369">
        <v>1000000</v>
      </c>
      <c r="R1369">
        <v>4</v>
      </c>
      <c r="S1369">
        <v>1033</v>
      </c>
      <c r="T1369" s="1">
        <v>0</v>
      </c>
      <c r="U1369">
        <v>1</v>
      </c>
      <c r="W1369" s="64">
        <f t="shared" si="42"/>
        <v>0</v>
      </c>
      <c r="X1369" s="64">
        <f t="shared" si="43"/>
        <v>6955000</v>
      </c>
    </row>
    <row r="1370" spans="1:24" hidden="1">
      <c r="A1370">
        <v>1009</v>
      </c>
      <c r="B1370" t="s">
        <v>689</v>
      </c>
      <c r="C1370" t="s">
        <v>684</v>
      </c>
      <c r="D1370" t="s">
        <v>685</v>
      </c>
      <c r="E1370" t="s">
        <v>29</v>
      </c>
      <c r="F1370" t="s">
        <v>747</v>
      </c>
      <c r="G1370" t="s">
        <v>4063</v>
      </c>
      <c r="H1370" s="1">
        <v>44608</v>
      </c>
      <c r="I1370" t="s">
        <v>7</v>
      </c>
      <c r="J1370">
        <v>34</v>
      </c>
      <c r="K1370">
        <v>6.86</v>
      </c>
      <c r="N1370">
        <v>1</v>
      </c>
      <c r="O1370">
        <v>0</v>
      </c>
      <c r="P1370">
        <v>0</v>
      </c>
      <c r="Q1370">
        <v>5000000</v>
      </c>
      <c r="R1370">
        <v>4</v>
      </c>
      <c r="S1370">
        <v>1017</v>
      </c>
      <c r="T1370" s="1">
        <v>0</v>
      </c>
      <c r="U1370">
        <v>1</v>
      </c>
      <c r="W1370" s="64">
        <f t="shared" si="42"/>
        <v>0</v>
      </c>
      <c r="X1370" s="64">
        <f t="shared" si="43"/>
        <v>34300000</v>
      </c>
    </row>
    <row r="1371" spans="1:24" hidden="1">
      <c r="A1371">
        <v>1017</v>
      </c>
      <c r="B1371" t="s">
        <v>689</v>
      </c>
      <c r="C1371" t="s">
        <v>684</v>
      </c>
      <c r="D1371" t="s">
        <v>685</v>
      </c>
      <c r="E1371" t="s">
        <v>29</v>
      </c>
      <c r="F1371" t="s">
        <v>1065</v>
      </c>
      <c r="G1371" t="s">
        <v>687</v>
      </c>
      <c r="H1371" s="1">
        <v>44608</v>
      </c>
      <c r="I1371" t="s">
        <v>8</v>
      </c>
      <c r="J1371">
        <v>34</v>
      </c>
      <c r="K1371">
        <v>6.86</v>
      </c>
      <c r="N1371">
        <v>1</v>
      </c>
      <c r="O1371">
        <v>1</v>
      </c>
      <c r="P1371">
        <v>5000000</v>
      </c>
      <c r="Q1371">
        <v>0</v>
      </c>
      <c r="R1371">
        <v>4</v>
      </c>
      <c r="S1371">
        <v>1009</v>
      </c>
      <c r="T1371" s="1">
        <v>0</v>
      </c>
      <c r="U1371">
        <v>1</v>
      </c>
      <c r="W1371" s="64">
        <f t="shared" si="42"/>
        <v>34300000</v>
      </c>
      <c r="X1371" s="64">
        <f t="shared" si="43"/>
        <v>0</v>
      </c>
    </row>
    <row r="1372" spans="1:24" hidden="1">
      <c r="A1372">
        <v>1033</v>
      </c>
      <c r="B1372" t="s">
        <v>689</v>
      </c>
      <c r="C1372" t="s">
        <v>684</v>
      </c>
      <c r="D1372" t="s">
        <v>685</v>
      </c>
      <c r="E1372" t="s">
        <v>29</v>
      </c>
      <c r="F1372" t="s">
        <v>747</v>
      </c>
      <c r="G1372" t="s">
        <v>4226</v>
      </c>
      <c r="H1372" s="1">
        <v>44608</v>
      </c>
      <c r="I1372" t="s">
        <v>8</v>
      </c>
      <c r="J1372">
        <v>34</v>
      </c>
      <c r="K1372">
        <v>6.9550000000000001</v>
      </c>
      <c r="L1372">
        <v>0</v>
      </c>
      <c r="M1372">
        <v>0</v>
      </c>
      <c r="N1372">
        <v>1</v>
      </c>
      <c r="O1372">
        <v>0</v>
      </c>
      <c r="P1372">
        <v>1000000</v>
      </c>
      <c r="Q1372">
        <v>0</v>
      </c>
      <c r="R1372">
        <v>4</v>
      </c>
      <c r="S1372">
        <v>1005</v>
      </c>
      <c r="T1372" s="1">
        <v>0</v>
      </c>
      <c r="U1372">
        <v>1</v>
      </c>
      <c r="W1372" s="64">
        <f t="shared" si="42"/>
        <v>6955000</v>
      </c>
      <c r="X1372" s="64">
        <f t="shared" si="43"/>
        <v>0</v>
      </c>
    </row>
    <row r="1373" spans="1:24" hidden="1">
      <c r="A1373">
        <v>1005</v>
      </c>
      <c r="B1373" t="s">
        <v>689</v>
      </c>
      <c r="C1373" t="s">
        <v>684</v>
      </c>
      <c r="D1373" t="s">
        <v>685</v>
      </c>
      <c r="E1373" t="s">
        <v>29</v>
      </c>
      <c r="F1373" t="s">
        <v>747</v>
      </c>
      <c r="G1373" t="s">
        <v>3809</v>
      </c>
      <c r="H1373" s="1">
        <v>44610</v>
      </c>
      <c r="I1373" t="s">
        <v>7</v>
      </c>
      <c r="J1373">
        <v>34</v>
      </c>
      <c r="K1373">
        <v>6.9550000000000001</v>
      </c>
      <c r="L1373">
        <v>0</v>
      </c>
      <c r="M1373">
        <v>0</v>
      </c>
      <c r="N1373">
        <v>1</v>
      </c>
      <c r="O1373">
        <v>1</v>
      </c>
      <c r="P1373">
        <v>0</v>
      </c>
      <c r="Q1373">
        <v>1000000</v>
      </c>
      <c r="R1373">
        <v>4</v>
      </c>
      <c r="S1373">
        <v>1033</v>
      </c>
      <c r="T1373" s="1">
        <v>0</v>
      </c>
      <c r="U1373">
        <v>1</v>
      </c>
      <c r="W1373" s="64">
        <f t="shared" si="42"/>
        <v>0</v>
      </c>
      <c r="X1373" s="64">
        <f t="shared" si="43"/>
        <v>6955000</v>
      </c>
    </row>
    <row r="1374" spans="1:24" hidden="1">
      <c r="A1374" s="75">
        <v>1005</v>
      </c>
      <c r="B1374" s="75" t="s">
        <v>689</v>
      </c>
      <c r="C1374" s="75" t="s">
        <v>684</v>
      </c>
      <c r="D1374" s="75" t="s">
        <v>685</v>
      </c>
      <c r="E1374" s="75" t="s">
        <v>29</v>
      </c>
      <c r="F1374" s="75" t="s">
        <v>747</v>
      </c>
      <c r="G1374" s="75" t="s">
        <v>3810</v>
      </c>
      <c r="H1374" s="76">
        <v>44610</v>
      </c>
      <c r="I1374" s="75" t="s">
        <v>7</v>
      </c>
      <c r="J1374" s="75">
        <v>34</v>
      </c>
      <c r="K1374" s="75">
        <v>6.9550000000000001</v>
      </c>
      <c r="L1374" s="75">
        <v>0</v>
      </c>
      <c r="M1374" s="75">
        <v>0</v>
      </c>
      <c r="N1374" s="75">
        <v>1</v>
      </c>
      <c r="O1374" s="75">
        <v>1</v>
      </c>
      <c r="P1374" s="77">
        <v>0</v>
      </c>
      <c r="Q1374" s="75">
        <v>2000000</v>
      </c>
      <c r="R1374" s="75">
        <v>4</v>
      </c>
      <c r="S1374" s="75">
        <v>1014</v>
      </c>
      <c r="T1374" s="76">
        <v>0</v>
      </c>
      <c r="U1374" s="75">
        <v>1</v>
      </c>
      <c r="W1374" s="64">
        <f t="shared" si="42"/>
        <v>0</v>
      </c>
      <c r="X1374" s="64">
        <f t="shared" si="43"/>
        <v>13910000</v>
      </c>
    </row>
    <row r="1375" spans="1:24" hidden="1">
      <c r="A1375">
        <v>1005</v>
      </c>
      <c r="B1375" t="s">
        <v>689</v>
      </c>
      <c r="C1375" t="s">
        <v>684</v>
      </c>
      <c r="D1375" t="s">
        <v>685</v>
      </c>
      <c r="E1375" t="s">
        <v>29</v>
      </c>
      <c r="F1375" t="s">
        <v>747</v>
      </c>
      <c r="G1375" t="s">
        <v>3811</v>
      </c>
      <c r="H1375" s="1">
        <v>44610</v>
      </c>
      <c r="I1375" t="s">
        <v>7</v>
      </c>
      <c r="J1375">
        <v>34</v>
      </c>
      <c r="K1375">
        <v>6.9649999999999999</v>
      </c>
      <c r="L1375">
        <v>0</v>
      </c>
      <c r="M1375">
        <v>0</v>
      </c>
      <c r="N1375">
        <v>1</v>
      </c>
      <c r="O1375">
        <v>1</v>
      </c>
      <c r="P1375">
        <v>0</v>
      </c>
      <c r="Q1375">
        <v>115000</v>
      </c>
      <c r="R1375">
        <v>4</v>
      </c>
      <c r="S1375">
        <v>27013</v>
      </c>
      <c r="T1375" s="1">
        <v>0</v>
      </c>
      <c r="U1375">
        <v>1</v>
      </c>
      <c r="W1375" s="64">
        <f t="shared" si="42"/>
        <v>0</v>
      </c>
      <c r="X1375" s="64">
        <f t="shared" si="43"/>
        <v>800975</v>
      </c>
    </row>
    <row r="1376" spans="1:24" hidden="1">
      <c r="A1376">
        <v>1009</v>
      </c>
      <c r="B1376" t="s">
        <v>689</v>
      </c>
      <c r="C1376" t="s">
        <v>684</v>
      </c>
      <c r="D1376" t="s">
        <v>685</v>
      </c>
      <c r="E1376" t="s">
        <v>29</v>
      </c>
      <c r="F1376" t="s">
        <v>686</v>
      </c>
      <c r="G1376" t="s">
        <v>4001</v>
      </c>
      <c r="H1376" s="1">
        <v>44610</v>
      </c>
      <c r="I1376" t="s">
        <v>7</v>
      </c>
      <c r="J1376">
        <v>34</v>
      </c>
      <c r="K1376">
        <v>6.96</v>
      </c>
      <c r="L1376">
        <v>0</v>
      </c>
      <c r="M1376">
        <v>0</v>
      </c>
      <c r="N1376">
        <v>1</v>
      </c>
      <c r="O1376">
        <v>0</v>
      </c>
      <c r="P1376">
        <v>0</v>
      </c>
      <c r="Q1376">
        <v>2100000</v>
      </c>
      <c r="R1376">
        <v>4</v>
      </c>
      <c r="S1376">
        <v>27003</v>
      </c>
      <c r="T1376" s="1">
        <v>0</v>
      </c>
      <c r="U1376">
        <v>1</v>
      </c>
      <c r="W1376" s="64">
        <f t="shared" si="42"/>
        <v>0</v>
      </c>
      <c r="X1376" s="64">
        <f t="shared" si="43"/>
        <v>14616000</v>
      </c>
    </row>
    <row r="1377" spans="1:24">
      <c r="A1377">
        <v>1014</v>
      </c>
      <c r="B1377" t="s">
        <v>689</v>
      </c>
      <c r="C1377" t="s">
        <v>684</v>
      </c>
      <c r="D1377" t="s">
        <v>685</v>
      </c>
      <c r="E1377" t="s">
        <v>29</v>
      </c>
      <c r="F1377" t="s">
        <v>747</v>
      </c>
      <c r="G1377" t="s">
        <v>949</v>
      </c>
      <c r="H1377" s="1">
        <v>44610</v>
      </c>
      <c r="I1377" t="s">
        <v>8</v>
      </c>
      <c r="J1377">
        <v>34</v>
      </c>
      <c r="K1377">
        <v>6.9550000000000001</v>
      </c>
      <c r="L1377">
        <v>0</v>
      </c>
      <c r="M1377">
        <v>0</v>
      </c>
      <c r="N1377">
        <v>1</v>
      </c>
      <c r="O1377">
        <v>1</v>
      </c>
      <c r="P1377">
        <v>2000000</v>
      </c>
      <c r="Q1377">
        <v>0</v>
      </c>
      <c r="R1377">
        <v>4</v>
      </c>
      <c r="S1377">
        <v>1005</v>
      </c>
      <c r="T1377" s="1">
        <v>0</v>
      </c>
      <c r="U1377">
        <v>1</v>
      </c>
      <c r="W1377" s="64">
        <f t="shared" si="42"/>
        <v>13910000</v>
      </c>
      <c r="X1377" s="64">
        <f t="shared" si="43"/>
        <v>0</v>
      </c>
    </row>
    <row r="1378" spans="1:24" hidden="1">
      <c r="A1378">
        <v>1033</v>
      </c>
      <c r="B1378" t="s">
        <v>689</v>
      </c>
      <c r="C1378" t="s">
        <v>684</v>
      </c>
      <c r="D1378" t="s">
        <v>685</v>
      </c>
      <c r="E1378" t="s">
        <v>29</v>
      </c>
      <c r="F1378" t="s">
        <v>747</v>
      </c>
      <c r="G1378" t="s">
        <v>4227</v>
      </c>
      <c r="H1378" s="1">
        <v>44610</v>
      </c>
      <c r="I1378" t="s">
        <v>8</v>
      </c>
      <c r="J1378">
        <v>34</v>
      </c>
      <c r="K1378">
        <v>6.9550000000000001</v>
      </c>
      <c r="L1378">
        <v>0</v>
      </c>
      <c r="M1378">
        <v>0</v>
      </c>
      <c r="N1378">
        <v>1</v>
      </c>
      <c r="O1378">
        <v>0</v>
      </c>
      <c r="P1378">
        <v>1000000</v>
      </c>
      <c r="Q1378">
        <v>0</v>
      </c>
      <c r="R1378">
        <v>4</v>
      </c>
      <c r="S1378">
        <v>1005</v>
      </c>
      <c r="T1378" s="1">
        <v>0</v>
      </c>
      <c r="U1378">
        <v>1</v>
      </c>
      <c r="W1378" s="64">
        <f t="shared" si="42"/>
        <v>6955000</v>
      </c>
      <c r="X1378" s="64">
        <f t="shared" si="43"/>
        <v>0</v>
      </c>
    </row>
    <row r="1379" spans="1:24" hidden="1">
      <c r="A1379">
        <v>27003</v>
      </c>
      <c r="B1379" t="s">
        <v>689</v>
      </c>
      <c r="C1379" t="s">
        <v>684</v>
      </c>
      <c r="D1379" t="s">
        <v>685</v>
      </c>
      <c r="E1379" t="s">
        <v>29</v>
      </c>
      <c r="F1379" t="s">
        <v>754</v>
      </c>
      <c r="G1379" t="s">
        <v>3591</v>
      </c>
      <c r="H1379" s="1">
        <v>44610</v>
      </c>
      <c r="I1379" t="s">
        <v>8</v>
      </c>
      <c r="J1379">
        <v>34</v>
      </c>
      <c r="K1379">
        <v>6.96</v>
      </c>
      <c r="L1379">
        <v>0</v>
      </c>
      <c r="M1379">
        <v>0</v>
      </c>
      <c r="N1379">
        <v>1</v>
      </c>
      <c r="O1379">
        <v>0</v>
      </c>
      <c r="P1379">
        <v>2100000</v>
      </c>
      <c r="Q1379">
        <v>0</v>
      </c>
      <c r="R1379">
        <v>4</v>
      </c>
      <c r="S1379">
        <v>1009</v>
      </c>
      <c r="T1379" s="1">
        <v>0</v>
      </c>
      <c r="U1379">
        <v>1</v>
      </c>
      <c r="W1379" s="64">
        <f t="shared" si="42"/>
        <v>14616000</v>
      </c>
      <c r="X1379" s="64">
        <f t="shared" si="43"/>
        <v>0</v>
      </c>
    </row>
    <row r="1380" spans="1:24" hidden="1">
      <c r="A1380">
        <v>27013</v>
      </c>
      <c r="B1380" t="s">
        <v>689</v>
      </c>
      <c r="C1380" t="s">
        <v>684</v>
      </c>
      <c r="D1380" t="s">
        <v>685</v>
      </c>
      <c r="E1380" t="s">
        <v>29</v>
      </c>
      <c r="F1380" t="s">
        <v>686</v>
      </c>
      <c r="G1380" t="s">
        <v>4554</v>
      </c>
      <c r="H1380" s="1">
        <v>44610</v>
      </c>
      <c r="I1380" t="s">
        <v>8</v>
      </c>
      <c r="J1380">
        <v>34</v>
      </c>
      <c r="K1380">
        <v>6.9649999999999999</v>
      </c>
      <c r="L1380">
        <v>0</v>
      </c>
      <c r="M1380">
        <v>0</v>
      </c>
      <c r="N1380">
        <v>1</v>
      </c>
      <c r="O1380">
        <v>0</v>
      </c>
      <c r="P1380">
        <v>115000</v>
      </c>
      <c r="Q1380">
        <v>0</v>
      </c>
      <c r="R1380">
        <v>4</v>
      </c>
      <c r="S1380">
        <v>1005</v>
      </c>
      <c r="T1380" s="1">
        <v>0</v>
      </c>
      <c r="U1380">
        <v>1</v>
      </c>
      <c r="W1380" s="64">
        <f t="shared" si="42"/>
        <v>800975</v>
      </c>
      <c r="X1380" s="64">
        <f t="shared" si="43"/>
        <v>0</v>
      </c>
    </row>
    <row r="1381" spans="1:24" hidden="1">
      <c r="A1381">
        <v>1005</v>
      </c>
      <c r="B1381" t="s">
        <v>689</v>
      </c>
      <c r="C1381" t="s">
        <v>684</v>
      </c>
      <c r="D1381" t="s">
        <v>685</v>
      </c>
      <c r="E1381" t="s">
        <v>29</v>
      </c>
      <c r="F1381" t="s">
        <v>747</v>
      </c>
      <c r="G1381" t="s">
        <v>3812</v>
      </c>
      <c r="H1381" s="1">
        <v>44613</v>
      </c>
      <c r="I1381" t="s">
        <v>8</v>
      </c>
      <c r="J1381">
        <v>34</v>
      </c>
      <c r="K1381">
        <v>6.95</v>
      </c>
      <c r="L1381">
        <v>0</v>
      </c>
      <c r="M1381">
        <v>0</v>
      </c>
      <c r="N1381">
        <v>1</v>
      </c>
      <c r="O1381">
        <v>1</v>
      </c>
      <c r="P1381">
        <v>85000</v>
      </c>
      <c r="Q1381">
        <v>0</v>
      </c>
      <c r="R1381">
        <v>4</v>
      </c>
      <c r="S1381">
        <v>27013</v>
      </c>
      <c r="T1381" s="1">
        <v>0</v>
      </c>
      <c r="U1381">
        <v>2</v>
      </c>
      <c r="W1381" s="64">
        <f t="shared" si="42"/>
        <v>590750</v>
      </c>
      <c r="X1381" s="64">
        <f t="shared" si="43"/>
        <v>0</v>
      </c>
    </row>
    <row r="1382" spans="1:24" hidden="1">
      <c r="A1382">
        <v>1005</v>
      </c>
      <c r="B1382" t="s">
        <v>689</v>
      </c>
      <c r="C1382" t="s">
        <v>684</v>
      </c>
      <c r="D1382" t="s">
        <v>685</v>
      </c>
      <c r="E1382" t="s">
        <v>29</v>
      </c>
      <c r="F1382" t="s">
        <v>747</v>
      </c>
      <c r="G1382" t="s">
        <v>3813</v>
      </c>
      <c r="H1382" s="1">
        <v>44613</v>
      </c>
      <c r="I1382" t="s">
        <v>7</v>
      </c>
      <c r="J1382">
        <v>34</v>
      </c>
      <c r="K1382">
        <v>6.9550000000000001</v>
      </c>
      <c r="L1382">
        <v>0</v>
      </c>
      <c r="M1382">
        <v>0</v>
      </c>
      <c r="N1382">
        <v>1</v>
      </c>
      <c r="O1382">
        <v>1</v>
      </c>
      <c r="P1382">
        <v>0</v>
      </c>
      <c r="Q1382">
        <v>1000000</v>
      </c>
      <c r="R1382">
        <v>4</v>
      </c>
      <c r="S1382">
        <v>1033</v>
      </c>
      <c r="T1382" s="1">
        <v>0</v>
      </c>
      <c r="U1382">
        <v>1</v>
      </c>
      <c r="W1382" s="64">
        <f t="shared" si="42"/>
        <v>0</v>
      </c>
      <c r="X1382" s="64">
        <f t="shared" si="43"/>
        <v>6955000</v>
      </c>
    </row>
    <row r="1383" spans="1:24">
      <c r="A1383" s="99">
        <v>1014</v>
      </c>
      <c r="B1383" s="99" t="s">
        <v>693</v>
      </c>
      <c r="C1383" s="99" t="s">
        <v>684</v>
      </c>
      <c r="D1383" s="99" t="s">
        <v>685</v>
      </c>
      <c r="E1383" s="99" t="s">
        <v>29</v>
      </c>
      <c r="F1383" s="99" t="s">
        <v>748</v>
      </c>
      <c r="G1383" s="99" t="s">
        <v>923</v>
      </c>
      <c r="H1383" s="100">
        <v>44613</v>
      </c>
      <c r="I1383" s="99" t="s">
        <v>7</v>
      </c>
      <c r="J1383" s="99">
        <v>34</v>
      </c>
      <c r="K1383" s="99">
        <v>6.97</v>
      </c>
      <c r="L1383" s="99">
        <v>0</v>
      </c>
      <c r="M1383" s="99">
        <v>0</v>
      </c>
      <c r="N1383" s="99">
        <v>1</v>
      </c>
      <c r="O1383" s="99">
        <v>1</v>
      </c>
      <c r="P1383" s="99">
        <v>0</v>
      </c>
      <c r="Q1383" s="99">
        <v>100430.42</v>
      </c>
      <c r="R1383" s="99">
        <v>4</v>
      </c>
      <c r="S1383" s="99">
        <v>3034</v>
      </c>
      <c r="T1383" s="100">
        <v>0</v>
      </c>
      <c r="U1383" s="99">
        <v>1</v>
      </c>
      <c r="W1383" s="64">
        <f t="shared" si="42"/>
        <v>0</v>
      </c>
      <c r="X1383" s="64">
        <f t="shared" si="43"/>
        <v>700000.02740000002</v>
      </c>
    </row>
    <row r="1384" spans="1:24" hidden="1">
      <c r="A1384">
        <v>1033</v>
      </c>
      <c r="B1384" t="s">
        <v>689</v>
      </c>
      <c r="C1384" t="s">
        <v>684</v>
      </c>
      <c r="D1384" t="s">
        <v>685</v>
      </c>
      <c r="E1384" t="s">
        <v>29</v>
      </c>
      <c r="F1384" t="s">
        <v>747</v>
      </c>
      <c r="G1384" t="s">
        <v>4228</v>
      </c>
      <c r="H1384" s="1">
        <v>44613</v>
      </c>
      <c r="I1384" t="s">
        <v>8</v>
      </c>
      <c r="J1384">
        <v>34</v>
      </c>
      <c r="K1384">
        <v>6.9550000000000001</v>
      </c>
      <c r="L1384">
        <v>0</v>
      </c>
      <c r="M1384">
        <v>0</v>
      </c>
      <c r="N1384">
        <v>1</v>
      </c>
      <c r="O1384">
        <v>0</v>
      </c>
      <c r="P1384">
        <v>1000000</v>
      </c>
      <c r="Q1384">
        <v>0</v>
      </c>
      <c r="R1384">
        <v>4</v>
      </c>
      <c r="S1384">
        <v>1005</v>
      </c>
      <c r="T1384" s="1">
        <v>0</v>
      </c>
      <c r="U1384">
        <v>1</v>
      </c>
      <c r="W1384" s="64">
        <f t="shared" si="42"/>
        <v>6955000</v>
      </c>
      <c r="X1384" s="64">
        <f t="shared" si="43"/>
        <v>0</v>
      </c>
    </row>
    <row r="1385" spans="1:24">
      <c r="A1385">
        <v>3034</v>
      </c>
      <c r="B1385" t="s">
        <v>693</v>
      </c>
      <c r="C1385" t="s">
        <v>684</v>
      </c>
      <c r="D1385" t="s">
        <v>685</v>
      </c>
      <c r="E1385" t="s">
        <v>29</v>
      </c>
      <c r="F1385" t="s">
        <v>4379</v>
      </c>
      <c r="G1385" t="s">
        <v>4485</v>
      </c>
      <c r="H1385" s="1">
        <v>44613</v>
      </c>
      <c r="I1385" t="s">
        <v>8</v>
      </c>
      <c r="J1385">
        <v>34</v>
      </c>
      <c r="K1385">
        <v>6.97</v>
      </c>
      <c r="N1385">
        <v>1</v>
      </c>
      <c r="O1385">
        <v>0</v>
      </c>
      <c r="P1385">
        <v>100430.42</v>
      </c>
      <c r="Q1385">
        <v>0</v>
      </c>
      <c r="R1385">
        <v>4</v>
      </c>
      <c r="S1385">
        <v>1014</v>
      </c>
      <c r="T1385" s="1">
        <v>0</v>
      </c>
      <c r="U1385">
        <v>1</v>
      </c>
      <c r="W1385" s="64">
        <f t="shared" si="42"/>
        <v>700000.02740000002</v>
      </c>
      <c r="X1385" s="64">
        <f t="shared" si="43"/>
        <v>0</v>
      </c>
    </row>
    <row r="1386" spans="1:24" hidden="1">
      <c r="A1386" s="80">
        <v>27013</v>
      </c>
      <c r="B1386" s="80" t="s">
        <v>689</v>
      </c>
      <c r="C1386" s="80" t="s">
        <v>689</v>
      </c>
      <c r="D1386" s="80" t="s">
        <v>685</v>
      </c>
      <c r="E1386" s="80" t="s">
        <v>29</v>
      </c>
      <c r="F1386" s="80" t="s">
        <v>686</v>
      </c>
      <c r="G1386" s="80" t="s">
        <v>4555</v>
      </c>
      <c r="H1386" s="81">
        <v>44613</v>
      </c>
      <c r="I1386" s="80" t="s">
        <v>7</v>
      </c>
      <c r="J1386" s="80">
        <v>34</v>
      </c>
      <c r="K1386" s="80">
        <v>6.95</v>
      </c>
      <c r="L1386" s="80">
        <v>0</v>
      </c>
      <c r="M1386" s="80">
        <v>0</v>
      </c>
      <c r="N1386" s="80">
        <v>1</v>
      </c>
      <c r="O1386" s="80">
        <v>0</v>
      </c>
      <c r="P1386" s="85">
        <v>0</v>
      </c>
      <c r="Q1386" s="80">
        <v>85000</v>
      </c>
      <c r="R1386" s="80">
        <v>4</v>
      </c>
      <c r="S1386" s="80">
        <v>1005</v>
      </c>
      <c r="T1386" s="81">
        <v>0</v>
      </c>
      <c r="U1386" s="80">
        <v>1</v>
      </c>
      <c r="W1386" s="64">
        <f t="shared" si="42"/>
        <v>0</v>
      </c>
      <c r="X1386" s="64">
        <f t="shared" si="43"/>
        <v>590750</v>
      </c>
    </row>
    <row r="1387" spans="1:24" hidden="1">
      <c r="A1387">
        <v>3002</v>
      </c>
      <c r="B1387" t="s">
        <v>694</v>
      </c>
      <c r="C1387" t="s">
        <v>684</v>
      </c>
      <c r="D1387" t="s">
        <v>685</v>
      </c>
      <c r="E1387" t="s">
        <v>29</v>
      </c>
      <c r="F1387" t="s">
        <v>3577</v>
      </c>
      <c r="G1387" t="s">
        <v>1107</v>
      </c>
      <c r="H1387" s="1">
        <v>44614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150000</v>
      </c>
      <c r="Q1387">
        <v>0</v>
      </c>
      <c r="R1387">
        <v>4</v>
      </c>
      <c r="S1387">
        <v>3022</v>
      </c>
      <c r="T1387" s="1">
        <v>0</v>
      </c>
      <c r="U1387">
        <v>1</v>
      </c>
      <c r="W1387" s="64">
        <f t="shared" si="42"/>
        <v>1035000</v>
      </c>
      <c r="X1387" s="64">
        <f t="shared" si="43"/>
        <v>0</v>
      </c>
    </row>
    <row r="1388" spans="1:24" hidden="1">
      <c r="A1388">
        <v>3022</v>
      </c>
      <c r="B1388" t="s">
        <v>694</v>
      </c>
      <c r="C1388" t="s">
        <v>684</v>
      </c>
      <c r="D1388" t="s">
        <v>685</v>
      </c>
      <c r="E1388" t="s">
        <v>29</v>
      </c>
      <c r="F1388" t="s">
        <v>747</v>
      </c>
      <c r="G1388" t="s">
        <v>4403</v>
      </c>
      <c r="H1388" s="1">
        <v>44614</v>
      </c>
      <c r="I1388" t="s">
        <v>7</v>
      </c>
      <c r="J1388">
        <v>34</v>
      </c>
      <c r="K1388">
        <v>6.9</v>
      </c>
      <c r="N1388">
        <v>1</v>
      </c>
      <c r="O1388">
        <v>0</v>
      </c>
      <c r="P1388">
        <v>0</v>
      </c>
      <c r="Q1388">
        <v>150000</v>
      </c>
      <c r="R1388">
        <v>4</v>
      </c>
      <c r="S1388">
        <v>3002</v>
      </c>
      <c r="T1388" s="1">
        <v>0</v>
      </c>
      <c r="U1388">
        <v>1</v>
      </c>
      <c r="W1388" s="64">
        <f t="shared" si="42"/>
        <v>0</v>
      </c>
      <c r="X1388" s="64">
        <f t="shared" si="43"/>
        <v>1035000</v>
      </c>
    </row>
    <row r="1389" spans="1:24" hidden="1">
      <c r="A1389" s="89">
        <v>1005</v>
      </c>
      <c r="B1389" s="89" t="s">
        <v>689</v>
      </c>
      <c r="C1389" s="89" t="s">
        <v>684</v>
      </c>
      <c r="D1389" s="89" t="s">
        <v>685</v>
      </c>
      <c r="E1389" s="89" t="s">
        <v>29</v>
      </c>
      <c r="F1389" s="89" t="s">
        <v>747</v>
      </c>
      <c r="G1389" s="89" t="s">
        <v>3814</v>
      </c>
      <c r="H1389" s="90">
        <v>44615</v>
      </c>
      <c r="I1389" s="89" t="s">
        <v>8</v>
      </c>
      <c r="J1389" s="89">
        <v>34</v>
      </c>
      <c r="K1389" s="89">
        <v>6.95</v>
      </c>
      <c r="L1389" s="89">
        <v>0</v>
      </c>
      <c r="M1389" s="89">
        <v>0</v>
      </c>
      <c r="N1389" s="89">
        <v>1</v>
      </c>
      <c r="O1389" s="89">
        <v>1</v>
      </c>
      <c r="P1389" s="91">
        <v>10000</v>
      </c>
      <c r="Q1389" s="89">
        <v>0</v>
      </c>
      <c r="R1389" s="89">
        <v>4</v>
      </c>
      <c r="S1389" s="89">
        <v>27013</v>
      </c>
      <c r="T1389" s="90">
        <v>0</v>
      </c>
      <c r="U1389" s="89">
        <v>1</v>
      </c>
      <c r="W1389" s="64">
        <f t="shared" si="42"/>
        <v>69500</v>
      </c>
      <c r="X1389" s="64">
        <f t="shared" si="43"/>
        <v>0</v>
      </c>
    </row>
    <row r="1390" spans="1:24" hidden="1">
      <c r="A1390">
        <v>1009</v>
      </c>
      <c r="B1390" t="s">
        <v>691</v>
      </c>
      <c r="C1390" t="s">
        <v>684</v>
      </c>
      <c r="D1390" t="s">
        <v>685</v>
      </c>
      <c r="E1390" t="s">
        <v>29</v>
      </c>
      <c r="F1390" t="s">
        <v>686</v>
      </c>
      <c r="G1390" t="s">
        <v>4108</v>
      </c>
      <c r="H1390" s="1">
        <v>44615</v>
      </c>
      <c r="I1390" t="s">
        <v>8</v>
      </c>
      <c r="J1390">
        <v>34</v>
      </c>
      <c r="K1390">
        <v>6.96</v>
      </c>
      <c r="L1390">
        <v>0</v>
      </c>
      <c r="M1390">
        <v>0</v>
      </c>
      <c r="N1390">
        <v>1</v>
      </c>
      <c r="O1390">
        <v>0</v>
      </c>
      <c r="P1390">
        <v>1500000</v>
      </c>
      <c r="Q1390">
        <v>0</v>
      </c>
      <c r="R1390">
        <v>4</v>
      </c>
      <c r="S1390">
        <v>74002</v>
      </c>
      <c r="T1390" s="1">
        <v>0</v>
      </c>
      <c r="U1390">
        <v>1</v>
      </c>
      <c r="W1390" s="64">
        <f t="shared" si="42"/>
        <v>10440000</v>
      </c>
      <c r="X1390" s="64">
        <f t="shared" si="43"/>
        <v>0</v>
      </c>
    </row>
    <row r="1391" spans="1:24" hidden="1">
      <c r="A1391">
        <v>1009</v>
      </c>
      <c r="B1391" t="s">
        <v>694</v>
      </c>
      <c r="C1391" t="s">
        <v>684</v>
      </c>
      <c r="D1391" t="s">
        <v>685</v>
      </c>
      <c r="E1391" t="s">
        <v>29</v>
      </c>
      <c r="F1391" t="s">
        <v>686</v>
      </c>
      <c r="G1391" t="s">
        <v>4113</v>
      </c>
      <c r="H1391" s="1">
        <v>44615</v>
      </c>
      <c r="I1391" t="s">
        <v>7</v>
      </c>
      <c r="J1391">
        <v>34</v>
      </c>
      <c r="K1391">
        <v>6.97</v>
      </c>
      <c r="L1391">
        <v>0</v>
      </c>
      <c r="M1391">
        <v>0</v>
      </c>
      <c r="N1391">
        <v>1</v>
      </c>
      <c r="O1391">
        <v>0</v>
      </c>
      <c r="P1391">
        <v>0</v>
      </c>
      <c r="Q1391">
        <v>377.51</v>
      </c>
      <c r="R1391">
        <v>4</v>
      </c>
      <c r="S1391">
        <v>27003</v>
      </c>
      <c r="T1391" s="1">
        <v>0</v>
      </c>
      <c r="U1391">
        <v>1</v>
      </c>
      <c r="W1391" s="64">
        <f t="shared" ref="W1391:W1454" si="44">+K1391*P1391</f>
        <v>0</v>
      </c>
      <c r="X1391" s="64">
        <f t="shared" ref="X1391:X1454" si="45">K1391*Q1391</f>
        <v>2631.2446999999997</v>
      </c>
    </row>
    <row r="1392" spans="1:24" hidden="1">
      <c r="A1392" s="89">
        <v>27003</v>
      </c>
      <c r="B1392" s="89" t="s">
        <v>689</v>
      </c>
      <c r="C1392" s="89" t="s">
        <v>684</v>
      </c>
      <c r="D1392" s="89" t="s">
        <v>685</v>
      </c>
      <c r="E1392" s="89" t="s">
        <v>29</v>
      </c>
      <c r="F1392" s="89" t="s">
        <v>753</v>
      </c>
      <c r="G1392" s="89" t="s">
        <v>1142</v>
      </c>
      <c r="H1392" s="90">
        <v>44615</v>
      </c>
      <c r="I1392" s="89" t="s">
        <v>8</v>
      </c>
      <c r="J1392" s="89">
        <v>34</v>
      </c>
      <c r="K1392" s="89">
        <v>6.97</v>
      </c>
      <c r="L1392" s="89">
        <v>0</v>
      </c>
      <c r="M1392" s="89">
        <v>0</v>
      </c>
      <c r="N1392" s="89">
        <v>1</v>
      </c>
      <c r="O1392" s="89">
        <v>0</v>
      </c>
      <c r="P1392" s="91">
        <v>377.51</v>
      </c>
      <c r="Q1392" s="89">
        <v>0</v>
      </c>
      <c r="R1392" s="89">
        <v>4</v>
      </c>
      <c r="S1392" s="89">
        <v>1009</v>
      </c>
      <c r="T1392" s="90">
        <v>0</v>
      </c>
      <c r="U1392" s="89">
        <v>1</v>
      </c>
      <c r="W1392" s="64">
        <f t="shared" si="44"/>
        <v>2631.2446999999997</v>
      </c>
      <c r="X1392" s="64">
        <f t="shared" si="45"/>
        <v>0</v>
      </c>
    </row>
    <row r="1393" spans="1:24" hidden="1">
      <c r="A1393">
        <v>27013</v>
      </c>
      <c r="B1393" t="s">
        <v>689</v>
      </c>
      <c r="C1393" t="s">
        <v>689</v>
      </c>
      <c r="D1393" t="s">
        <v>685</v>
      </c>
      <c r="E1393" t="s">
        <v>29</v>
      </c>
      <c r="F1393" t="s">
        <v>686</v>
      </c>
      <c r="G1393" t="s">
        <v>4555</v>
      </c>
      <c r="H1393" s="1">
        <v>44615</v>
      </c>
      <c r="I1393" t="s">
        <v>7</v>
      </c>
      <c r="J1393">
        <v>34</v>
      </c>
      <c r="K1393">
        <v>6.95</v>
      </c>
      <c r="L1393">
        <v>0</v>
      </c>
      <c r="M1393">
        <v>0</v>
      </c>
      <c r="N1393">
        <v>1</v>
      </c>
      <c r="O1393">
        <v>0</v>
      </c>
      <c r="P1393">
        <v>0</v>
      </c>
      <c r="Q1393">
        <v>10000</v>
      </c>
      <c r="R1393">
        <v>4</v>
      </c>
      <c r="S1393">
        <v>1005</v>
      </c>
      <c r="T1393" s="1">
        <v>0</v>
      </c>
      <c r="U1393">
        <v>1</v>
      </c>
      <c r="W1393" s="64">
        <f t="shared" si="44"/>
        <v>0</v>
      </c>
      <c r="X1393" s="64">
        <f t="shared" si="45"/>
        <v>69500</v>
      </c>
    </row>
    <row r="1394" spans="1:24" hidden="1">
      <c r="A1394">
        <v>74002</v>
      </c>
      <c r="B1394" t="s">
        <v>689</v>
      </c>
      <c r="C1394" t="s">
        <v>684</v>
      </c>
      <c r="D1394" t="s">
        <v>685</v>
      </c>
      <c r="E1394" t="s">
        <v>29</v>
      </c>
      <c r="F1394" t="s">
        <v>747</v>
      </c>
      <c r="G1394" t="s">
        <v>4570</v>
      </c>
      <c r="H1394" s="1">
        <v>44615</v>
      </c>
      <c r="I1394" t="s">
        <v>7</v>
      </c>
      <c r="J1394">
        <v>34</v>
      </c>
      <c r="K1394">
        <v>6.96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1500000</v>
      </c>
      <c r="R1394">
        <v>4</v>
      </c>
      <c r="S1394">
        <v>1009</v>
      </c>
      <c r="T1394" s="1">
        <v>0</v>
      </c>
      <c r="U1394">
        <v>1</v>
      </c>
      <c r="W1394" s="64">
        <f t="shared" si="44"/>
        <v>0</v>
      </c>
      <c r="X1394" s="64">
        <f t="shared" si="45"/>
        <v>10440000</v>
      </c>
    </row>
    <row r="1395" spans="1:24" hidden="1">
      <c r="A1395">
        <v>1003</v>
      </c>
      <c r="B1395" t="s">
        <v>689</v>
      </c>
      <c r="C1395" t="s">
        <v>684</v>
      </c>
      <c r="D1395" t="s">
        <v>685</v>
      </c>
      <c r="E1395" t="s">
        <v>29</v>
      </c>
      <c r="F1395" t="s">
        <v>728</v>
      </c>
      <c r="G1395" t="s">
        <v>687</v>
      </c>
      <c r="H1395" s="1">
        <v>44616</v>
      </c>
      <c r="I1395" t="s">
        <v>7</v>
      </c>
      <c r="J1395">
        <v>34</v>
      </c>
      <c r="K1395">
        <v>6.96</v>
      </c>
      <c r="M1395">
        <v>0</v>
      </c>
      <c r="N1395">
        <v>1</v>
      </c>
      <c r="O1395">
        <v>0</v>
      </c>
      <c r="P1395">
        <v>0</v>
      </c>
      <c r="Q1395">
        <v>385694.22</v>
      </c>
      <c r="R1395">
        <v>4</v>
      </c>
      <c r="S1395">
        <v>27012</v>
      </c>
      <c r="T1395" s="1">
        <v>0</v>
      </c>
      <c r="U1395">
        <v>1</v>
      </c>
      <c r="W1395" s="64">
        <f t="shared" si="44"/>
        <v>0</v>
      </c>
      <c r="X1395" s="64">
        <f t="shared" si="45"/>
        <v>2684431.7711999998</v>
      </c>
    </row>
    <row r="1396" spans="1:24" hidden="1">
      <c r="A1396">
        <v>1009</v>
      </c>
      <c r="B1396" t="s">
        <v>689</v>
      </c>
      <c r="C1396" t="s">
        <v>684</v>
      </c>
      <c r="D1396" t="s">
        <v>685</v>
      </c>
      <c r="E1396" t="s">
        <v>29</v>
      </c>
      <c r="F1396" t="s">
        <v>686</v>
      </c>
      <c r="G1396" t="s">
        <v>4002</v>
      </c>
      <c r="H1396" s="1">
        <v>44616</v>
      </c>
      <c r="I1396" t="s">
        <v>7</v>
      </c>
      <c r="J1396">
        <v>34</v>
      </c>
      <c r="K1396">
        <v>6.9649999999999999</v>
      </c>
      <c r="L1396">
        <v>0</v>
      </c>
      <c r="M1396">
        <v>0</v>
      </c>
      <c r="N1396">
        <v>1</v>
      </c>
      <c r="O1396">
        <v>0</v>
      </c>
      <c r="P1396">
        <v>0</v>
      </c>
      <c r="Q1396">
        <v>302000</v>
      </c>
      <c r="R1396">
        <v>4</v>
      </c>
      <c r="S1396">
        <v>27007</v>
      </c>
      <c r="T1396" s="1">
        <v>0</v>
      </c>
      <c r="U1396">
        <v>1</v>
      </c>
      <c r="W1396" s="64">
        <f t="shared" si="44"/>
        <v>0</v>
      </c>
      <c r="X1396" s="64">
        <f t="shared" si="45"/>
        <v>2103430</v>
      </c>
    </row>
    <row r="1397" spans="1:24" hidden="1">
      <c r="A1397">
        <v>1018</v>
      </c>
      <c r="B1397" t="s">
        <v>694</v>
      </c>
      <c r="C1397" t="s">
        <v>684</v>
      </c>
      <c r="D1397" t="s">
        <v>685</v>
      </c>
      <c r="E1397" t="s">
        <v>29</v>
      </c>
      <c r="F1397" t="s">
        <v>748</v>
      </c>
      <c r="G1397" t="s">
        <v>845</v>
      </c>
      <c r="H1397" s="1">
        <v>44616</v>
      </c>
      <c r="I1397" t="s">
        <v>7</v>
      </c>
      <c r="J1397">
        <v>34</v>
      </c>
      <c r="K1397">
        <v>6.97</v>
      </c>
      <c r="L1397">
        <v>0</v>
      </c>
      <c r="M1397">
        <v>0</v>
      </c>
      <c r="N1397">
        <v>1</v>
      </c>
      <c r="O1397">
        <v>0</v>
      </c>
      <c r="P1397">
        <v>0</v>
      </c>
      <c r="Q1397">
        <v>30000</v>
      </c>
      <c r="R1397">
        <v>4</v>
      </c>
      <c r="S1397">
        <v>3005</v>
      </c>
      <c r="T1397" s="1">
        <v>0</v>
      </c>
      <c r="U1397">
        <v>1</v>
      </c>
      <c r="W1397" s="64">
        <f t="shared" si="44"/>
        <v>0</v>
      </c>
      <c r="X1397" s="64">
        <f t="shared" si="45"/>
        <v>209100</v>
      </c>
    </row>
    <row r="1398" spans="1:24" hidden="1">
      <c r="A1398">
        <v>3005</v>
      </c>
      <c r="B1398" t="s">
        <v>690</v>
      </c>
      <c r="C1398" t="s">
        <v>684</v>
      </c>
      <c r="D1398" t="s">
        <v>685</v>
      </c>
      <c r="E1398" t="s">
        <v>29</v>
      </c>
      <c r="F1398" t="s">
        <v>753</v>
      </c>
      <c r="G1398" t="s">
        <v>731</v>
      </c>
      <c r="H1398" s="1">
        <v>44616</v>
      </c>
      <c r="I1398" t="s">
        <v>8</v>
      </c>
      <c r="J1398">
        <v>34</v>
      </c>
      <c r="K1398">
        <v>6.97</v>
      </c>
      <c r="L1398">
        <v>0</v>
      </c>
      <c r="M1398">
        <v>0</v>
      </c>
      <c r="N1398">
        <v>1</v>
      </c>
      <c r="O1398">
        <v>0</v>
      </c>
      <c r="P1398">
        <v>30000</v>
      </c>
      <c r="Q1398">
        <v>0</v>
      </c>
      <c r="R1398">
        <v>4</v>
      </c>
      <c r="S1398">
        <v>1018</v>
      </c>
      <c r="T1398" s="1">
        <v>0</v>
      </c>
      <c r="U1398">
        <v>1</v>
      </c>
      <c r="W1398" s="64">
        <f t="shared" si="44"/>
        <v>209100</v>
      </c>
      <c r="X1398" s="64">
        <f t="shared" si="45"/>
        <v>0</v>
      </c>
    </row>
    <row r="1399" spans="1:24" hidden="1">
      <c r="A1399">
        <v>27007</v>
      </c>
      <c r="B1399" t="s">
        <v>690</v>
      </c>
      <c r="C1399" t="s">
        <v>684</v>
      </c>
      <c r="D1399" t="s">
        <v>685</v>
      </c>
      <c r="E1399" t="s">
        <v>29</v>
      </c>
      <c r="F1399" t="s">
        <v>686</v>
      </c>
      <c r="G1399" t="s">
        <v>4521</v>
      </c>
      <c r="H1399" s="1">
        <v>44616</v>
      </c>
      <c r="I1399" t="s">
        <v>8</v>
      </c>
      <c r="J1399">
        <v>34</v>
      </c>
      <c r="K1399">
        <v>6.9649999999999999</v>
      </c>
      <c r="N1399">
        <v>1</v>
      </c>
      <c r="O1399">
        <v>0</v>
      </c>
      <c r="P1399">
        <v>302000</v>
      </c>
      <c r="Q1399">
        <v>0</v>
      </c>
      <c r="R1399">
        <v>4</v>
      </c>
      <c r="S1399">
        <v>1009</v>
      </c>
      <c r="T1399" s="1">
        <v>0</v>
      </c>
      <c r="U1399">
        <v>1</v>
      </c>
      <c r="W1399" s="64">
        <f t="shared" si="44"/>
        <v>2103430</v>
      </c>
      <c r="X1399" s="64">
        <f t="shared" si="45"/>
        <v>0</v>
      </c>
    </row>
    <row r="1400" spans="1:24" hidden="1">
      <c r="A1400">
        <v>27012</v>
      </c>
      <c r="B1400" t="s">
        <v>689</v>
      </c>
      <c r="C1400" t="s">
        <v>684</v>
      </c>
      <c r="D1400" t="s">
        <v>685</v>
      </c>
      <c r="E1400" t="s">
        <v>29</v>
      </c>
      <c r="F1400" t="s">
        <v>753</v>
      </c>
      <c r="G1400" t="s">
        <v>1017</v>
      </c>
      <c r="H1400" s="1">
        <v>44616</v>
      </c>
      <c r="I1400" t="s">
        <v>8</v>
      </c>
      <c r="J1400">
        <v>34</v>
      </c>
      <c r="K1400">
        <v>6.96</v>
      </c>
      <c r="L1400">
        <v>0</v>
      </c>
      <c r="M1400">
        <v>0</v>
      </c>
      <c r="N1400">
        <v>1</v>
      </c>
      <c r="O1400">
        <v>0</v>
      </c>
      <c r="P1400">
        <v>385694.22</v>
      </c>
      <c r="Q1400">
        <v>0</v>
      </c>
      <c r="R1400">
        <v>4</v>
      </c>
      <c r="S1400">
        <v>1003</v>
      </c>
      <c r="T1400" s="1">
        <v>0</v>
      </c>
      <c r="U1400">
        <v>1</v>
      </c>
      <c r="W1400" s="64">
        <f t="shared" si="44"/>
        <v>2684431.7711999998</v>
      </c>
      <c r="X1400" s="64">
        <f t="shared" si="45"/>
        <v>0</v>
      </c>
    </row>
    <row r="1401" spans="1:24">
      <c r="A1401">
        <v>1001</v>
      </c>
      <c r="B1401" t="s">
        <v>690</v>
      </c>
      <c r="C1401" t="s">
        <v>684</v>
      </c>
      <c r="D1401" t="s">
        <v>685</v>
      </c>
      <c r="E1401" t="s">
        <v>29</v>
      </c>
      <c r="F1401" t="s">
        <v>686</v>
      </c>
      <c r="G1401" t="s">
        <v>3629</v>
      </c>
      <c r="H1401" s="1">
        <v>44617</v>
      </c>
      <c r="I1401" t="s">
        <v>7</v>
      </c>
      <c r="J1401">
        <v>34</v>
      </c>
      <c r="K1401">
        <v>6.97</v>
      </c>
      <c r="L1401">
        <v>0</v>
      </c>
      <c r="M1401">
        <v>0</v>
      </c>
      <c r="N1401">
        <v>1</v>
      </c>
      <c r="O1401">
        <v>0</v>
      </c>
      <c r="P1401">
        <v>0</v>
      </c>
      <c r="Q1401">
        <v>100000</v>
      </c>
      <c r="R1401">
        <v>4</v>
      </c>
      <c r="S1401">
        <v>3012</v>
      </c>
      <c r="T1401" s="1">
        <v>0</v>
      </c>
      <c r="U1401">
        <v>1</v>
      </c>
      <c r="W1401" s="64">
        <f t="shared" si="44"/>
        <v>0</v>
      </c>
      <c r="X1401" s="64">
        <f t="shared" si="45"/>
        <v>697000</v>
      </c>
    </row>
    <row r="1402" spans="1:24" hidden="1">
      <c r="A1402">
        <v>1005</v>
      </c>
      <c r="B1402" t="s">
        <v>689</v>
      </c>
      <c r="C1402" t="s">
        <v>684</v>
      </c>
      <c r="D1402" t="s">
        <v>685</v>
      </c>
      <c r="E1402" t="s">
        <v>29</v>
      </c>
      <c r="F1402" t="s">
        <v>747</v>
      </c>
      <c r="G1402" t="s">
        <v>3815</v>
      </c>
      <c r="H1402" s="1">
        <v>44617</v>
      </c>
      <c r="I1402" t="s">
        <v>8</v>
      </c>
      <c r="J1402">
        <v>34</v>
      </c>
      <c r="K1402">
        <v>6.95</v>
      </c>
      <c r="L1402">
        <v>0</v>
      </c>
      <c r="M1402">
        <v>0</v>
      </c>
      <c r="N1402">
        <v>1</v>
      </c>
      <c r="O1402">
        <v>1</v>
      </c>
      <c r="P1402">
        <v>16000</v>
      </c>
      <c r="Q1402">
        <v>0</v>
      </c>
      <c r="R1402">
        <v>4</v>
      </c>
      <c r="S1402">
        <v>27013</v>
      </c>
      <c r="T1402" s="1">
        <v>0</v>
      </c>
      <c r="U1402">
        <v>2</v>
      </c>
      <c r="W1402" s="64">
        <f t="shared" si="44"/>
        <v>111200</v>
      </c>
      <c r="X1402" s="64">
        <f t="shared" si="45"/>
        <v>0</v>
      </c>
    </row>
    <row r="1403" spans="1:24" hidden="1">
      <c r="A1403">
        <v>1009</v>
      </c>
      <c r="B1403" t="s">
        <v>689</v>
      </c>
      <c r="C1403" t="s">
        <v>684</v>
      </c>
      <c r="D1403" t="s">
        <v>685</v>
      </c>
      <c r="E1403" t="s">
        <v>29</v>
      </c>
      <c r="F1403" t="s">
        <v>747</v>
      </c>
      <c r="G1403" t="s">
        <v>4064</v>
      </c>
      <c r="H1403" s="1">
        <v>44617</v>
      </c>
      <c r="I1403" t="s">
        <v>8</v>
      </c>
      <c r="J1403">
        <v>34</v>
      </c>
      <c r="K1403">
        <v>6.8620000000000001</v>
      </c>
      <c r="L1403">
        <v>0</v>
      </c>
      <c r="M1403">
        <v>0</v>
      </c>
      <c r="N1403">
        <v>1</v>
      </c>
      <c r="O1403">
        <v>0</v>
      </c>
      <c r="P1403">
        <v>10000000</v>
      </c>
      <c r="Q1403">
        <v>0</v>
      </c>
      <c r="R1403">
        <v>4</v>
      </c>
      <c r="S1403">
        <v>1017</v>
      </c>
      <c r="T1403" s="1">
        <v>0</v>
      </c>
      <c r="U1403">
        <v>1</v>
      </c>
      <c r="W1403" s="64">
        <f t="shared" si="44"/>
        <v>68620000</v>
      </c>
      <c r="X1403" s="64">
        <f t="shared" si="45"/>
        <v>0</v>
      </c>
    </row>
    <row r="1404" spans="1:24" hidden="1">
      <c r="A1404" s="86">
        <v>1017</v>
      </c>
      <c r="B1404" s="86" t="s">
        <v>689</v>
      </c>
      <c r="C1404" s="86" t="s">
        <v>684</v>
      </c>
      <c r="D1404" s="86" t="s">
        <v>685</v>
      </c>
      <c r="E1404" s="86" t="s">
        <v>29</v>
      </c>
      <c r="F1404" s="86" t="s">
        <v>1065</v>
      </c>
      <c r="G1404" s="86" t="s">
        <v>687</v>
      </c>
      <c r="H1404" s="87">
        <v>44617</v>
      </c>
      <c r="I1404" s="86" t="s">
        <v>7</v>
      </c>
      <c r="J1404" s="86">
        <v>34</v>
      </c>
      <c r="K1404" s="86">
        <v>6.8620000000000001</v>
      </c>
      <c r="L1404" s="86"/>
      <c r="M1404" s="86"/>
      <c r="N1404" s="86">
        <v>1</v>
      </c>
      <c r="O1404" s="86">
        <v>1</v>
      </c>
      <c r="P1404" s="88">
        <v>0</v>
      </c>
      <c r="Q1404" s="86">
        <v>10000000</v>
      </c>
      <c r="R1404" s="86">
        <v>4</v>
      </c>
      <c r="S1404" s="86">
        <v>1009</v>
      </c>
      <c r="T1404" s="87">
        <v>0</v>
      </c>
      <c r="U1404" s="86">
        <v>1</v>
      </c>
      <c r="W1404" s="64">
        <f t="shared" si="44"/>
        <v>0</v>
      </c>
      <c r="X1404" s="64">
        <f t="shared" si="45"/>
        <v>68620000</v>
      </c>
    </row>
    <row r="1405" spans="1:24">
      <c r="A1405">
        <v>3012</v>
      </c>
      <c r="B1405" t="s">
        <v>690</v>
      </c>
      <c r="C1405" t="s">
        <v>694</v>
      </c>
      <c r="D1405" t="s">
        <v>685</v>
      </c>
      <c r="E1405" t="s">
        <v>29</v>
      </c>
      <c r="F1405" t="s">
        <v>4379</v>
      </c>
      <c r="G1405" t="s">
        <v>4393</v>
      </c>
      <c r="H1405" s="1">
        <v>44617</v>
      </c>
      <c r="I1405" t="s">
        <v>8</v>
      </c>
      <c r="J1405">
        <v>34</v>
      </c>
      <c r="K1405">
        <v>6.97</v>
      </c>
      <c r="N1405">
        <v>1</v>
      </c>
      <c r="O1405">
        <v>0</v>
      </c>
      <c r="P1405">
        <v>100000</v>
      </c>
      <c r="Q1405">
        <v>0</v>
      </c>
      <c r="R1405">
        <v>4</v>
      </c>
      <c r="S1405">
        <v>1001</v>
      </c>
      <c r="T1405" s="1">
        <v>0</v>
      </c>
      <c r="U1405">
        <v>1</v>
      </c>
      <c r="W1405" s="64">
        <f t="shared" si="44"/>
        <v>697000</v>
      </c>
      <c r="X1405" s="64">
        <f t="shared" si="45"/>
        <v>0</v>
      </c>
    </row>
    <row r="1406" spans="1:24" hidden="1">
      <c r="A1406">
        <v>27013</v>
      </c>
      <c r="B1406" t="s">
        <v>689</v>
      </c>
      <c r="C1406" t="s">
        <v>689</v>
      </c>
      <c r="D1406" t="s">
        <v>685</v>
      </c>
      <c r="E1406" t="s">
        <v>29</v>
      </c>
      <c r="F1406" t="s">
        <v>686</v>
      </c>
      <c r="G1406" t="s">
        <v>4555</v>
      </c>
      <c r="H1406" s="1">
        <v>44617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16000</v>
      </c>
      <c r="R1406">
        <v>4</v>
      </c>
      <c r="S1406">
        <v>1005</v>
      </c>
      <c r="T1406" s="1">
        <v>0</v>
      </c>
      <c r="U1406">
        <v>1</v>
      </c>
      <c r="W1406" s="64">
        <f t="shared" si="44"/>
        <v>0</v>
      </c>
      <c r="X1406" s="64">
        <f t="shared" si="45"/>
        <v>111200</v>
      </c>
    </row>
    <row r="1407" spans="1:24" hidden="1">
      <c r="A1407">
        <v>1018</v>
      </c>
      <c r="B1407" t="s">
        <v>690</v>
      </c>
      <c r="C1407" t="s">
        <v>684</v>
      </c>
      <c r="D1407" t="s">
        <v>685</v>
      </c>
      <c r="E1407" t="s">
        <v>29</v>
      </c>
      <c r="F1407" t="s">
        <v>748</v>
      </c>
      <c r="G1407" t="s">
        <v>4156</v>
      </c>
      <c r="H1407" s="1">
        <v>44618</v>
      </c>
      <c r="I1407" t="s">
        <v>7</v>
      </c>
      <c r="J1407">
        <v>34</v>
      </c>
      <c r="K1407">
        <v>6.97</v>
      </c>
      <c r="L1407">
        <v>0</v>
      </c>
      <c r="M1407">
        <v>0</v>
      </c>
      <c r="N1407">
        <v>1</v>
      </c>
      <c r="O1407">
        <v>0</v>
      </c>
      <c r="P1407">
        <v>0</v>
      </c>
      <c r="Q1407">
        <v>35000</v>
      </c>
      <c r="R1407">
        <v>4</v>
      </c>
      <c r="S1407">
        <v>3005</v>
      </c>
      <c r="T1407" s="1">
        <v>0</v>
      </c>
      <c r="U1407">
        <v>1</v>
      </c>
      <c r="W1407" s="64">
        <f t="shared" si="44"/>
        <v>0</v>
      </c>
      <c r="X1407" s="64">
        <f t="shared" si="45"/>
        <v>243950</v>
      </c>
    </row>
    <row r="1408" spans="1:24" hidden="1">
      <c r="A1408">
        <v>3005</v>
      </c>
      <c r="B1408" t="s">
        <v>690</v>
      </c>
      <c r="C1408" t="s">
        <v>684</v>
      </c>
      <c r="D1408" t="s">
        <v>685</v>
      </c>
      <c r="E1408" t="s">
        <v>29</v>
      </c>
      <c r="F1408" t="s">
        <v>753</v>
      </c>
      <c r="G1408" t="s">
        <v>731</v>
      </c>
      <c r="H1408" s="1">
        <v>44618</v>
      </c>
      <c r="I1408" t="s">
        <v>8</v>
      </c>
      <c r="J1408">
        <v>34</v>
      </c>
      <c r="K1408">
        <v>6.97</v>
      </c>
      <c r="L1408">
        <v>0</v>
      </c>
      <c r="M1408">
        <v>0</v>
      </c>
      <c r="N1408">
        <v>1</v>
      </c>
      <c r="O1408">
        <v>0</v>
      </c>
      <c r="P1408">
        <v>35000</v>
      </c>
      <c r="Q1408">
        <v>0</v>
      </c>
      <c r="R1408">
        <v>4</v>
      </c>
      <c r="S1408">
        <v>1018</v>
      </c>
      <c r="T1408" s="1">
        <v>0</v>
      </c>
      <c r="U1408">
        <v>1</v>
      </c>
      <c r="W1408" s="64">
        <f t="shared" si="44"/>
        <v>243950</v>
      </c>
      <c r="X1408" s="64">
        <f t="shared" si="45"/>
        <v>0</v>
      </c>
    </row>
    <row r="1409" spans="1:24" hidden="1">
      <c r="A1409">
        <v>1005</v>
      </c>
      <c r="B1409" t="s">
        <v>689</v>
      </c>
      <c r="C1409" t="s">
        <v>684</v>
      </c>
      <c r="D1409" t="s">
        <v>685</v>
      </c>
      <c r="E1409" t="s">
        <v>29</v>
      </c>
      <c r="F1409" t="s">
        <v>747</v>
      </c>
      <c r="G1409" t="s">
        <v>3816</v>
      </c>
      <c r="H1409" s="1">
        <v>44622</v>
      </c>
      <c r="I1409" t="s">
        <v>7</v>
      </c>
      <c r="J1409">
        <v>34</v>
      </c>
      <c r="K1409">
        <v>6.95</v>
      </c>
      <c r="L1409">
        <v>0</v>
      </c>
      <c r="M1409">
        <v>0</v>
      </c>
      <c r="N1409">
        <v>1</v>
      </c>
      <c r="O1409">
        <v>1</v>
      </c>
      <c r="P1409">
        <v>0</v>
      </c>
      <c r="Q1409">
        <v>4000000</v>
      </c>
      <c r="R1409">
        <v>4</v>
      </c>
      <c r="S1409">
        <v>1014</v>
      </c>
      <c r="T1409" s="1">
        <v>0</v>
      </c>
      <c r="U1409">
        <v>1</v>
      </c>
      <c r="W1409" s="64">
        <f t="shared" si="44"/>
        <v>0</v>
      </c>
      <c r="X1409" s="64">
        <f t="shared" si="45"/>
        <v>27800000</v>
      </c>
    </row>
    <row r="1410" spans="1:24">
      <c r="A1410" s="103">
        <v>1014</v>
      </c>
      <c r="B1410" s="103" t="s">
        <v>689</v>
      </c>
      <c r="C1410" s="103" t="s">
        <v>684</v>
      </c>
      <c r="D1410" s="103" t="s">
        <v>685</v>
      </c>
      <c r="E1410" s="103" t="s">
        <v>29</v>
      </c>
      <c r="F1410" s="103" t="s">
        <v>747</v>
      </c>
      <c r="G1410" s="103" t="s">
        <v>977</v>
      </c>
      <c r="H1410" s="104">
        <v>44622</v>
      </c>
      <c r="I1410" s="103" t="s">
        <v>8</v>
      </c>
      <c r="J1410" s="103">
        <v>34</v>
      </c>
      <c r="K1410" s="103">
        <v>6.95</v>
      </c>
      <c r="L1410" s="103">
        <v>0</v>
      </c>
      <c r="M1410" s="103">
        <v>0</v>
      </c>
      <c r="N1410" s="103">
        <v>1</v>
      </c>
      <c r="O1410" s="103">
        <v>1</v>
      </c>
      <c r="P1410" s="103">
        <v>4000000</v>
      </c>
      <c r="Q1410" s="105">
        <v>0</v>
      </c>
      <c r="R1410" s="103">
        <v>4</v>
      </c>
      <c r="S1410" s="103">
        <v>1005</v>
      </c>
      <c r="T1410" s="104">
        <v>0</v>
      </c>
      <c r="U1410" s="103">
        <v>1</v>
      </c>
      <c r="W1410" s="64">
        <f t="shared" si="44"/>
        <v>27800000</v>
      </c>
      <c r="X1410" s="64">
        <f t="shared" si="45"/>
        <v>0</v>
      </c>
    </row>
    <row r="1411" spans="1:24" hidden="1">
      <c r="A1411">
        <v>1005</v>
      </c>
      <c r="B1411" t="s">
        <v>689</v>
      </c>
      <c r="C1411" t="s">
        <v>684</v>
      </c>
      <c r="D1411" t="s">
        <v>685</v>
      </c>
      <c r="E1411" t="s">
        <v>29</v>
      </c>
      <c r="F1411" t="s">
        <v>747</v>
      </c>
      <c r="G1411" t="s">
        <v>3817</v>
      </c>
      <c r="H1411" s="1">
        <v>44623</v>
      </c>
      <c r="I1411" t="s">
        <v>7</v>
      </c>
      <c r="J1411">
        <v>34</v>
      </c>
      <c r="K1411">
        <v>6.9550000000000001</v>
      </c>
      <c r="L1411">
        <v>0</v>
      </c>
      <c r="M1411">
        <v>0</v>
      </c>
      <c r="N1411">
        <v>1</v>
      </c>
      <c r="O1411">
        <v>1</v>
      </c>
      <c r="P1411">
        <v>0</v>
      </c>
      <c r="Q1411">
        <v>2000000</v>
      </c>
      <c r="R1411">
        <v>4</v>
      </c>
      <c r="S1411">
        <v>1018</v>
      </c>
      <c r="T1411" s="1">
        <v>0</v>
      </c>
      <c r="U1411">
        <v>1</v>
      </c>
      <c r="W1411" s="64">
        <f t="shared" si="44"/>
        <v>0</v>
      </c>
      <c r="X1411" s="64">
        <f t="shared" si="45"/>
        <v>13910000</v>
      </c>
    </row>
    <row r="1412" spans="1:24" hidden="1">
      <c r="A1412" s="66">
        <v>1005</v>
      </c>
      <c r="B1412" s="66" t="s">
        <v>689</v>
      </c>
      <c r="C1412" s="66" t="s">
        <v>684</v>
      </c>
      <c r="D1412" s="66" t="s">
        <v>685</v>
      </c>
      <c r="E1412" s="66" t="s">
        <v>29</v>
      </c>
      <c r="F1412" s="66" t="s">
        <v>747</v>
      </c>
      <c r="G1412" s="66" t="s">
        <v>3818</v>
      </c>
      <c r="H1412" s="71">
        <v>44623</v>
      </c>
      <c r="I1412" s="66" t="s">
        <v>8</v>
      </c>
      <c r="J1412" s="66">
        <v>34</v>
      </c>
      <c r="K1412" s="66">
        <v>6.95</v>
      </c>
      <c r="L1412" s="66">
        <v>0</v>
      </c>
      <c r="M1412" s="66">
        <v>0</v>
      </c>
      <c r="N1412" s="66">
        <v>1</v>
      </c>
      <c r="O1412" s="66">
        <v>1</v>
      </c>
      <c r="P1412" s="70">
        <v>50900</v>
      </c>
      <c r="Q1412" s="66">
        <v>0</v>
      </c>
      <c r="R1412" s="66">
        <v>4</v>
      </c>
      <c r="S1412" s="66">
        <v>27013</v>
      </c>
      <c r="T1412" s="71">
        <v>0</v>
      </c>
      <c r="U1412" s="66">
        <v>2</v>
      </c>
      <c r="W1412" s="64">
        <f t="shared" si="44"/>
        <v>353755</v>
      </c>
      <c r="X1412" s="64">
        <f t="shared" si="45"/>
        <v>0</v>
      </c>
    </row>
    <row r="1413" spans="1:24" hidden="1">
      <c r="A1413">
        <v>1018</v>
      </c>
      <c r="B1413" t="s">
        <v>694</v>
      </c>
      <c r="C1413" t="s">
        <v>684</v>
      </c>
      <c r="D1413" t="s">
        <v>685</v>
      </c>
      <c r="E1413" t="s">
        <v>29</v>
      </c>
      <c r="F1413" t="s">
        <v>747</v>
      </c>
      <c r="G1413" t="s">
        <v>4169</v>
      </c>
      <c r="H1413" s="1">
        <v>44623</v>
      </c>
      <c r="I1413" t="s">
        <v>8</v>
      </c>
      <c r="J1413">
        <v>34</v>
      </c>
      <c r="K1413">
        <v>6.9550000000000001</v>
      </c>
      <c r="L1413">
        <v>0</v>
      </c>
      <c r="M1413">
        <v>0</v>
      </c>
      <c r="N1413">
        <v>1</v>
      </c>
      <c r="O1413">
        <v>0</v>
      </c>
      <c r="P1413">
        <v>2000000</v>
      </c>
      <c r="Q1413">
        <v>0</v>
      </c>
      <c r="R1413">
        <v>4</v>
      </c>
      <c r="S1413">
        <v>1005</v>
      </c>
      <c r="T1413" s="1">
        <v>0</v>
      </c>
      <c r="U1413">
        <v>1</v>
      </c>
      <c r="W1413" s="64">
        <f t="shared" si="44"/>
        <v>13910000</v>
      </c>
      <c r="X1413" s="64">
        <f t="shared" si="45"/>
        <v>0</v>
      </c>
    </row>
    <row r="1414" spans="1:24" hidden="1">
      <c r="A1414">
        <v>27013</v>
      </c>
      <c r="B1414" t="s">
        <v>689</v>
      </c>
      <c r="C1414" t="s">
        <v>689</v>
      </c>
      <c r="D1414" t="s">
        <v>685</v>
      </c>
      <c r="E1414" t="s">
        <v>29</v>
      </c>
      <c r="F1414" t="s">
        <v>686</v>
      </c>
      <c r="G1414" t="s">
        <v>4555</v>
      </c>
      <c r="H1414" s="1">
        <v>44623</v>
      </c>
      <c r="I1414" t="s">
        <v>7</v>
      </c>
      <c r="J1414">
        <v>34</v>
      </c>
      <c r="K1414">
        <v>6.95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50900</v>
      </c>
      <c r="R1414">
        <v>4</v>
      </c>
      <c r="S1414">
        <v>1005</v>
      </c>
      <c r="T1414" s="1">
        <v>0</v>
      </c>
      <c r="U1414">
        <v>1</v>
      </c>
      <c r="W1414" s="64">
        <f t="shared" si="44"/>
        <v>0</v>
      </c>
      <c r="X1414" s="64">
        <f t="shared" si="45"/>
        <v>353755</v>
      </c>
    </row>
    <row r="1415" spans="1:24" hidden="1">
      <c r="A1415">
        <v>1005</v>
      </c>
      <c r="B1415" t="s">
        <v>689</v>
      </c>
      <c r="C1415" t="s">
        <v>684</v>
      </c>
      <c r="D1415" t="s">
        <v>685</v>
      </c>
      <c r="E1415" t="s">
        <v>29</v>
      </c>
      <c r="F1415" t="s">
        <v>747</v>
      </c>
      <c r="G1415" t="s">
        <v>3819</v>
      </c>
      <c r="H1415" s="1">
        <v>44624</v>
      </c>
      <c r="I1415" t="s">
        <v>7</v>
      </c>
      <c r="J1415">
        <v>34</v>
      </c>
      <c r="K1415">
        <v>6.9649999999999999</v>
      </c>
      <c r="L1415">
        <v>0</v>
      </c>
      <c r="M1415">
        <v>0</v>
      </c>
      <c r="N1415">
        <v>1</v>
      </c>
      <c r="O1415">
        <v>1</v>
      </c>
      <c r="P1415">
        <v>0</v>
      </c>
      <c r="Q1415">
        <v>119000</v>
      </c>
      <c r="R1415">
        <v>4</v>
      </c>
      <c r="S1415">
        <v>27013</v>
      </c>
      <c r="T1415" s="1">
        <v>0</v>
      </c>
      <c r="U1415">
        <v>1</v>
      </c>
      <c r="W1415" s="64">
        <f t="shared" si="44"/>
        <v>0</v>
      </c>
      <c r="X1415" s="64">
        <f t="shared" si="45"/>
        <v>828835</v>
      </c>
    </row>
    <row r="1416" spans="1:24" hidden="1">
      <c r="A1416">
        <v>27013</v>
      </c>
      <c r="B1416" t="s">
        <v>689</v>
      </c>
      <c r="C1416" t="s">
        <v>684</v>
      </c>
      <c r="D1416" t="s">
        <v>685</v>
      </c>
      <c r="E1416" t="s">
        <v>29</v>
      </c>
      <c r="F1416" t="s">
        <v>686</v>
      </c>
      <c r="G1416" t="s">
        <v>4554</v>
      </c>
      <c r="H1416" s="1">
        <v>44624</v>
      </c>
      <c r="I1416" t="s">
        <v>8</v>
      </c>
      <c r="J1416">
        <v>34</v>
      </c>
      <c r="K1416">
        <v>6.9649999999999999</v>
      </c>
      <c r="L1416">
        <v>0</v>
      </c>
      <c r="M1416">
        <v>0</v>
      </c>
      <c r="N1416">
        <v>1</v>
      </c>
      <c r="O1416">
        <v>0</v>
      </c>
      <c r="P1416">
        <v>119000</v>
      </c>
      <c r="Q1416">
        <v>0</v>
      </c>
      <c r="R1416">
        <v>4</v>
      </c>
      <c r="S1416">
        <v>1005</v>
      </c>
      <c r="T1416" s="1">
        <v>0</v>
      </c>
      <c r="U1416">
        <v>1</v>
      </c>
      <c r="W1416" s="64">
        <f t="shared" si="44"/>
        <v>828835</v>
      </c>
      <c r="X1416" s="64">
        <f t="shared" si="45"/>
        <v>0</v>
      </c>
    </row>
    <row r="1417" spans="1:24" hidden="1">
      <c r="A1417">
        <v>1005</v>
      </c>
      <c r="B1417" t="s">
        <v>689</v>
      </c>
      <c r="C1417" t="s">
        <v>684</v>
      </c>
      <c r="D1417" t="s">
        <v>685</v>
      </c>
      <c r="E1417" t="s">
        <v>29</v>
      </c>
      <c r="F1417" t="s">
        <v>747</v>
      </c>
      <c r="G1417" t="s">
        <v>3820</v>
      </c>
      <c r="H1417" s="1">
        <v>44628</v>
      </c>
      <c r="I1417" t="s">
        <v>7</v>
      </c>
      <c r="J1417">
        <v>34</v>
      </c>
      <c r="K1417">
        <v>6.9429999999999996</v>
      </c>
      <c r="L1417">
        <v>0</v>
      </c>
      <c r="M1417">
        <v>0</v>
      </c>
      <c r="N1417">
        <v>1</v>
      </c>
      <c r="O1417">
        <v>1</v>
      </c>
      <c r="P1417">
        <v>0</v>
      </c>
      <c r="Q1417">
        <v>3000000</v>
      </c>
      <c r="R1417">
        <v>4</v>
      </c>
      <c r="S1417">
        <v>1034</v>
      </c>
      <c r="T1417" s="1">
        <v>0</v>
      </c>
      <c r="U1417">
        <v>1</v>
      </c>
      <c r="W1417" s="64">
        <f t="shared" si="44"/>
        <v>0</v>
      </c>
      <c r="X1417" s="64">
        <f t="shared" si="45"/>
        <v>20829000</v>
      </c>
    </row>
    <row r="1418" spans="1:24" hidden="1">
      <c r="A1418">
        <v>1005</v>
      </c>
      <c r="B1418" t="s">
        <v>689</v>
      </c>
      <c r="C1418" t="s">
        <v>684</v>
      </c>
      <c r="D1418" t="s">
        <v>685</v>
      </c>
      <c r="E1418" t="s">
        <v>29</v>
      </c>
      <c r="F1418" t="s">
        <v>747</v>
      </c>
      <c r="G1418" t="s">
        <v>3821</v>
      </c>
      <c r="H1418" s="1">
        <v>44628</v>
      </c>
      <c r="I1418" t="s">
        <v>7</v>
      </c>
      <c r="J1418">
        <v>34</v>
      </c>
      <c r="K1418">
        <v>6.9429999999999996</v>
      </c>
      <c r="L1418">
        <v>0</v>
      </c>
      <c r="M1418">
        <v>0</v>
      </c>
      <c r="N1418">
        <v>1</v>
      </c>
      <c r="O1418">
        <v>1</v>
      </c>
      <c r="P1418">
        <v>0</v>
      </c>
      <c r="Q1418">
        <v>5000000</v>
      </c>
      <c r="R1418">
        <v>4</v>
      </c>
      <c r="S1418">
        <v>1035</v>
      </c>
      <c r="T1418" s="1">
        <v>0</v>
      </c>
      <c r="U1418">
        <v>1</v>
      </c>
      <c r="W1418" s="64">
        <f t="shared" si="44"/>
        <v>0</v>
      </c>
      <c r="X1418" s="64">
        <f t="shared" si="45"/>
        <v>34715000</v>
      </c>
    </row>
    <row r="1419" spans="1:24" hidden="1">
      <c r="A1419">
        <v>1009</v>
      </c>
      <c r="B1419" t="s">
        <v>684</v>
      </c>
      <c r="C1419" t="s">
        <v>684</v>
      </c>
      <c r="D1419" t="s">
        <v>685</v>
      </c>
      <c r="E1419" t="s">
        <v>29</v>
      </c>
      <c r="F1419" t="s">
        <v>686</v>
      </c>
      <c r="G1419" t="s">
        <v>3962</v>
      </c>
      <c r="H1419" s="1">
        <v>44628</v>
      </c>
      <c r="I1419" t="s">
        <v>7</v>
      </c>
      <c r="J1419">
        <v>34</v>
      </c>
      <c r="K1419">
        <v>6.97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17215.900000000001</v>
      </c>
      <c r="R1419">
        <v>4</v>
      </c>
      <c r="S1419">
        <v>27003</v>
      </c>
      <c r="T1419" s="1">
        <v>0</v>
      </c>
      <c r="U1419">
        <v>1</v>
      </c>
      <c r="W1419" s="64">
        <f t="shared" si="44"/>
        <v>0</v>
      </c>
      <c r="X1419" s="64">
        <f t="shared" si="45"/>
        <v>119994.823</v>
      </c>
    </row>
    <row r="1420" spans="1:24">
      <c r="A1420">
        <v>1034</v>
      </c>
      <c r="B1420" t="s">
        <v>689</v>
      </c>
      <c r="C1420" t="s">
        <v>684</v>
      </c>
      <c r="D1420" t="s">
        <v>685</v>
      </c>
      <c r="E1420" t="s">
        <v>29</v>
      </c>
      <c r="F1420" t="s">
        <v>747</v>
      </c>
      <c r="G1420" t="s">
        <v>4333</v>
      </c>
      <c r="H1420" s="1">
        <v>44628</v>
      </c>
      <c r="I1420" t="s">
        <v>8</v>
      </c>
      <c r="J1420">
        <v>34</v>
      </c>
      <c r="K1420">
        <v>6.9429999999999996</v>
      </c>
      <c r="L1420">
        <v>0</v>
      </c>
      <c r="M1420">
        <v>0</v>
      </c>
      <c r="N1420">
        <v>1</v>
      </c>
      <c r="O1420">
        <v>0</v>
      </c>
      <c r="P1420">
        <v>3000000</v>
      </c>
      <c r="Q1420">
        <v>0</v>
      </c>
      <c r="R1420">
        <v>4</v>
      </c>
      <c r="S1420">
        <v>1005</v>
      </c>
      <c r="T1420" s="1">
        <v>0</v>
      </c>
      <c r="U1420">
        <v>1</v>
      </c>
      <c r="W1420" s="64">
        <f t="shared" si="44"/>
        <v>20829000</v>
      </c>
      <c r="X1420" s="64">
        <f t="shared" si="45"/>
        <v>0</v>
      </c>
    </row>
    <row r="1421" spans="1:24" hidden="1">
      <c r="A1421">
        <v>1035</v>
      </c>
      <c r="B1421" t="s">
        <v>689</v>
      </c>
      <c r="C1421" t="s">
        <v>684</v>
      </c>
      <c r="D1421" t="s">
        <v>685</v>
      </c>
      <c r="E1421" t="s">
        <v>29</v>
      </c>
      <c r="F1421" t="s">
        <v>747</v>
      </c>
      <c r="G1421" t="s">
        <v>786</v>
      </c>
      <c r="H1421" s="1">
        <v>44628</v>
      </c>
      <c r="I1421" t="s">
        <v>8</v>
      </c>
      <c r="J1421">
        <v>34</v>
      </c>
      <c r="K1421">
        <v>6.9429999999999996</v>
      </c>
      <c r="L1421">
        <v>0</v>
      </c>
      <c r="M1421">
        <v>0</v>
      </c>
      <c r="N1421">
        <v>1</v>
      </c>
      <c r="O1421">
        <v>0</v>
      </c>
      <c r="P1421">
        <v>5000000</v>
      </c>
      <c r="Q1421">
        <v>0</v>
      </c>
      <c r="R1421">
        <v>4</v>
      </c>
      <c r="S1421">
        <v>1005</v>
      </c>
      <c r="T1421" s="1">
        <v>0</v>
      </c>
      <c r="U1421">
        <v>1</v>
      </c>
      <c r="W1421" s="64">
        <f t="shared" si="44"/>
        <v>34715000</v>
      </c>
      <c r="X1421" s="64">
        <f t="shared" si="45"/>
        <v>0</v>
      </c>
    </row>
    <row r="1422" spans="1:24" hidden="1">
      <c r="A1422" s="95">
        <v>27003</v>
      </c>
      <c r="B1422" s="95" t="s">
        <v>689</v>
      </c>
      <c r="C1422" s="95" t="s">
        <v>684</v>
      </c>
      <c r="D1422" s="95" t="s">
        <v>685</v>
      </c>
      <c r="E1422" s="95" t="s">
        <v>29</v>
      </c>
      <c r="F1422" s="95" t="s">
        <v>754</v>
      </c>
      <c r="G1422" s="95" t="s">
        <v>3595</v>
      </c>
      <c r="H1422" s="96">
        <v>44628</v>
      </c>
      <c r="I1422" s="95" t="s">
        <v>8</v>
      </c>
      <c r="J1422" s="95">
        <v>34</v>
      </c>
      <c r="K1422" s="95">
        <v>6.97</v>
      </c>
      <c r="L1422" s="95">
        <v>0</v>
      </c>
      <c r="M1422" s="95">
        <v>0</v>
      </c>
      <c r="N1422" s="95">
        <v>1</v>
      </c>
      <c r="O1422" s="95">
        <v>0</v>
      </c>
      <c r="P1422" s="95">
        <v>17215.900000000001</v>
      </c>
      <c r="Q1422" s="109">
        <v>0</v>
      </c>
      <c r="R1422" s="95">
        <v>4</v>
      </c>
      <c r="S1422" s="95">
        <v>1009</v>
      </c>
      <c r="T1422" s="96">
        <v>0</v>
      </c>
      <c r="U1422" s="95">
        <v>1</v>
      </c>
      <c r="W1422" s="64">
        <f t="shared" si="44"/>
        <v>119994.823</v>
      </c>
      <c r="X1422" s="64">
        <f t="shared" si="45"/>
        <v>0</v>
      </c>
    </row>
    <row r="1423" spans="1:24" hidden="1">
      <c r="A1423">
        <v>1003</v>
      </c>
      <c r="B1423" t="s">
        <v>689</v>
      </c>
      <c r="C1423" t="s">
        <v>684</v>
      </c>
      <c r="D1423" t="s">
        <v>685</v>
      </c>
      <c r="E1423" t="s">
        <v>29</v>
      </c>
      <c r="F1423" t="s">
        <v>728</v>
      </c>
      <c r="G1423" t="s">
        <v>687</v>
      </c>
      <c r="H1423" s="1">
        <v>44630</v>
      </c>
      <c r="I1423" t="s">
        <v>7</v>
      </c>
      <c r="J1423">
        <v>34</v>
      </c>
      <c r="K1423">
        <v>6.9610000000000003</v>
      </c>
      <c r="M1423">
        <v>0</v>
      </c>
      <c r="N1423">
        <v>1</v>
      </c>
      <c r="O1423">
        <v>0</v>
      </c>
      <c r="P1423">
        <v>0</v>
      </c>
      <c r="Q1423">
        <v>1100000</v>
      </c>
      <c r="R1423">
        <v>4</v>
      </c>
      <c r="S1423">
        <v>27003</v>
      </c>
      <c r="T1423" s="1">
        <v>0</v>
      </c>
      <c r="U1423">
        <v>1</v>
      </c>
      <c r="W1423" s="64">
        <f t="shared" si="44"/>
        <v>0</v>
      </c>
      <c r="X1423" s="64">
        <f t="shared" si="45"/>
        <v>7657100</v>
      </c>
    </row>
    <row r="1424" spans="1:24" hidden="1">
      <c r="A1424">
        <v>27003</v>
      </c>
      <c r="B1424" t="s">
        <v>689</v>
      </c>
      <c r="C1424" t="s">
        <v>684</v>
      </c>
      <c r="D1424" t="s">
        <v>685</v>
      </c>
      <c r="E1424" t="s">
        <v>29</v>
      </c>
      <c r="F1424" t="s">
        <v>753</v>
      </c>
      <c r="G1424" t="s">
        <v>4503</v>
      </c>
      <c r="H1424" s="1">
        <v>44630</v>
      </c>
      <c r="I1424" t="s">
        <v>8</v>
      </c>
      <c r="J1424">
        <v>34</v>
      </c>
      <c r="K1424">
        <v>6.9610000000000003</v>
      </c>
      <c r="L1424">
        <v>0</v>
      </c>
      <c r="M1424">
        <v>0</v>
      </c>
      <c r="N1424">
        <v>1</v>
      </c>
      <c r="O1424">
        <v>0</v>
      </c>
      <c r="P1424">
        <v>1100000</v>
      </c>
      <c r="Q1424">
        <v>0</v>
      </c>
      <c r="R1424">
        <v>4</v>
      </c>
      <c r="S1424">
        <v>1003</v>
      </c>
      <c r="T1424" s="1">
        <v>0</v>
      </c>
      <c r="U1424">
        <v>1</v>
      </c>
      <c r="W1424" s="64">
        <f t="shared" si="44"/>
        <v>7657100</v>
      </c>
      <c r="X1424" s="64">
        <f t="shared" si="45"/>
        <v>0</v>
      </c>
    </row>
    <row r="1425" spans="1:24" hidden="1">
      <c r="A1425">
        <v>1005</v>
      </c>
      <c r="B1425" t="s">
        <v>689</v>
      </c>
      <c r="C1425" t="s">
        <v>684</v>
      </c>
      <c r="D1425" t="s">
        <v>685</v>
      </c>
      <c r="E1425" t="s">
        <v>29</v>
      </c>
      <c r="F1425" t="s">
        <v>747</v>
      </c>
      <c r="G1425" t="s">
        <v>3822</v>
      </c>
      <c r="H1425" s="1">
        <v>44631</v>
      </c>
      <c r="I1425" t="s">
        <v>7</v>
      </c>
      <c r="J1425">
        <v>34</v>
      </c>
      <c r="K1425">
        <v>6.9530000000000003</v>
      </c>
      <c r="L1425">
        <v>0</v>
      </c>
      <c r="M1425">
        <v>0</v>
      </c>
      <c r="N1425">
        <v>1</v>
      </c>
      <c r="O1425">
        <v>1</v>
      </c>
      <c r="P1425">
        <v>0</v>
      </c>
      <c r="Q1425">
        <v>2000000</v>
      </c>
      <c r="R1425">
        <v>4</v>
      </c>
      <c r="S1425">
        <v>1035</v>
      </c>
      <c r="T1425" s="1">
        <v>0</v>
      </c>
      <c r="U1425">
        <v>1</v>
      </c>
      <c r="W1425" s="64">
        <f t="shared" si="44"/>
        <v>0</v>
      </c>
      <c r="X1425" s="64">
        <f t="shared" si="45"/>
        <v>13906000</v>
      </c>
    </row>
    <row r="1426" spans="1:24" hidden="1">
      <c r="A1426" s="95">
        <v>1005</v>
      </c>
      <c r="B1426" s="95" t="s">
        <v>689</v>
      </c>
      <c r="C1426" s="95" t="s">
        <v>684</v>
      </c>
      <c r="D1426" s="95" t="s">
        <v>685</v>
      </c>
      <c r="E1426" s="95" t="s">
        <v>29</v>
      </c>
      <c r="F1426" s="95" t="s">
        <v>747</v>
      </c>
      <c r="G1426" s="95" t="s">
        <v>3823</v>
      </c>
      <c r="H1426" s="96">
        <v>44631</v>
      </c>
      <c r="I1426" s="95" t="s">
        <v>7</v>
      </c>
      <c r="J1426" s="95">
        <v>34</v>
      </c>
      <c r="K1426" s="95">
        <v>6.95</v>
      </c>
      <c r="L1426" s="95">
        <v>0</v>
      </c>
      <c r="M1426" s="95">
        <v>0</v>
      </c>
      <c r="N1426" s="95">
        <v>1</v>
      </c>
      <c r="O1426" s="95">
        <v>1</v>
      </c>
      <c r="P1426" s="95">
        <v>0</v>
      </c>
      <c r="Q1426" s="109">
        <v>1000000</v>
      </c>
      <c r="R1426" s="95">
        <v>4</v>
      </c>
      <c r="S1426" s="95">
        <v>1033</v>
      </c>
      <c r="T1426" s="96">
        <v>0</v>
      </c>
      <c r="U1426" s="95">
        <v>1</v>
      </c>
      <c r="W1426" s="64">
        <f t="shared" si="44"/>
        <v>0</v>
      </c>
      <c r="X1426" s="64">
        <f t="shared" si="45"/>
        <v>6950000</v>
      </c>
    </row>
    <row r="1427" spans="1:24" hidden="1">
      <c r="A1427">
        <v>1005</v>
      </c>
      <c r="B1427" t="s">
        <v>689</v>
      </c>
      <c r="C1427" t="s">
        <v>684</v>
      </c>
      <c r="D1427" t="s">
        <v>685</v>
      </c>
      <c r="E1427" t="s">
        <v>29</v>
      </c>
      <c r="F1427" t="s">
        <v>747</v>
      </c>
      <c r="G1427" t="s">
        <v>3824</v>
      </c>
      <c r="H1427" s="1">
        <v>44631</v>
      </c>
      <c r="I1427" t="s">
        <v>8</v>
      </c>
      <c r="J1427">
        <v>34</v>
      </c>
      <c r="K1427">
        <v>6.9</v>
      </c>
      <c r="L1427">
        <v>0</v>
      </c>
      <c r="M1427">
        <v>0</v>
      </c>
      <c r="N1427">
        <v>1</v>
      </c>
      <c r="O1427">
        <v>1</v>
      </c>
      <c r="P1427">
        <v>45000</v>
      </c>
      <c r="Q1427">
        <v>0</v>
      </c>
      <c r="R1427">
        <v>4</v>
      </c>
      <c r="S1427">
        <v>27013</v>
      </c>
      <c r="T1427" s="1">
        <v>0</v>
      </c>
      <c r="U1427">
        <v>1</v>
      </c>
      <c r="W1427" s="64">
        <f t="shared" si="44"/>
        <v>310500</v>
      </c>
      <c r="X1427" s="64">
        <f t="shared" si="45"/>
        <v>0</v>
      </c>
    </row>
    <row r="1428" spans="1:24" hidden="1">
      <c r="A1428" s="78">
        <v>1005</v>
      </c>
      <c r="B1428" s="78" t="s">
        <v>689</v>
      </c>
      <c r="C1428" s="78" t="s">
        <v>684</v>
      </c>
      <c r="D1428" s="78" t="s">
        <v>685</v>
      </c>
      <c r="E1428" s="78" t="s">
        <v>29</v>
      </c>
      <c r="F1428" s="78" t="s">
        <v>747</v>
      </c>
      <c r="G1428" s="78" t="s">
        <v>3825</v>
      </c>
      <c r="H1428" s="79">
        <v>44631</v>
      </c>
      <c r="I1428" s="78" t="s">
        <v>8</v>
      </c>
      <c r="J1428" s="78">
        <v>34</v>
      </c>
      <c r="K1428" s="78">
        <v>6.9</v>
      </c>
      <c r="L1428" s="78">
        <v>0</v>
      </c>
      <c r="M1428" s="78">
        <v>0</v>
      </c>
      <c r="N1428" s="78">
        <v>1</v>
      </c>
      <c r="O1428" s="78">
        <v>1</v>
      </c>
      <c r="P1428" s="78">
        <v>10000</v>
      </c>
      <c r="Q1428" s="84">
        <v>0</v>
      </c>
      <c r="R1428" s="78">
        <v>4</v>
      </c>
      <c r="S1428" s="78">
        <v>27013</v>
      </c>
      <c r="T1428" s="79">
        <v>0</v>
      </c>
      <c r="U1428" s="78">
        <v>1</v>
      </c>
      <c r="W1428" s="64">
        <f t="shared" si="44"/>
        <v>69000</v>
      </c>
      <c r="X1428" s="64">
        <f t="shared" si="45"/>
        <v>0</v>
      </c>
    </row>
    <row r="1429" spans="1:24" hidden="1">
      <c r="A1429">
        <v>1018</v>
      </c>
      <c r="B1429" t="s">
        <v>694</v>
      </c>
      <c r="C1429" t="s">
        <v>684</v>
      </c>
      <c r="D1429" t="s">
        <v>685</v>
      </c>
      <c r="E1429" t="s">
        <v>29</v>
      </c>
      <c r="F1429" t="s">
        <v>747</v>
      </c>
      <c r="G1429" t="s">
        <v>4170</v>
      </c>
      <c r="H1429" s="1">
        <v>44631</v>
      </c>
      <c r="I1429" t="s">
        <v>7</v>
      </c>
      <c r="J1429">
        <v>34</v>
      </c>
      <c r="K1429">
        <v>6.9580000000000002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2000000</v>
      </c>
      <c r="R1429">
        <v>4</v>
      </c>
      <c r="S1429">
        <v>3001</v>
      </c>
      <c r="T1429" s="1">
        <v>0</v>
      </c>
      <c r="U1429">
        <v>1</v>
      </c>
      <c r="W1429" s="64">
        <f t="shared" si="44"/>
        <v>0</v>
      </c>
      <c r="X1429" s="64">
        <f t="shared" si="45"/>
        <v>13916000</v>
      </c>
    </row>
    <row r="1430" spans="1:24" hidden="1">
      <c r="A1430">
        <v>1018</v>
      </c>
      <c r="B1430" t="s">
        <v>694</v>
      </c>
      <c r="C1430" t="s">
        <v>684</v>
      </c>
      <c r="D1430" t="s">
        <v>685</v>
      </c>
      <c r="E1430" t="s">
        <v>29</v>
      </c>
      <c r="F1430" t="s">
        <v>748</v>
      </c>
      <c r="G1430" t="s">
        <v>4172</v>
      </c>
      <c r="H1430" s="1">
        <v>44631</v>
      </c>
      <c r="I1430" t="s">
        <v>7</v>
      </c>
      <c r="J1430">
        <v>34</v>
      </c>
      <c r="K1430">
        <v>6.97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10000</v>
      </c>
      <c r="R1430">
        <v>4</v>
      </c>
      <c r="S1430">
        <v>3005</v>
      </c>
      <c r="T1430" s="1">
        <v>0</v>
      </c>
      <c r="U1430">
        <v>1</v>
      </c>
      <c r="W1430" s="64">
        <f t="shared" si="44"/>
        <v>0</v>
      </c>
      <c r="X1430" s="64">
        <f t="shared" si="45"/>
        <v>69700</v>
      </c>
    </row>
    <row r="1431" spans="1:24" hidden="1">
      <c r="A1431">
        <v>1033</v>
      </c>
      <c r="B1431" t="s">
        <v>689</v>
      </c>
      <c r="C1431" t="s">
        <v>684</v>
      </c>
      <c r="D1431" t="s">
        <v>685</v>
      </c>
      <c r="E1431" t="s">
        <v>29</v>
      </c>
      <c r="F1431" t="s">
        <v>747</v>
      </c>
      <c r="G1431" t="s">
        <v>4229</v>
      </c>
      <c r="H1431" s="1">
        <v>44631</v>
      </c>
      <c r="I1431" t="s">
        <v>8</v>
      </c>
      <c r="J1431">
        <v>34</v>
      </c>
      <c r="K1431">
        <v>6.95</v>
      </c>
      <c r="L1431">
        <v>0</v>
      </c>
      <c r="M1431">
        <v>0</v>
      </c>
      <c r="N1431">
        <v>1</v>
      </c>
      <c r="O1431">
        <v>0</v>
      </c>
      <c r="P1431">
        <v>1000000</v>
      </c>
      <c r="Q1431">
        <v>0</v>
      </c>
      <c r="R1431">
        <v>4</v>
      </c>
      <c r="S1431">
        <v>1005</v>
      </c>
      <c r="T1431" s="1">
        <v>0</v>
      </c>
      <c r="U1431">
        <v>1</v>
      </c>
      <c r="W1431" s="64">
        <f t="shared" si="44"/>
        <v>6950000</v>
      </c>
      <c r="X1431" s="64">
        <f t="shared" si="45"/>
        <v>0</v>
      </c>
    </row>
    <row r="1432" spans="1:24" hidden="1">
      <c r="A1432">
        <v>1035</v>
      </c>
      <c r="B1432" t="s">
        <v>689</v>
      </c>
      <c r="C1432" t="s">
        <v>684</v>
      </c>
      <c r="D1432" t="s">
        <v>685</v>
      </c>
      <c r="E1432" t="s">
        <v>29</v>
      </c>
      <c r="F1432" t="s">
        <v>747</v>
      </c>
      <c r="G1432" t="s">
        <v>849</v>
      </c>
      <c r="H1432" s="1">
        <v>44631</v>
      </c>
      <c r="I1432" t="s">
        <v>8</v>
      </c>
      <c r="J1432">
        <v>34</v>
      </c>
      <c r="K1432">
        <v>6.9530000000000003</v>
      </c>
      <c r="L1432">
        <v>0</v>
      </c>
      <c r="M1432">
        <v>0</v>
      </c>
      <c r="N1432">
        <v>1</v>
      </c>
      <c r="O1432">
        <v>0</v>
      </c>
      <c r="P1432">
        <v>2000000</v>
      </c>
      <c r="Q1432">
        <v>0</v>
      </c>
      <c r="R1432">
        <v>4</v>
      </c>
      <c r="S1432">
        <v>1005</v>
      </c>
      <c r="T1432" s="1">
        <v>0</v>
      </c>
      <c r="U1432">
        <v>1</v>
      </c>
      <c r="W1432" s="64">
        <f t="shared" si="44"/>
        <v>13906000</v>
      </c>
      <c r="X1432" s="64">
        <f t="shared" si="45"/>
        <v>0</v>
      </c>
    </row>
    <row r="1433" spans="1:24" hidden="1">
      <c r="A1433">
        <v>3001</v>
      </c>
      <c r="B1433" t="s">
        <v>694</v>
      </c>
      <c r="C1433" t="s">
        <v>684</v>
      </c>
      <c r="D1433" t="s">
        <v>685</v>
      </c>
      <c r="E1433" t="s">
        <v>29</v>
      </c>
      <c r="F1433" t="s">
        <v>3577</v>
      </c>
      <c r="G1433" t="s">
        <v>717</v>
      </c>
      <c r="H1433" s="1">
        <v>44631</v>
      </c>
      <c r="I1433" t="s">
        <v>8</v>
      </c>
      <c r="J1433">
        <v>34</v>
      </c>
      <c r="K1433">
        <v>6.9580000000000002</v>
      </c>
      <c r="N1433">
        <v>1</v>
      </c>
      <c r="O1433">
        <v>0</v>
      </c>
      <c r="P1433">
        <v>2000000</v>
      </c>
      <c r="Q1433">
        <v>0</v>
      </c>
      <c r="R1433">
        <v>4</v>
      </c>
      <c r="S1433">
        <v>1018</v>
      </c>
      <c r="T1433" s="1">
        <v>0</v>
      </c>
      <c r="U1433">
        <v>1</v>
      </c>
      <c r="W1433" s="64">
        <f t="shared" si="44"/>
        <v>13916000</v>
      </c>
      <c r="X1433" s="64">
        <f t="shared" si="45"/>
        <v>0</v>
      </c>
    </row>
    <row r="1434" spans="1:24" hidden="1">
      <c r="A1434">
        <v>3005</v>
      </c>
      <c r="B1434" t="s">
        <v>690</v>
      </c>
      <c r="C1434" t="s">
        <v>684</v>
      </c>
      <c r="D1434" t="s">
        <v>685</v>
      </c>
      <c r="E1434" t="s">
        <v>29</v>
      </c>
      <c r="F1434" t="s">
        <v>753</v>
      </c>
      <c r="G1434" t="s">
        <v>1009</v>
      </c>
      <c r="H1434" s="1">
        <v>44631</v>
      </c>
      <c r="I1434" t="s">
        <v>8</v>
      </c>
      <c r="J1434">
        <v>34</v>
      </c>
      <c r="K1434">
        <v>6.97</v>
      </c>
      <c r="L1434">
        <v>0</v>
      </c>
      <c r="M1434">
        <v>0</v>
      </c>
      <c r="N1434">
        <v>1</v>
      </c>
      <c r="O1434">
        <v>0</v>
      </c>
      <c r="P1434">
        <v>10000</v>
      </c>
      <c r="Q1434">
        <v>0</v>
      </c>
      <c r="R1434">
        <v>4</v>
      </c>
      <c r="S1434">
        <v>1018</v>
      </c>
      <c r="T1434" s="1">
        <v>0</v>
      </c>
      <c r="U1434">
        <v>1</v>
      </c>
      <c r="W1434" s="64">
        <f t="shared" si="44"/>
        <v>69700</v>
      </c>
      <c r="X1434" s="64">
        <f t="shared" si="45"/>
        <v>0</v>
      </c>
    </row>
    <row r="1435" spans="1:24" hidden="1">
      <c r="A1435">
        <v>27013</v>
      </c>
      <c r="B1435" t="s">
        <v>689</v>
      </c>
      <c r="C1435" t="s">
        <v>684</v>
      </c>
      <c r="D1435" t="s">
        <v>685</v>
      </c>
      <c r="E1435" t="s">
        <v>29</v>
      </c>
      <c r="F1435" t="s">
        <v>686</v>
      </c>
      <c r="G1435" t="s">
        <v>4555</v>
      </c>
      <c r="H1435" s="1">
        <v>44631</v>
      </c>
      <c r="I1435" t="s">
        <v>7</v>
      </c>
      <c r="J1435">
        <v>34</v>
      </c>
      <c r="K1435">
        <v>6.9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45000</v>
      </c>
      <c r="R1435">
        <v>4</v>
      </c>
      <c r="S1435">
        <v>1005</v>
      </c>
      <c r="T1435" s="1">
        <v>0</v>
      </c>
      <c r="U1435">
        <v>1</v>
      </c>
      <c r="W1435" s="64">
        <f t="shared" si="44"/>
        <v>0</v>
      </c>
      <c r="X1435" s="64">
        <f t="shared" si="45"/>
        <v>310500</v>
      </c>
    </row>
    <row r="1436" spans="1:24" hidden="1">
      <c r="A1436">
        <v>27013</v>
      </c>
      <c r="B1436" t="s">
        <v>689</v>
      </c>
      <c r="C1436" t="s">
        <v>689</v>
      </c>
      <c r="D1436" t="s">
        <v>685</v>
      </c>
      <c r="E1436" t="s">
        <v>29</v>
      </c>
      <c r="F1436" t="s">
        <v>686</v>
      </c>
      <c r="G1436" t="s">
        <v>4555</v>
      </c>
      <c r="H1436" s="1">
        <v>44631</v>
      </c>
      <c r="I1436" t="s">
        <v>7</v>
      </c>
      <c r="J1436">
        <v>34</v>
      </c>
      <c r="K1436">
        <v>6.9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10000</v>
      </c>
      <c r="R1436">
        <v>4</v>
      </c>
      <c r="S1436">
        <v>1005</v>
      </c>
      <c r="T1436" s="1">
        <v>0</v>
      </c>
      <c r="U1436">
        <v>1</v>
      </c>
      <c r="W1436" s="64">
        <f t="shared" si="44"/>
        <v>0</v>
      </c>
      <c r="X1436" s="64">
        <f t="shared" si="45"/>
        <v>69000</v>
      </c>
    </row>
    <row r="1437" spans="1:24">
      <c r="A1437">
        <v>1001</v>
      </c>
      <c r="B1437" t="s">
        <v>692</v>
      </c>
      <c r="C1437" t="s">
        <v>684</v>
      </c>
      <c r="D1437" t="s">
        <v>685</v>
      </c>
      <c r="E1437" t="s">
        <v>29</v>
      </c>
      <c r="F1437" t="s">
        <v>686</v>
      </c>
      <c r="G1437" t="s">
        <v>1005</v>
      </c>
      <c r="H1437" s="1">
        <v>44632</v>
      </c>
      <c r="I1437" t="s">
        <v>7</v>
      </c>
      <c r="J1437">
        <v>34</v>
      </c>
      <c r="K1437">
        <v>6.97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60000</v>
      </c>
      <c r="R1437">
        <v>4</v>
      </c>
      <c r="S1437">
        <v>3052</v>
      </c>
      <c r="T1437" s="1">
        <v>0</v>
      </c>
      <c r="U1437">
        <v>1</v>
      </c>
      <c r="W1437" s="64">
        <f t="shared" si="44"/>
        <v>0</v>
      </c>
      <c r="X1437" s="64">
        <f t="shared" si="45"/>
        <v>418200</v>
      </c>
    </row>
    <row r="1438" spans="1:24" hidden="1">
      <c r="A1438">
        <v>3052</v>
      </c>
      <c r="B1438" t="s">
        <v>692</v>
      </c>
      <c r="C1438" t="s">
        <v>684</v>
      </c>
      <c r="D1438" t="s">
        <v>685</v>
      </c>
      <c r="E1438" t="s">
        <v>29</v>
      </c>
      <c r="F1438" t="s">
        <v>753</v>
      </c>
      <c r="G1438" t="s">
        <v>1047</v>
      </c>
      <c r="H1438" s="1">
        <v>44632</v>
      </c>
      <c r="I1438" t="s">
        <v>8</v>
      </c>
      <c r="J1438">
        <v>34</v>
      </c>
      <c r="K1438">
        <v>6.97</v>
      </c>
      <c r="L1438">
        <v>0</v>
      </c>
      <c r="M1438">
        <v>0</v>
      </c>
      <c r="N1438">
        <v>1</v>
      </c>
      <c r="O1438">
        <v>0</v>
      </c>
      <c r="P1438">
        <v>60000</v>
      </c>
      <c r="Q1438">
        <v>0</v>
      </c>
      <c r="R1438">
        <v>4</v>
      </c>
      <c r="S1438">
        <v>1001</v>
      </c>
      <c r="T1438" s="1">
        <v>0</v>
      </c>
      <c r="U1438">
        <v>1</v>
      </c>
      <c r="W1438" s="64">
        <f t="shared" si="44"/>
        <v>418200</v>
      </c>
      <c r="X1438" s="64">
        <f t="shared" si="45"/>
        <v>0</v>
      </c>
    </row>
    <row r="1439" spans="1:24" hidden="1">
      <c r="A1439">
        <v>1018</v>
      </c>
      <c r="B1439" t="s">
        <v>693</v>
      </c>
      <c r="C1439" t="s">
        <v>684</v>
      </c>
      <c r="D1439" t="s">
        <v>685</v>
      </c>
      <c r="E1439" t="s">
        <v>29</v>
      </c>
      <c r="F1439" t="s">
        <v>756</v>
      </c>
      <c r="G1439" t="s">
        <v>1981</v>
      </c>
      <c r="H1439" s="1">
        <v>44634</v>
      </c>
      <c r="I1439" t="s">
        <v>7</v>
      </c>
      <c r="J1439">
        <v>34</v>
      </c>
      <c r="K1439">
        <v>6.97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</v>
      </c>
      <c r="R1439">
        <v>4</v>
      </c>
      <c r="S1439">
        <v>3007</v>
      </c>
      <c r="T1439" s="1">
        <v>0</v>
      </c>
      <c r="U1439">
        <v>1</v>
      </c>
      <c r="W1439" s="64">
        <f t="shared" si="44"/>
        <v>0</v>
      </c>
      <c r="X1439" s="64">
        <f t="shared" si="45"/>
        <v>348500</v>
      </c>
    </row>
    <row r="1440" spans="1:24" hidden="1">
      <c r="A1440">
        <v>3007</v>
      </c>
      <c r="B1440" t="s">
        <v>693</v>
      </c>
      <c r="C1440" t="s">
        <v>684</v>
      </c>
      <c r="D1440" t="s">
        <v>685</v>
      </c>
      <c r="E1440" t="s">
        <v>29</v>
      </c>
      <c r="F1440" t="s">
        <v>753</v>
      </c>
      <c r="G1440" t="s">
        <v>4386</v>
      </c>
      <c r="H1440" s="1">
        <v>44634</v>
      </c>
      <c r="I1440" t="s">
        <v>8</v>
      </c>
      <c r="J1440">
        <v>34</v>
      </c>
      <c r="K1440">
        <v>6.97</v>
      </c>
      <c r="N1440">
        <v>1</v>
      </c>
      <c r="O1440">
        <v>0</v>
      </c>
      <c r="P1440">
        <v>50000</v>
      </c>
      <c r="Q1440">
        <v>0</v>
      </c>
      <c r="R1440">
        <v>4</v>
      </c>
      <c r="S1440">
        <v>1018</v>
      </c>
      <c r="T1440" s="1">
        <v>0</v>
      </c>
      <c r="U1440">
        <v>1</v>
      </c>
      <c r="W1440" s="64">
        <f t="shared" si="44"/>
        <v>348500</v>
      </c>
      <c r="X1440" s="64">
        <f t="shared" si="45"/>
        <v>0</v>
      </c>
    </row>
    <row r="1441" spans="1:24" hidden="1">
      <c r="A1441">
        <v>1005</v>
      </c>
      <c r="B1441" t="s">
        <v>689</v>
      </c>
      <c r="C1441" t="s">
        <v>684</v>
      </c>
      <c r="D1441" t="s">
        <v>685</v>
      </c>
      <c r="E1441" t="s">
        <v>29</v>
      </c>
      <c r="F1441" t="s">
        <v>747</v>
      </c>
      <c r="G1441" t="s">
        <v>3826</v>
      </c>
      <c r="H1441" s="1">
        <v>44635</v>
      </c>
      <c r="I1441" t="s">
        <v>7</v>
      </c>
      <c r="J1441">
        <v>34</v>
      </c>
      <c r="K1441">
        <v>6.9530000000000003</v>
      </c>
      <c r="L1441">
        <v>0</v>
      </c>
      <c r="M1441">
        <v>0</v>
      </c>
      <c r="N1441">
        <v>1</v>
      </c>
      <c r="O1441">
        <v>1</v>
      </c>
      <c r="P1441">
        <v>0</v>
      </c>
      <c r="Q1441">
        <v>1000000</v>
      </c>
      <c r="R1441">
        <v>4</v>
      </c>
      <c r="S1441">
        <v>1035</v>
      </c>
      <c r="T1441" s="1">
        <v>0</v>
      </c>
      <c r="U1441">
        <v>1</v>
      </c>
      <c r="W1441" s="64">
        <f t="shared" si="44"/>
        <v>0</v>
      </c>
      <c r="X1441" s="64">
        <f t="shared" si="45"/>
        <v>6953000</v>
      </c>
    </row>
    <row r="1442" spans="1:24" hidden="1">
      <c r="A1442">
        <v>1018</v>
      </c>
      <c r="B1442" t="s">
        <v>694</v>
      </c>
      <c r="C1442" t="s">
        <v>684</v>
      </c>
      <c r="D1442" t="s">
        <v>685</v>
      </c>
      <c r="E1442" t="s">
        <v>29</v>
      </c>
      <c r="F1442" t="s">
        <v>747</v>
      </c>
      <c r="G1442" t="s">
        <v>995</v>
      </c>
      <c r="H1442" s="1">
        <v>44635</v>
      </c>
      <c r="I1442" t="s">
        <v>7</v>
      </c>
      <c r="J1442">
        <v>34</v>
      </c>
      <c r="K1442">
        <v>6.9530000000000003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2000000</v>
      </c>
      <c r="R1442">
        <v>4</v>
      </c>
      <c r="S1442">
        <v>1035</v>
      </c>
      <c r="T1442" s="1">
        <v>0</v>
      </c>
      <c r="U1442">
        <v>1</v>
      </c>
      <c r="W1442" s="64">
        <f t="shared" si="44"/>
        <v>0</v>
      </c>
      <c r="X1442" s="64">
        <f t="shared" si="45"/>
        <v>13906000</v>
      </c>
    </row>
    <row r="1443" spans="1:24" hidden="1">
      <c r="A1443">
        <v>1035</v>
      </c>
      <c r="B1443" t="s">
        <v>689</v>
      </c>
      <c r="C1443" t="s">
        <v>684</v>
      </c>
      <c r="D1443" t="s">
        <v>685</v>
      </c>
      <c r="E1443" t="s">
        <v>29</v>
      </c>
      <c r="F1443" t="s">
        <v>747</v>
      </c>
      <c r="G1443" t="s">
        <v>794</v>
      </c>
      <c r="H1443" s="1">
        <v>44635</v>
      </c>
      <c r="I1443" t="s">
        <v>8</v>
      </c>
      <c r="J1443">
        <v>34</v>
      </c>
      <c r="K1443">
        <v>6.9530000000000003</v>
      </c>
      <c r="L1443">
        <v>0</v>
      </c>
      <c r="M1443">
        <v>0</v>
      </c>
      <c r="N1443">
        <v>1</v>
      </c>
      <c r="O1443">
        <v>0</v>
      </c>
      <c r="P1443">
        <v>1000000</v>
      </c>
      <c r="Q1443">
        <v>0</v>
      </c>
      <c r="R1443">
        <v>4</v>
      </c>
      <c r="S1443">
        <v>1005</v>
      </c>
      <c r="T1443" s="1">
        <v>0</v>
      </c>
      <c r="U1443">
        <v>1</v>
      </c>
      <c r="W1443" s="64">
        <f t="shared" si="44"/>
        <v>6953000</v>
      </c>
      <c r="X1443" s="64">
        <f t="shared" si="45"/>
        <v>0</v>
      </c>
    </row>
    <row r="1444" spans="1:24" hidden="1">
      <c r="A1444">
        <v>1035</v>
      </c>
      <c r="B1444" t="s">
        <v>694</v>
      </c>
      <c r="C1444" t="s">
        <v>684</v>
      </c>
      <c r="D1444" t="s">
        <v>685</v>
      </c>
      <c r="E1444" t="s">
        <v>29</v>
      </c>
      <c r="F1444" t="s">
        <v>747</v>
      </c>
      <c r="G1444" t="s">
        <v>795</v>
      </c>
      <c r="H1444" s="1">
        <v>44635</v>
      </c>
      <c r="I1444" t="s">
        <v>8</v>
      </c>
      <c r="J1444">
        <v>34</v>
      </c>
      <c r="K1444">
        <v>6.9530000000000003</v>
      </c>
      <c r="L1444">
        <v>0</v>
      </c>
      <c r="M1444">
        <v>0</v>
      </c>
      <c r="N1444">
        <v>1</v>
      </c>
      <c r="O1444">
        <v>0</v>
      </c>
      <c r="P1444">
        <v>2000000</v>
      </c>
      <c r="Q1444">
        <v>0</v>
      </c>
      <c r="R1444">
        <v>4</v>
      </c>
      <c r="S1444">
        <v>1018</v>
      </c>
      <c r="T1444" s="1">
        <v>0</v>
      </c>
      <c r="U1444">
        <v>1</v>
      </c>
      <c r="W1444" s="64">
        <f t="shared" si="44"/>
        <v>13906000</v>
      </c>
      <c r="X1444" s="64">
        <f t="shared" si="45"/>
        <v>0</v>
      </c>
    </row>
    <row r="1445" spans="1:24" hidden="1">
      <c r="A1445">
        <v>1003</v>
      </c>
      <c r="B1445" t="s">
        <v>689</v>
      </c>
      <c r="C1445" t="s">
        <v>684</v>
      </c>
      <c r="D1445" t="s">
        <v>685</v>
      </c>
      <c r="E1445" t="s">
        <v>29</v>
      </c>
      <c r="F1445" t="s">
        <v>728</v>
      </c>
      <c r="G1445" t="s">
        <v>687</v>
      </c>
      <c r="H1445" s="1">
        <v>44636</v>
      </c>
      <c r="I1445" t="s">
        <v>7</v>
      </c>
      <c r="J1445">
        <v>34</v>
      </c>
      <c r="K1445">
        <v>6.9610000000000003</v>
      </c>
      <c r="M1445">
        <v>0</v>
      </c>
      <c r="N1445">
        <v>1</v>
      </c>
      <c r="O1445">
        <v>0</v>
      </c>
      <c r="P1445">
        <v>0</v>
      </c>
      <c r="Q1445">
        <v>1100000</v>
      </c>
      <c r="R1445">
        <v>4</v>
      </c>
      <c r="S1445">
        <v>27003</v>
      </c>
      <c r="T1445" s="1">
        <v>0</v>
      </c>
      <c r="U1445">
        <v>1</v>
      </c>
      <c r="W1445" s="64">
        <f t="shared" si="44"/>
        <v>0</v>
      </c>
      <c r="X1445" s="64">
        <f t="shared" si="45"/>
        <v>7657100</v>
      </c>
    </row>
    <row r="1446" spans="1:24" hidden="1">
      <c r="A1446">
        <v>1005</v>
      </c>
      <c r="B1446" t="s">
        <v>689</v>
      </c>
      <c r="C1446" t="s">
        <v>684</v>
      </c>
      <c r="D1446" t="s">
        <v>685</v>
      </c>
      <c r="E1446" t="s">
        <v>29</v>
      </c>
      <c r="F1446" t="s">
        <v>747</v>
      </c>
      <c r="G1446" t="s">
        <v>3827</v>
      </c>
      <c r="H1446" s="1">
        <v>44636</v>
      </c>
      <c r="I1446" t="s">
        <v>7</v>
      </c>
      <c r="J1446">
        <v>34</v>
      </c>
      <c r="K1446">
        <v>6.95</v>
      </c>
      <c r="L1446">
        <v>0</v>
      </c>
      <c r="M1446">
        <v>0</v>
      </c>
      <c r="N1446">
        <v>1</v>
      </c>
      <c r="O1446">
        <v>1</v>
      </c>
      <c r="P1446">
        <v>0</v>
      </c>
      <c r="Q1446">
        <v>1000000</v>
      </c>
      <c r="R1446">
        <v>4</v>
      </c>
      <c r="S1446">
        <v>1033</v>
      </c>
      <c r="T1446" s="1">
        <v>0</v>
      </c>
      <c r="U1446">
        <v>1</v>
      </c>
      <c r="W1446" s="64">
        <f t="shared" si="44"/>
        <v>0</v>
      </c>
      <c r="X1446" s="64">
        <f t="shared" si="45"/>
        <v>6950000</v>
      </c>
    </row>
    <row r="1447" spans="1:24" hidden="1">
      <c r="A1447">
        <v>1005</v>
      </c>
      <c r="B1447" t="s">
        <v>689</v>
      </c>
      <c r="C1447" t="s">
        <v>684</v>
      </c>
      <c r="D1447" t="s">
        <v>685</v>
      </c>
      <c r="E1447" t="s">
        <v>29</v>
      </c>
      <c r="F1447" t="s">
        <v>747</v>
      </c>
      <c r="G1447" t="s">
        <v>3828</v>
      </c>
      <c r="H1447" s="1">
        <v>44636</v>
      </c>
      <c r="I1447" t="s">
        <v>8</v>
      </c>
      <c r="J1447">
        <v>34</v>
      </c>
      <c r="K1447">
        <v>6.9</v>
      </c>
      <c r="L1447">
        <v>0</v>
      </c>
      <c r="M1447">
        <v>0</v>
      </c>
      <c r="N1447">
        <v>1</v>
      </c>
      <c r="O1447">
        <v>1</v>
      </c>
      <c r="P1447">
        <v>10000</v>
      </c>
      <c r="Q1447">
        <v>0</v>
      </c>
      <c r="R1447">
        <v>4</v>
      </c>
      <c r="S1447">
        <v>27013</v>
      </c>
      <c r="T1447" s="1">
        <v>0</v>
      </c>
      <c r="U1447">
        <v>1</v>
      </c>
      <c r="W1447" s="64">
        <f t="shared" si="44"/>
        <v>69000</v>
      </c>
      <c r="X1447" s="64">
        <f t="shared" si="45"/>
        <v>0</v>
      </c>
    </row>
    <row r="1448" spans="1:24" hidden="1">
      <c r="A1448">
        <v>1033</v>
      </c>
      <c r="B1448" t="s">
        <v>689</v>
      </c>
      <c r="C1448" t="s">
        <v>684</v>
      </c>
      <c r="D1448" t="s">
        <v>685</v>
      </c>
      <c r="E1448" t="s">
        <v>29</v>
      </c>
      <c r="F1448" t="s">
        <v>747</v>
      </c>
      <c r="G1448" t="s">
        <v>4230</v>
      </c>
      <c r="H1448" s="1">
        <v>44636</v>
      </c>
      <c r="I1448" t="s">
        <v>8</v>
      </c>
      <c r="J1448">
        <v>34</v>
      </c>
      <c r="K1448">
        <v>6.95</v>
      </c>
      <c r="L1448">
        <v>0</v>
      </c>
      <c r="M1448">
        <v>0</v>
      </c>
      <c r="N1448">
        <v>1</v>
      </c>
      <c r="O1448">
        <v>0</v>
      </c>
      <c r="P1448">
        <v>1000000</v>
      </c>
      <c r="Q1448">
        <v>0</v>
      </c>
      <c r="R1448">
        <v>4</v>
      </c>
      <c r="S1448">
        <v>1005</v>
      </c>
      <c r="T1448" s="1">
        <v>0</v>
      </c>
      <c r="U1448">
        <v>1</v>
      </c>
      <c r="W1448" s="64">
        <f t="shared" si="44"/>
        <v>6950000</v>
      </c>
      <c r="X1448" s="64">
        <f t="shared" si="45"/>
        <v>0</v>
      </c>
    </row>
    <row r="1449" spans="1:24" hidden="1">
      <c r="A1449">
        <v>27003</v>
      </c>
      <c r="B1449" t="s">
        <v>689</v>
      </c>
      <c r="C1449" t="s">
        <v>684</v>
      </c>
      <c r="D1449" t="s">
        <v>685</v>
      </c>
      <c r="E1449" t="s">
        <v>29</v>
      </c>
      <c r="F1449" t="s">
        <v>753</v>
      </c>
      <c r="G1449" t="s">
        <v>4507</v>
      </c>
      <c r="H1449" s="1">
        <v>44636</v>
      </c>
      <c r="I1449" t="s">
        <v>8</v>
      </c>
      <c r="J1449">
        <v>34</v>
      </c>
      <c r="K1449">
        <v>6.9610000000000003</v>
      </c>
      <c r="L1449">
        <v>0</v>
      </c>
      <c r="M1449">
        <v>0</v>
      </c>
      <c r="N1449">
        <v>1</v>
      </c>
      <c r="O1449">
        <v>0</v>
      </c>
      <c r="P1449">
        <v>1100000</v>
      </c>
      <c r="Q1449">
        <v>0</v>
      </c>
      <c r="R1449">
        <v>4</v>
      </c>
      <c r="S1449">
        <v>1003</v>
      </c>
      <c r="T1449" s="1">
        <v>0</v>
      </c>
      <c r="U1449">
        <v>1</v>
      </c>
      <c r="W1449" s="64">
        <f t="shared" si="44"/>
        <v>7657100</v>
      </c>
      <c r="X1449" s="64">
        <f t="shared" si="45"/>
        <v>0</v>
      </c>
    </row>
    <row r="1450" spans="1:24" hidden="1">
      <c r="A1450">
        <v>27013</v>
      </c>
      <c r="B1450" t="s">
        <v>689</v>
      </c>
      <c r="C1450" t="s">
        <v>689</v>
      </c>
      <c r="D1450" t="s">
        <v>685</v>
      </c>
      <c r="E1450" t="s">
        <v>29</v>
      </c>
      <c r="F1450" t="s">
        <v>686</v>
      </c>
      <c r="G1450" t="s">
        <v>4555</v>
      </c>
      <c r="H1450" s="1">
        <v>44636</v>
      </c>
      <c r="I1450" t="s">
        <v>7</v>
      </c>
      <c r="J1450">
        <v>34</v>
      </c>
      <c r="K1450">
        <v>6.9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10000</v>
      </c>
      <c r="R1450">
        <v>4</v>
      </c>
      <c r="S1450">
        <v>1005</v>
      </c>
      <c r="T1450" s="1">
        <v>0</v>
      </c>
      <c r="U1450">
        <v>1</v>
      </c>
      <c r="W1450" s="64">
        <f t="shared" si="44"/>
        <v>0</v>
      </c>
      <c r="X1450" s="64">
        <f t="shared" si="45"/>
        <v>69000</v>
      </c>
    </row>
    <row r="1451" spans="1:24" hidden="1">
      <c r="A1451">
        <v>1005</v>
      </c>
      <c r="B1451" t="s">
        <v>689</v>
      </c>
      <c r="C1451" t="s">
        <v>684</v>
      </c>
      <c r="D1451" t="s">
        <v>685</v>
      </c>
      <c r="E1451" t="s">
        <v>29</v>
      </c>
      <c r="F1451" t="s">
        <v>747</v>
      </c>
      <c r="G1451" t="s">
        <v>3829</v>
      </c>
      <c r="H1451" s="1">
        <v>44637</v>
      </c>
      <c r="I1451" t="s">
        <v>7</v>
      </c>
      <c r="J1451">
        <v>34</v>
      </c>
      <c r="K1451">
        <v>6.95</v>
      </c>
      <c r="L1451">
        <v>0</v>
      </c>
      <c r="M1451">
        <v>0</v>
      </c>
      <c r="N1451">
        <v>1</v>
      </c>
      <c r="O1451">
        <v>1</v>
      </c>
      <c r="P1451">
        <v>0</v>
      </c>
      <c r="Q1451">
        <v>2000000</v>
      </c>
      <c r="R1451">
        <v>4</v>
      </c>
      <c r="S1451">
        <v>1033</v>
      </c>
      <c r="T1451" s="1">
        <v>0</v>
      </c>
      <c r="U1451">
        <v>1</v>
      </c>
      <c r="W1451" s="64">
        <f t="shared" si="44"/>
        <v>0</v>
      </c>
      <c r="X1451" s="64">
        <f t="shared" si="45"/>
        <v>13900000</v>
      </c>
    </row>
    <row r="1452" spans="1:24" hidden="1">
      <c r="A1452">
        <v>1005</v>
      </c>
      <c r="B1452" t="s">
        <v>689</v>
      </c>
      <c r="C1452" t="s">
        <v>684</v>
      </c>
      <c r="D1452" t="s">
        <v>685</v>
      </c>
      <c r="E1452" t="s">
        <v>29</v>
      </c>
      <c r="F1452" t="s">
        <v>747</v>
      </c>
      <c r="G1452" t="s">
        <v>3830</v>
      </c>
      <c r="H1452" s="1">
        <v>44637</v>
      </c>
      <c r="I1452" t="s">
        <v>8</v>
      </c>
      <c r="J1452">
        <v>34</v>
      </c>
      <c r="K1452">
        <v>6.9</v>
      </c>
      <c r="L1452">
        <v>0</v>
      </c>
      <c r="M1452">
        <v>0</v>
      </c>
      <c r="N1452">
        <v>1</v>
      </c>
      <c r="O1452">
        <v>1</v>
      </c>
      <c r="P1452">
        <v>10000</v>
      </c>
      <c r="Q1452">
        <v>0</v>
      </c>
      <c r="R1452">
        <v>4</v>
      </c>
      <c r="S1452">
        <v>27013</v>
      </c>
      <c r="T1452" s="1">
        <v>0</v>
      </c>
      <c r="U1452">
        <v>1</v>
      </c>
      <c r="W1452" s="64">
        <f t="shared" si="44"/>
        <v>69000</v>
      </c>
      <c r="X1452" s="64">
        <f t="shared" si="45"/>
        <v>0</v>
      </c>
    </row>
    <row r="1453" spans="1:24" hidden="1">
      <c r="A1453">
        <v>1005</v>
      </c>
      <c r="B1453" t="s">
        <v>689</v>
      </c>
      <c r="C1453" t="s">
        <v>684</v>
      </c>
      <c r="D1453" t="s">
        <v>685</v>
      </c>
      <c r="E1453" t="s">
        <v>29</v>
      </c>
      <c r="F1453" t="s">
        <v>747</v>
      </c>
      <c r="G1453" t="s">
        <v>3831</v>
      </c>
      <c r="H1453" s="1">
        <v>44637</v>
      </c>
      <c r="I1453" t="s">
        <v>7</v>
      </c>
      <c r="J1453">
        <v>34</v>
      </c>
      <c r="K1453">
        <v>6.95</v>
      </c>
      <c r="L1453">
        <v>0</v>
      </c>
      <c r="M1453">
        <v>0</v>
      </c>
      <c r="N1453">
        <v>1</v>
      </c>
      <c r="O1453">
        <v>1</v>
      </c>
      <c r="P1453">
        <v>0</v>
      </c>
      <c r="Q1453">
        <v>2000000</v>
      </c>
      <c r="R1453">
        <v>4</v>
      </c>
      <c r="S1453">
        <v>1035</v>
      </c>
      <c r="T1453" s="1">
        <v>0</v>
      </c>
      <c r="U1453">
        <v>1</v>
      </c>
      <c r="W1453" s="64">
        <f t="shared" si="44"/>
        <v>0</v>
      </c>
      <c r="X1453" s="64">
        <f t="shared" si="45"/>
        <v>13900000</v>
      </c>
    </row>
    <row r="1454" spans="1:24" hidden="1">
      <c r="A1454">
        <v>1033</v>
      </c>
      <c r="B1454" t="s">
        <v>689</v>
      </c>
      <c r="C1454" t="s">
        <v>684</v>
      </c>
      <c r="D1454" t="s">
        <v>685</v>
      </c>
      <c r="E1454" t="s">
        <v>29</v>
      </c>
      <c r="F1454" t="s">
        <v>747</v>
      </c>
      <c r="G1454" t="s">
        <v>4231</v>
      </c>
      <c r="H1454" s="1">
        <v>44637</v>
      </c>
      <c r="I1454" t="s">
        <v>8</v>
      </c>
      <c r="J1454">
        <v>34</v>
      </c>
      <c r="K1454">
        <v>6.95</v>
      </c>
      <c r="L1454">
        <v>0</v>
      </c>
      <c r="M1454">
        <v>0</v>
      </c>
      <c r="N1454">
        <v>1</v>
      </c>
      <c r="O1454">
        <v>0</v>
      </c>
      <c r="P1454">
        <v>2000000</v>
      </c>
      <c r="Q1454">
        <v>0</v>
      </c>
      <c r="R1454">
        <v>4</v>
      </c>
      <c r="S1454">
        <v>1005</v>
      </c>
      <c r="T1454" s="1">
        <v>0</v>
      </c>
      <c r="U1454">
        <v>1</v>
      </c>
      <c r="W1454" s="64">
        <f t="shared" si="44"/>
        <v>13900000</v>
      </c>
      <c r="X1454" s="64">
        <f t="shared" si="45"/>
        <v>0</v>
      </c>
    </row>
    <row r="1455" spans="1:24" hidden="1">
      <c r="A1455">
        <v>1035</v>
      </c>
      <c r="B1455" t="s">
        <v>689</v>
      </c>
      <c r="C1455" t="s">
        <v>684</v>
      </c>
      <c r="D1455" t="s">
        <v>685</v>
      </c>
      <c r="E1455" t="s">
        <v>29</v>
      </c>
      <c r="F1455" t="s">
        <v>747</v>
      </c>
      <c r="G1455" t="s">
        <v>795</v>
      </c>
      <c r="H1455" s="1">
        <v>44637</v>
      </c>
      <c r="I1455" t="s">
        <v>8</v>
      </c>
      <c r="J1455">
        <v>34</v>
      </c>
      <c r="K1455">
        <v>6.95</v>
      </c>
      <c r="L1455">
        <v>0</v>
      </c>
      <c r="M1455">
        <v>0</v>
      </c>
      <c r="N1455">
        <v>1</v>
      </c>
      <c r="O1455">
        <v>0</v>
      </c>
      <c r="P1455">
        <v>2000000</v>
      </c>
      <c r="Q1455">
        <v>0</v>
      </c>
      <c r="R1455">
        <v>4</v>
      </c>
      <c r="S1455">
        <v>1005</v>
      </c>
      <c r="T1455" s="1">
        <v>0</v>
      </c>
      <c r="U1455">
        <v>1</v>
      </c>
      <c r="W1455" s="64">
        <f t="shared" ref="W1455:W1518" si="46">+K1455*P1455</f>
        <v>13900000</v>
      </c>
      <c r="X1455" s="64">
        <f t="shared" ref="X1455:X1518" si="47">K1455*Q1455</f>
        <v>0</v>
      </c>
    </row>
    <row r="1456" spans="1:24" hidden="1">
      <c r="A1456">
        <v>27013</v>
      </c>
      <c r="B1456" t="s">
        <v>689</v>
      </c>
      <c r="C1456" t="s">
        <v>689</v>
      </c>
      <c r="D1456" t="s">
        <v>685</v>
      </c>
      <c r="E1456" t="s">
        <v>29</v>
      </c>
      <c r="F1456" t="s">
        <v>686</v>
      </c>
      <c r="G1456" t="s">
        <v>4555</v>
      </c>
      <c r="H1456" s="1">
        <v>44637</v>
      </c>
      <c r="I1456" t="s">
        <v>7</v>
      </c>
      <c r="J1456">
        <v>34</v>
      </c>
      <c r="K1456">
        <v>6.9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10000</v>
      </c>
      <c r="R1456">
        <v>4</v>
      </c>
      <c r="S1456">
        <v>1005</v>
      </c>
      <c r="T1456" s="1">
        <v>0</v>
      </c>
      <c r="U1456">
        <v>1</v>
      </c>
      <c r="W1456" s="64">
        <f t="shared" si="46"/>
        <v>0</v>
      </c>
      <c r="X1456" s="64">
        <f t="shared" si="47"/>
        <v>69000</v>
      </c>
    </row>
    <row r="1457" spans="1:24" hidden="1">
      <c r="A1457">
        <v>1005</v>
      </c>
      <c r="B1457" t="s">
        <v>689</v>
      </c>
      <c r="C1457" t="s">
        <v>684</v>
      </c>
      <c r="D1457" t="s">
        <v>685</v>
      </c>
      <c r="E1457" t="s">
        <v>29</v>
      </c>
      <c r="F1457" t="s">
        <v>747</v>
      </c>
      <c r="G1457" t="s">
        <v>3832</v>
      </c>
      <c r="H1457" s="1">
        <v>44638</v>
      </c>
      <c r="I1457" t="s">
        <v>7</v>
      </c>
      <c r="J1457">
        <v>34</v>
      </c>
      <c r="K1457">
        <v>6.9649999999999999</v>
      </c>
      <c r="L1457">
        <v>0</v>
      </c>
      <c r="M1457">
        <v>0</v>
      </c>
      <c r="N1457">
        <v>1</v>
      </c>
      <c r="O1457">
        <v>1</v>
      </c>
      <c r="P1457">
        <v>0</v>
      </c>
      <c r="Q1457">
        <v>25738.89</v>
      </c>
      <c r="R1457">
        <v>4</v>
      </c>
      <c r="S1457">
        <v>27012</v>
      </c>
      <c r="T1457" s="1">
        <v>0</v>
      </c>
      <c r="U1457">
        <v>1</v>
      </c>
      <c r="W1457" s="64">
        <f t="shared" si="46"/>
        <v>0</v>
      </c>
      <c r="X1457" s="64">
        <f t="shared" si="47"/>
        <v>179271.36885</v>
      </c>
    </row>
    <row r="1458" spans="1:24" hidden="1">
      <c r="A1458">
        <v>1005</v>
      </c>
      <c r="B1458" t="s">
        <v>689</v>
      </c>
      <c r="C1458" t="s">
        <v>684</v>
      </c>
      <c r="D1458" t="s">
        <v>685</v>
      </c>
      <c r="E1458" t="s">
        <v>29</v>
      </c>
      <c r="F1458" t="s">
        <v>747</v>
      </c>
      <c r="G1458" t="s">
        <v>3833</v>
      </c>
      <c r="H1458" s="1">
        <v>44638</v>
      </c>
      <c r="I1458" t="s">
        <v>7</v>
      </c>
      <c r="J1458">
        <v>34</v>
      </c>
      <c r="K1458">
        <v>6.95</v>
      </c>
      <c r="L1458">
        <v>0</v>
      </c>
      <c r="M1458">
        <v>0</v>
      </c>
      <c r="N1458">
        <v>1</v>
      </c>
      <c r="O1458">
        <v>1</v>
      </c>
      <c r="P1458">
        <v>0</v>
      </c>
      <c r="Q1458">
        <v>1500000</v>
      </c>
      <c r="R1458">
        <v>4</v>
      </c>
      <c r="S1458">
        <v>1034</v>
      </c>
      <c r="T1458" s="1">
        <v>0</v>
      </c>
      <c r="U1458">
        <v>1</v>
      </c>
      <c r="W1458" s="64">
        <f t="shared" si="46"/>
        <v>0</v>
      </c>
      <c r="X1458" s="64">
        <f t="shared" si="47"/>
        <v>10425000</v>
      </c>
    </row>
    <row r="1459" spans="1:24" hidden="1">
      <c r="A1459">
        <v>1009</v>
      </c>
      <c r="B1459" t="s">
        <v>689</v>
      </c>
      <c r="C1459" t="s">
        <v>684</v>
      </c>
      <c r="D1459" t="s">
        <v>685</v>
      </c>
      <c r="E1459" t="s">
        <v>29</v>
      </c>
      <c r="F1459" t="s">
        <v>686</v>
      </c>
      <c r="G1459" t="s">
        <v>4003</v>
      </c>
      <c r="H1459" s="1">
        <v>44638</v>
      </c>
      <c r="I1459" t="s">
        <v>7</v>
      </c>
      <c r="J1459">
        <v>34</v>
      </c>
      <c r="K1459">
        <v>6.9480000000000004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2100000</v>
      </c>
      <c r="R1459">
        <v>4</v>
      </c>
      <c r="S1459">
        <v>27003</v>
      </c>
      <c r="T1459" s="1">
        <v>0</v>
      </c>
      <c r="U1459">
        <v>1</v>
      </c>
      <c r="W1459" s="64">
        <f t="shared" si="46"/>
        <v>0</v>
      </c>
      <c r="X1459" s="64">
        <f t="shared" si="47"/>
        <v>14590800</v>
      </c>
    </row>
    <row r="1460" spans="1:24" hidden="1">
      <c r="A1460">
        <v>1017</v>
      </c>
      <c r="B1460" t="s">
        <v>690</v>
      </c>
      <c r="C1460" t="s">
        <v>684</v>
      </c>
      <c r="D1460" t="s">
        <v>685</v>
      </c>
      <c r="E1460" t="s">
        <v>29</v>
      </c>
      <c r="F1460" t="s">
        <v>729</v>
      </c>
      <c r="G1460" t="s">
        <v>687</v>
      </c>
      <c r="H1460" s="1">
        <v>44638</v>
      </c>
      <c r="I1460" t="s">
        <v>7</v>
      </c>
      <c r="J1460">
        <v>34</v>
      </c>
      <c r="K1460">
        <v>6.968</v>
      </c>
      <c r="N1460">
        <v>1</v>
      </c>
      <c r="O1460">
        <v>1</v>
      </c>
      <c r="P1460">
        <v>0</v>
      </c>
      <c r="Q1460">
        <v>100000</v>
      </c>
      <c r="R1460">
        <v>4</v>
      </c>
      <c r="S1460">
        <v>3005</v>
      </c>
      <c r="T1460" s="1">
        <v>0</v>
      </c>
      <c r="U1460">
        <v>1</v>
      </c>
      <c r="W1460" s="64">
        <f t="shared" si="46"/>
        <v>0</v>
      </c>
      <c r="X1460" s="64">
        <f t="shared" si="47"/>
        <v>696800</v>
      </c>
    </row>
    <row r="1461" spans="1:24" hidden="1">
      <c r="A1461">
        <v>1018</v>
      </c>
      <c r="B1461" t="s">
        <v>694</v>
      </c>
      <c r="C1461" t="s">
        <v>684</v>
      </c>
      <c r="D1461" t="s">
        <v>685</v>
      </c>
      <c r="E1461" t="s">
        <v>29</v>
      </c>
      <c r="F1461" t="s">
        <v>748</v>
      </c>
      <c r="G1461" t="s">
        <v>947</v>
      </c>
      <c r="H1461" s="1">
        <v>44638</v>
      </c>
      <c r="I1461" t="s">
        <v>7</v>
      </c>
      <c r="J1461">
        <v>34</v>
      </c>
      <c r="K1461">
        <v>6.97</v>
      </c>
      <c r="L1461">
        <v>0</v>
      </c>
      <c r="M1461">
        <v>0</v>
      </c>
      <c r="N1461">
        <v>1</v>
      </c>
      <c r="O1461">
        <v>0</v>
      </c>
      <c r="P1461">
        <v>0</v>
      </c>
      <c r="Q1461">
        <v>50000</v>
      </c>
      <c r="R1461">
        <v>4</v>
      </c>
      <c r="S1461">
        <v>3005</v>
      </c>
      <c r="T1461" s="1">
        <v>0</v>
      </c>
      <c r="U1461">
        <v>1</v>
      </c>
      <c r="W1461" s="64">
        <f t="shared" si="46"/>
        <v>0</v>
      </c>
      <c r="X1461" s="64">
        <f t="shared" si="47"/>
        <v>348500</v>
      </c>
    </row>
    <row r="1462" spans="1:24">
      <c r="A1462">
        <v>1034</v>
      </c>
      <c r="B1462" t="s">
        <v>689</v>
      </c>
      <c r="C1462" t="s">
        <v>684</v>
      </c>
      <c r="D1462" t="s">
        <v>685</v>
      </c>
      <c r="E1462" t="s">
        <v>29</v>
      </c>
      <c r="F1462" t="s">
        <v>747</v>
      </c>
      <c r="G1462" t="s">
        <v>4334</v>
      </c>
      <c r="H1462" s="1">
        <v>44638</v>
      </c>
      <c r="I1462" t="s">
        <v>8</v>
      </c>
      <c r="J1462">
        <v>34</v>
      </c>
      <c r="K1462">
        <v>6.95</v>
      </c>
      <c r="L1462">
        <v>0</v>
      </c>
      <c r="M1462">
        <v>0</v>
      </c>
      <c r="N1462">
        <v>1</v>
      </c>
      <c r="O1462">
        <v>0</v>
      </c>
      <c r="P1462">
        <v>1500000</v>
      </c>
      <c r="Q1462">
        <v>0</v>
      </c>
      <c r="R1462">
        <v>4</v>
      </c>
      <c r="S1462">
        <v>1005</v>
      </c>
      <c r="T1462" s="1">
        <v>0</v>
      </c>
      <c r="U1462">
        <v>1</v>
      </c>
      <c r="W1462" s="64">
        <f t="shared" si="46"/>
        <v>10425000</v>
      </c>
      <c r="X1462" s="64">
        <f t="shared" si="47"/>
        <v>0</v>
      </c>
    </row>
    <row r="1463" spans="1:24">
      <c r="A1463">
        <v>1034</v>
      </c>
      <c r="B1463" t="s">
        <v>689</v>
      </c>
      <c r="C1463" t="s">
        <v>684</v>
      </c>
      <c r="D1463" t="s">
        <v>685</v>
      </c>
      <c r="E1463" t="s">
        <v>29</v>
      </c>
      <c r="F1463" t="s">
        <v>747</v>
      </c>
      <c r="G1463" t="s">
        <v>4335</v>
      </c>
      <c r="H1463" s="1">
        <v>44638</v>
      </c>
      <c r="I1463" t="s">
        <v>7</v>
      </c>
      <c r="J1463">
        <v>34</v>
      </c>
      <c r="K1463">
        <v>6.9550000000000001</v>
      </c>
      <c r="L1463">
        <v>0</v>
      </c>
      <c r="M1463">
        <v>0</v>
      </c>
      <c r="N1463">
        <v>1</v>
      </c>
      <c r="O1463">
        <v>0</v>
      </c>
      <c r="P1463">
        <v>0</v>
      </c>
      <c r="Q1463">
        <v>1300000</v>
      </c>
      <c r="R1463">
        <v>4</v>
      </c>
      <c r="S1463">
        <v>74002</v>
      </c>
      <c r="T1463" s="1">
        <v>0</v>
      </c>
      <c r="U1463">
        <v>1</v>
      </c>
      <c r="W1463" s="64">
        <f t="shared" si="46"/>
        <v>0</v>
      </c>
      <c r="X1463" s="64">
        <f t="shared" si="47"/>
        <v>9041500</v>
      </c>
    </row>
    <row r="1464" spans="1:24" hidden="1">
      <c r="A1464">
        <v>3005</v>
      </c>
      <c r="B1464" t="s">
        <v>690</v>
      </c>
      <c r="C1464" t="s">
        <v>684</v>
      </c>
      <c r="D1464" t="s">
        <v>685</v>
      </c>
      <c r="E1464" t="s">
        <v>29</v>
      </c>
      <c r="F1464" t="s">
        <v>753</v>
      </c>
      <c r="G1464" t="s">
        <v>731</v>
      </c>
      <c r="H1464" s="1">
        <v>44638</v>
      </c>
      <c r="I1464" t="s">
        <v>8</v>
      </c>
      <c r="J1464">
        <v>34</v>
      </c>
      <c r="K1464">
        <v>6.97</v>
      </c>
      <c r="L1464">
        <v>0</v>
      </c>
      <c r="M1464">
        <v>0</v>
      </c>
      <c r="N1464">
        <v>1</v>
      </c>
      <c r="O1464">
        <v>0</v>
      </c>
      <c r="P1464">
        <v>50000</v>
      </c>
      <c r="Q1464">
        <v>0</v>
      </c>
      <c r="R1464">
        <v>4</v>
      </c>
      <c r="S1464">
        <v>1018</v>
      </c>
      <c r="T1464" s="1">
        <v>0</v>
      </c>
      <c r="U1464">
        <v>1</v>
      </c>
      <c r="W1464" s="64">
        <f t="shared" si="46"/>
        <v>348500</v>
      </c>
      <c r="X1464" s="64">
        <f t="shared" si="47"/>
        <v>0</v>
      </c>
    </row>
    <row r="1465" spans="1:24" hidden="1">
      <c r="A1465">
        <v>3005</v>
      </c>
      <c r="B1465" t="s">
        <v>690</v>
      </c>
      <c r="C1465" t="s">
        <v>684</v>
      </c>
      <c r="D1465" t="s">
        <v>685</v>
      </c>
      <c r="E1465" t="s">
        <v>29</v>
      </c>
      <c r="F1465" t="s">
        <v>753</v>
      </c>
      <c r="G1465" t="s">
        <v>730</v>
      </c>
      <c r="H1465" s="1">
        <v>44638</v>
      </c>
      <c r="I1465" t="s">
        <v>8</v>
      </c>
      <c r="J1465">
        <v>34</v>
      </c>
      <c r="K1465">
        <v>6.968</v>
      </c>
      <c r="L1465">
        <v>0</v>
      </c>
      <c r="M1465">
        <v>0</v>
      </c>
      <c r="N1465">
        <v>1</v>
      </c>
      <c r="O1465">
        <v>0</v>
      </c>
      <c r="P1465">
        <v>100000</v>
      </c>
      <c r="Q1465">
        <v>0</v>
      </c>
      <c r="R1465">
        <v>4</v>
      </c>
      <c r="S1465">
        <v>1017</v>
      </c>
      <c r="T1465" s="1">
        <v>0</v>
      </c>
      <c r="U1465">
        <v>1</v>
      </c>
      <c r="W1465" s="64">
        <f t="shared" si="46"/>
        <v>696800</v>
      </c>
      <c r="X1465" s="64">
        <f t="shared" si="47"/>
        <v>0</v>
      </c>
    </row>
    <row r="1466" spans="1:24" hidden="1">
      <c r="A1466">
        <v>27003</v>
      </c>
      <c r="B1466" t="s">
        <v>689</v>
      </c>
      <c r="C1466" t="s">
        <v>684</v>
      </c>
      <c r="D1466" t="s">
        <v>685</v>
      </c>
      <c r="E1466" t="s">
        <v>29</v>
      </c>
      <c r="F1466" t="s">
        <v>754</v>
      </c>
      <c r="G1466" t="s">
        <v>1141</v>
      </c>
      <c r="H1466" s="1">
        <v>44638</v>
      </c>
      <c r="I1466" t="s">
        <v>8</v>
      </c>
      <c r="J1466">
        <v>34</v>
      </c>
      <c r="K1466">
        <v>6.9480000000000004</v>
      </c>
      <c r="L1466">
        <v>0</v>
      </c>
      <c r="M1466">
        <v>0</v>
      </c>
      <c r="N1466">
        <v>1</v>
      </c>
      <c r="O1466">
        <v>0</v>
      </c>
      <c r="P1466">
        <v>2100000</v>
      </c>
      <c r="Q1466">
        <v>0</v>
      </c>
      <c r="R1466">
        <v>4</v>
      </c>
      <c r="S1466">
        <v>1009</v>
      </c>
      <c r="T1466" s="1">
        <v>0</v>
      </c>
      <c r="U1466">
        <v>1</v>
      </c>
      <c r="W1466" s="64">
        <f t="shared" si="46"/>
        <v>14590800</v>
      </c>
      <c r="X1466" s="64">
        <f t="shared" si="47"/>
        <v>0</v>
      </c>
    </row>
    <row r="1467" spans="1:24" hidden="1">
      <c r="A1467">
        <v>27012</v>
      </c>
      <c r="B1467" t="s">
        <v>689</v>
      </c>
      <c r="C1467" t="s">
        <v>684</v>
      </c>
      <c r="D1467" t="s">
        <v>685</v>
      </c>
      <c r="E1467" t="s">
        <v>29</v>
      </c>
      <c r="F1467" t="s">
        <v>753</v>
      </c>
      <c r="G1467" t="s">
        <v>1026</v>
      </c>
      <c r="H1467" s="1">
        <v>44638</v>
      </c>
      <c r="I1467" t="s">
        <v>8</v>
      </c>
      <c r="J1467">
        <v>34</v>
      </c>
      <c r="K1467">
        <v>6.9649999999999999</v>
      </c>
      <c r="L1467">
        <v>0</v>
      </c>
      <c r="M1467">
        <v>0</v>
      </c>
      <c r="N1467">
        <v>1</v>
      </c>
      <c r="O1467">
        <v>0</v>
      </c>
      <c r="P1467">
        <v>25738.89</v>
      </c>
      <c r="Q1467">
        <v>0</v>
      </c>
      <c r="R1467">
        <v>4</v>
      </c>
      <c r="S1467">
        <v>1005</v>
      </c>
      <c r="T1467" s="1">
        <v>0</v>
      </c>
      <c r="U1467">
        <v>1</v>
      </c>
      <c r="W1467" s="64">
        <f t="shared" si="46"/>
        <v>179271.36885</v>
      </c>
      <c r="X1467" s="64">
        <f t="shared" si="47"/>
        <v>0</v>
      </c>
    </row>
    <row r="1468" spans="1:24" hidden="1">
      <c r="A1468">
        <v>74002</v>
      </c>
      <c r="B1468" t="s">
        <v>689</v>
      </c>
      <c r="C1468" t="s">
        <v>684</v>
      </c>
      <c r="D1468" t="s">
        <v>685</v>
      </c>
      <c r="E1468" t="s">
        <v>29</v>
      </c>
      <c r="F1468" t="s">
        <v>747</v>
      </c>
      <c r="G1468" t="s">
        <v>4571</v>
      </c>
      <c r="H1468" s="1">
        <v>44638</v>
      </c>
      <c r="I1468" t="s">
        <v>8</v>
      </c>
      <c r="J1468">
        <v>34</v>
      </c>
      <c r="K1468">
        <v>6.9550000000000001</v>
      </c>
      <c r="L1468">
        <v>0</v>
      </c>
      <c r="M1468">
        <v>0</v>
      </c>
      <c r="N1468">
        <v>1</v>
      </c>
      <c r="O1468">
        <v>0</v>
      </c>
      <c r="P1468">
        <v>1300000</v>
      </c>
      <c r="Q1468">
        <v>0</v>
      </c>
      <c r="R1468">
        <v>4</v>
      </c>
      <c r="S1468">
        <v>1034</v>
      </c>
      <c r="T1468" s="1">
        <v>0</v>
      </c>
      <c r="U1468">
        <v>1</v>
      </c>
      <c r="W1468" s="64">
        <f t="shared" si="46"/>
        <v>9041500</v>
      </c>
      <c r="X1468" s="64">
        <f t="shared" si="47"/>
        <v>0</v>
      </c>
    </row>
    <row r="1469" spans="1:24" hidden="1">
      <c r="A1469">
        <v>1005</v>
      </c>
      <c r="B1469" t="s">
        <v>689</v>
      </c>
      <c r="C1469" t="s">
        <v>684</v>
      </c>
      <c r="D1469" t="s">
        <v>685</v>
      </c>
      <c r="E1469" t="s">
        <v>29</v>
      </c>
      <c r="F1469" t="s">
        <v>747</v>
      </c>
      <c r="G1469" t="s">
        <v>3834</v>
      </c>
      <c r="H1469" s="1">
        <v>44642</v>
      </c>
      <c r="I1469" t="s">
        <v>7</v>
      </c>
      <c r="J1469">
        <v>34</v>
      </c>
      <c r="K1469">
        <v>6.97</v>
      </c>
      <c r="L1469">
        <v>0</v>
      </c>
      <c r="M1469">
        <v>0</v>
      </c>
      <c r="N1469">
        <v>1</v>
      </c>
      <c r="O1469">
        <v>1</v>
      </c>
      <c r="P1469">
        <v>0</v>
      </c>
      <c r="Q1469">
        <v>45000</v>
      </c>
      <c r="R1469">
        <v>4</v>
      </c>
      <c r="S1469">
        <v>27012</v>
      </c>
      <c r="T1469" s="1">
        <v>0</v>
      </c>
      <c r="U1469">
        <v>1</v>
      </c>
      <c r="W1469" s="64">
        <f t="shared" si="46"/>
        <v>0</v>
      </c>
      <c r="X1469" s="64">
        <f t="shared" si="47"/>
        <v>313650</v>
      </c>
    </row>
    <row r="1470" spans="1:24" hidden="1">
      <c r="A1470">
        <v>1005</v>
      </c>
      <c r="B1470" t="s">
        <v>689</v>
      </c>
      <c r="C1470" t="s">
        <v>684</v>
      </c>
      <c r="D1470" t="s">
        <v>685</v>
      </c>
      <c r="E1470" t="s">
        <v>29</v>
      </c>
      <c r="F1470" t="s">
        <v>747</v>
      </c>
      <c r="G1470" t="s">
        <v>3835</v>
      </c>
      <c r="H1470" s="1">
        <v>44642</v>
      </c>
      <c r="I1470" t="s">
        <v>7</v>
      </c>
      <c r="J1470">
        <v>34</v>
      </c>
      <c r="K1470">
        <v>6.97</v>
      </c>
      <c r="L1470">
        <v>0</v>
      </c>
      <c r="M1470">
        <v>0</v>
      </c>
      <c r="N1470">
        <v>1</v>
      </c>
      <c r="O1470">
        <v>1</v>
      </c>
      <c r="P1470">
        <v>0</v>
      </c>
      <c r="Q1470">
        <v>18186.46</v>
      </c>
      <c r="R1470">
        <v>4</v>
      </c>
      <c r="S1470">
        <v>27012</v>
      </c>
      <c r="T1470" s="1">
        <v>0</v>
      </c>
      <c r="U1470">
        <v>1</v>
      </c>
      <c r="W1470" s="64">
        <f t="shared" si="46"/>
        <v>0</v>
      </c>
      <c r="X1470" s="64">
        <f t="shared" si="47"/>
        <v>126759.62619999998</v>
      </c>
    </row>
    <row r="1471" spans="1:24" hidden="1">
      <c r="A1471">
        <v>27012</v>
      </c>
      <c r="B1471" t="s">
        <v>689</v>
      </c>
      <c r="C1471" t="s">
        <v>684</v>
      </c>
      <c r="D1471" t="s">
        <v>685</v>
      </c>
      <c r="E1471" t="s">
        <v>29</v>
      </c>
      <c r="F1471" t="s">
        <v>753</v>
      </c>
      <c r="G1471" t="s">
        <v>985</v>
      </c>
      <c r="H1471" s="1">
        <v>44642</v>
      </c>
      <c r="I1471" t="s">
        <v>8</v>
      </c>
      <c r="J1471">
        <v>34</v>
      </c>
      <c r="K1471">
        <v>6.97</v>
      </c>
      <c r="L1471">
        <v>0</v>
      </c>
      <c r="M1471">
        <v>0</v>
      </c>
      <c r="N1471">
        <v>1</v>
      </c>
      <c r="O1471">
        <v>0</v>
      </c>
      <c r="P1471">
        <v>45000</v>
      </c>
      <c r="Q1471">
        <v>0</v>
      </c>
      <c r="R1471">
        <v>4</v>
      </c>
      <c r="S1471">
        <v>1005</v>
      </c>
      <c r="T1471" s="1">
        <v>0</v>
      </c>
      <c r="U1471">
        <v>1</v>
      </c>
      <c r="W1471" s="64">
        <f t="shared" si="46"/>
        <v>313650</v>
      </c>
      <c r="X1471" s="64">
        <f t="shared" si="47"/>
        <v>0</v>
      </c>
    </row>
    <row r="1472" spans="1:24" hidden="1">
      <c r="A1472">
        <v>27012</v>
      </c>
      <c r="B1472" t="s">
        <v>689</v>
      </c>
      <c r="C1472" t="s">
        <v>684</v>
      </c>
      <c r="D1472" t="s">
        <v>685</v>
      </c>
      <c r="E1472" t="s">
        <v>29</v>
      </c>
      <c r="F1472" t="s">
        <v>753</v>
      </c>
      <c r="G1472" t="s">
        <v>1033</v>
      </c>
      <c r="H1472" s="1">
        <v>44642</v>
      </c>
      <c r="I1472" t="s">
        <v>8</v>
      </c>
      <c r="J1472">
        <v>34</v>
      </c>
      <c r="K1472">
        <v>6.97</v>
      </c>
      <c r="L1472">
        <v>0</v>
      </c>
      <c r="M1472">
        <v>0</v>
      </c>
      <c r="N1472">
        <v>1</v>
      </c>
      <c r="O1472">
        <v>0</v>
      </c>
      <c r="P1472">
        <v>18186.46</v>
      </c>
      <c r="Q1472">
        <v>0</v>
      </c>
      <c r="R1472">
        <v>4</v>
      </c>
      <c r="S1472">
        <v>1005</v>
      </c>
      <c r="T1472" s="1">
        <v>0</v>
      </c>
      <c r="U1472">
        <v>1</v>
      </c>
      <c r="W1472" s="64">
        <f t="shared" si="46"/>
        <v>126759.62619999998</v>
      </c>
      <c r="X1472" s="64">
        <f t="shared" si="47"/>
        <v>0</v>
      </c>
    </row>
    <row r="1473" spans="1:24" hidden="1">
      <c r="A1473">
        <v>1005</v>
      </c>
      <c r="B1473" t="s">
        <v>689</v>
      </c>
      <c r="C1473" t="s">
        <v>684</v>
      </c>
      <c r="D1473" t="s">
        <v>685</v>
      </c>
      <c r="E1473" t="s">
        <v>29</v>
      </c>
      <c r="F1473" t="s">
        <v>747</v>
      </c>
      <c r="G1473" t="s">
        <v>3836</v>
      </c>
      <c r="H1473" s="1">
        <v>44643</v>
      </c>
      <c r="I1473" t="s">
        <v>7</v>
      </c>
      <c r="J1473">
        <v>34</v>
      </c>
      <c r="K1473">
        <v>6.9459999999999997</v>
      </c>
      <c r="L1473">
        <v>0</v>
      </c>
      <c r="M1473">
        <v>0</v>
      </c>
      <c r="N1473">
        <v>1</v>
      </c>
      <c r="O1473">
        <v>1</v>
      </c>
      <c r="P1473">
        <v>0</v>
      </c>
      <c r="Q1473">
        <v>2000000</v>
      </c>
      <c r="R1473">
        <v>4</v>
      </c>
      <c r="S1473">
        <v>1034</v>
      </c>
      <c r="T1473" s="1">
        <v>0</v>
      </c>
      <c r="U1473">
        <v>1</v>
      </c>
      <c r="W1473" s="64">
        <f t="shared" si="46"/>
        <v>0</v>
      </c>
      <c r="X1473" s="64">
        <f t="shared" si="47"/>
        <v>13892000</v>
      </c>
    </row>
    <row r="1474" spans="1:24" hidden="1">
      <c r="A1474">
        <v>1009</v>
      </c>
      <c r="B1474" t="s">
        <v>689</v>
      </c>
      <c r="C1474" t="s">
        <v>684</v>
      </c>
      <c r="D1474" t="s">
        <v>685</v>
      </c>
      <c r="E1474" t="s">
        <v>29</v>
      </c>
      <c r="F1474" t="s">
        <v>686</v>
      </c>
      <c r="G1474" t="s">
        <v>4004</v>
      </c>
      <c r="H1474" s="1">
        <v>44643</v>
      </c>
      <c r="I1474" t="s">
        <v>7</v>
      </c>
      <c r="J1474">
        <v>34</v>
      </c>
      <c r="K1474">
        <v>6.9480000000000004</v>
      </c>
      <c r="L1474">
        <v>0</v>
      </c>
      <c r="M1474">
        <v>0</v>
      </c>
      <c r="N1474">
        <v>1</v>
      </c>
      <c r="O1474">
        <v>0</v>
      </c>
      <c r="P1474">
        <v>0</v>
      </c>
      <c r="Q1474">
        <v>600000</v>
      </c>
      <c r="R1474">
        <v>4</v>
      </c>
      <c r="S1474">
        <v>27003</v>
      </c>
      <c r="T1474" s="1">
        <v>0</v>
      </c>
      <c r="U1474">
        <v>1</v>
      </c>
      <c r="W1474" s="64">
        <f t="shared" si="46"/>
        <v>0</v>
      </c>
      <c r="X1474" s="64">
        <f t="shared" si="47"/>
        <v>4168800.0000000005</v>
      </c>
    </row>
    <row r="1475" spans="1:24">
      <c r="A1475">
        <v>1034</v>
      </c>
      <c r="B1475" t="s">
        <v>689</v>
      </c>
      <c r="C1475" t="s">
        <v>684</v>
      </c>
      <c r="D1475" t="s">
        <v>685</v>
      </c>
      <c r="E1475" t="s">
        <v>29</v>
      </c>
      <c r="F1475" t="s">
        <v>747</v>
      </c>
      <c r="G1475" t="s">
        <v>4336</v>
      </c>
      <c r="H1475" s="1">
        <v>44643</v>
      </c>
      <c r="I1475" t="s">
        <v>8</v>
      </c>
      <c r="J1475">
        <v>34</v>
      </c>
      <c r="K1475">
        <v>6.9459999999999997</v>
      </c>
      <c r="L1475">
        <v>0</v>
      </c>
      <c r="M1475">
        <v>0</v>
      </c>
      <c r="N1475">
        <v>1</v>
      </c>
      <c r="O1475">
        <v>0</v>
      </c>
      <c r="P1475">
        <v>2000000</v>
      </c>
      <c r="Q1475">
        <v>0</v>
      </c>
      <c r="R1475">
        <v>4</v>
      </c>
      <c r="S1475">
        <v>1005</v>
      </c>
      <c r="T1475" s="1">
        <v>0</v>
      </c>
      <c r="U1475">
        <v>1</v>
      </c>
      <c r="W1475" s="64">
        <f t="shared" si="46"/>
        <v>13892000</v>
      </c>
      <c r="X1475" s="64">
        <f t="shared" si="47"/>
        <v>0</v>
      </c>
    </row>
    <row r="1476" spans="1:24" hidden="1">
      <c r="A1476">
        <v>27003</v>
      </c>
      <c r="B1476" t="s">
        <v>689</v>
      </c>
      <c r="C1476" t="s">
        <v>684</v>
      </c>
      <c r="D1476" t="s">
        <v>685</v>
      </c>
      <c r="E1476" t="s">
        <v>29</v>
      </c>
      <c r="F1476" t="s">
        <v>754</v>
      </c>
      <c r="G1476" t="s">
        <v>1141</v>
      </c>
      <c r="H1476" s="1">
        <v>44643</v>
      </c>
      <c r="I1476" t="s">
        <v>8</v>
      </c>
      <c r="J1476">
        <v>34</v>
      </c>
      <c r="K1476">
        <v>6.9480000000000004</v>
      </c>
      <c r="L1476">
        <v>0</v>
      </c>
      <c r="M1476">
        <v>0</v>
      </c>
      <c r="N1476">
        <v>1</v>
      </c>
      <c r="O1476">
        <v>0</v>
      </c>
      <c r="P1476">
        <v>600000</v>
      </c>
      <c r="Q1476">
        <v>0</v>
      </c>
      <c r="R1476">
        <v>4</v>
      </c>
      <c r="S1476">
        <v>1009</v>
      </c>
      <c r="T1476" s="1">
        <v>0</v>
      </c>
      <c r="U1476">
        <v>1</v>
      </c>
      <c r="W1476" s="64">
        <f t="shared" si="46"/>
        <v>4168800.0000000005</v>
      </c>
      <c r="X1476" s="64">
        <f t="shared" si="47"/>
        <v>0</v>
      </c>
    </row>
    <row r="1477" spans="1:24" hidden="1">
      <c r="A1477">
        <v>1005</v>
      </c>
      <c r="B1477" t="s">
        <v>689</v>
      </c>
      <c r="C1477" t="s">
        <v>684</v>
      </c>
      <c r="D1477" t="s">
        <v>685</v>
      </c>
      <c r="E1477" t="s">
        <v>29</v>
      </c>
      <c r="F1477" t="s">
        <v>747</v>
      </c>
      <c r="G1477" t="s">
        <v>3837</v>
      </c>
      <c r="H1477" s="1">
        <v>44644</v>
      </c>
      <c r="I1477" t="s">
        <v>7</v>
      </c>
      <c r="J1477">
        <v>34</v>
      </c>
      <c r="K1477">
        <v>6.9649999999999999</v>
      </c>
      <c r="L1477">
        <v>0</v>
      </c>
      <c r="M1477">
        <v>0</v>
      </c>
      <c r="N1477">
        <v>1</v>
      </c>
      <c r="O1477">
        <v>1</v>
      </c>
      <c r="P1477">
        <v>0</v>
      </c>
      <c r="Q1477">
        <v>8594.25</v>
      </c>
      <c r="R1477">
        <v>4</v>
      </c>
      <c r="S1477">
        <v>27012</v>
      </c>
      <c r="T1477" s="1">
        <v>0</v>
      </c>
      <c r="U1477">
        <v>1</v>
      </c>
      <c r="W1477" s="64">
        <f t="shared" si="46"/>
        <v>0</v>
      </c>
      <c r="X1477" s="64">
        <f t="shared" si="47"/>
        <v>59858.951249999998</v>
      </c>
    </row>
    <row r="1478" spans="1:24" hidden="1">
      <c r="A1478">
        <v>1005</v>
      </c>
      <c r="B1478" t="s">
        <v>689</v>
      </c>
      <c r="C1478" t="s">
        <v>684</v>
      </c>
      <c r="D1478" t="s">
        <v>685</v>
      </c>
      <c r="E1478" t="s">
        <v>29</v>
      </c>
      <c r="F1478" t="s">
        <v>747</v>
      </c>
      <c r="G1478" t="s">
        <v>3838</v>
      </c>
      <c r="H1478" s="1">
        <v>44644</v>
      </c>
      <c r="I1478" t="s">
        <v>7</v>
      </c>
      <c r="J1478">
        <v>34</v>
      </c>
      <c r="K1478">
        <v>6.9649999999999999</v>
      </c>
      <c r="L1478">
        <v>0</v>
      </c>
      <c r="M1478">
        <v>0</v>
      </c>
      <c r="N1478">
        <v>1</v>
      </c>
      <c r="O1478">
        <v>1</v>
      </c>
      <c r="P1478">
        <v>0</v>
      </c>
      <c r="Q1478">
        <v>4200</v>
      </c>
      <c r="R1478">
        <v>4</v>
      </c>
      <c r="S1478">
        <v>27012</v>
      </c>
      <c r="T1478" s="1">
        <v>0</v>
      </c>
      <c r="U1478">
        <v>1</v>
      </c>
      <c r="W1478" s="64">
        <f t="shared" si="46"/>
        <v>0</v>
      </c>
      <c r="X1478" s="64">
        <f t="shared" si="47"/>
        <v>29253</v>
      </c>
    </row>
    <row r="1479" spans="1:24" hidden="1">
      <c r="A1479">
        <v>1005</v>
      </c>
      <c r="B1479" t="s">
        <v>689</v>
      </c>
      <c r="C1479" t="s">
        <v>684</v>
      </c>
      <c r="D1479" t="s">
        <v>685</v>
      </c>
      <c r="E1479" t="s">
        <v>29</v>
      </c>
      <c r="F1479" t="s">
        <v>747</v>
      </c>
      <c r="G1479" t="s">
        <v>3839</v>
      </c>
      <c r="H1479" s="1">
        <v>44644</v>
      </c>
      <c r="I1479" t="s">
        <v>7</v>
      </c>
      <c r="J1479">
        <v>34</v>
      </c>
      <c r="K1479">
        <v>6.9649999999999999</v>
      </c>
      <c r="L1479">
        <v>0</v>
      </c>
      <c r="M1479">
        <v>0</v>
      </c>
      <c r="N1479">
        <v>1</v>
      </c>
      <c r="O1479">
        <v>1</v>
      </c>
      <c r="P1479">
        <v>0</v>
      </c>
      <c r="Q1479">
        <v>30245</v>
      </c>
      <c r="R1479">
        <v>4</v>
      </c>
      <c r="S1479">
        <v>27012</v>
      </c>
      <c r="T1479" s="1">
        <v>0</v>
      </c>
      <c r="U1479">
        <v>1</v>
      </c>
      <c r="W1479" s="64">
        <f t="shared" si="46"/>
        <v>0</v>
      </c>
      <c r="X1479" s="64">
        <f t="shared" si="47"/>
        <v>210656.42499999999</v>
      </c>
    </row>
    <row r="1480" spans="1:24" hidden="1">
      <c r="A1480">
        <v>1005</v>
      </c>
      <c r="B1480" t="s">
        <v>689</v>
      </c>
      <c r="C1480" t="s">
        <v>684</v>
      </c>
      <c r="D1480" t="s">
        <v>685</v>
      </c>
      <c r="E1480" t="s">
        <v>29</v>
      </c>
      <c r="F1480" t="s">
        <v>747</v>
      </c>
      <c r="G1480" t="s">
        <v>3840</v>
      </c>
      <c r="H1480" s="1">
        <v>44644</v>
      </c>
      <c r="I1480" t="s">
        <v>7</v>
      </c>
      <c r="J1480">
        <v>34</v>
      </c>
      <c r="K1480">
        <v>6.9649999999999999</v>
      </c>
      <c r="L1480">
        <v>0</v>
      </c>
      <c r="M1480">
        <v>0</v>
      </c>
      <c r="N1480">
        <v>1</v>
      </c>
      <c r="O1480">
        <v>1</v>
      </c>
      <c r="P1480">
        <v>0</v>
      </c>
      <c r="Q1480">
        <v>11000</v>
      </c>
      <c r="R1480">
        <v>4</v>
      </c>
      <c r="S1480">
        <v>27012</v>
      </c>
      <c r="T1480" s="1">
        <v>0</v>
      </c>
      <c r="U1480">
        <v>1</v>
      </c>
      <c r="W1480" s="64">
        <f t="shared" si="46"/>
        <v>0</v>
      </c>
      <c r="X1480" s="64">
        <f t="shared" si="47"/>
        <v>76615</v>
      </c>
    </row>
    <row r="1481" spans="1:24" hidden="1">
      <c r="A1481">
        <v>27012</v>
      </c>
      <c r="B1481" t="s">
        <v>689</v>
      </c>
      <c r="C1481" t="s">
        <v>684</v>
      </c>
      <c r="D1481" t="s">
        <v>685</v>
      </c>
      <c r="E1481" t="s">
        <v>29</v>
      </c>
      <c r="F1481" t="s">
        <v>753</v>
      </c>
      <c r="G1481" t="s">
        <v>1033</v>
      </c>
      <c r="H1481" s="1">
        <v>44644</v>
      </c>
      <c r="I1481" t="s">
        <v>8</v>
      </c>
      <c r="J1481">
        <v>34</v>
      </c>
      <c r="K1481">
        <v>6.9649999999999999</v>
      </c>
      <c r="L1481">
        <v>0</v>
      </c>
      <c r="M1481">
        <v>0</v>
      </c>
      <c r="N1481">
        <v>1</v>
      </c>
      <c r="O1481">
        <v>0</v>
      </c>
      <c r="P1481">
        <v>8594.25</v>
      </c>
      <c r="Q1481">
        <v>0</v>
      </c>
      <c r="R1481">
        <v>4</v>
      </c>
      <c r="S1481">
        <v>1005</v>
      </c>
      <c r="T1481" s="1">
        <v>0</v>
      </c>
      <c r="U1481">
        <v>1</v>
      </c>
      <c r="W1481" s="64">
        <f t="shared" si="46"/>
        <v>59858.951249999998</v>
      </c>
      <c r="X1481" s="64">
        <f t="shared" si="47"/>
        <v>0</v>
      </c>
    </row>
    <row r="1482" spans="1:24" hidden="1">
      <c r="A1482">
        <v>27012</v>
      </c>
      <c r="B1482" t="s">
        <v>689</v>
      </c>
      <c r="C1482" t="s">
        <v>684</v>
      </c>
      <c r="D1482" t="s">
        <v>685</v>
      </c>
      <c r="E1482" t="s">
        <v>29</v>
      </c>
      <c r="F1482" t="s">
        <v>753</v>
      </c>
      <c r="G1482" t="s">
        <v>1017</v>
      </c>
      <c r="H1482" s="1">
        <v>44644</v>
      </c>
      <c r="I1482" t="s">
        <v>8</v>
      </c>
      <c r="J1482">
        <v>34</v>
      </c>
      <c r="K1482">
        <v>6.9649999999999999</v>
      </c>
      <c r="L1482">
        <v>0</v>
      </c>
      <c r="M1482">
        <v>0</v>
      </c>
      <c r="N1482">
        <v>1</v>
      </c>
      <c r="O1482">
        <v>0</v>
      </c>
      <c r="P1482">
        <v>30245</v>
      </c>
      <c r="Q1482">
        <v>0</v>
      </c>
      <c r="R1482">
        <v>4</v>
      </c>
      <c r="S1482">
        <v>1005</v>
      </c>
      <c r="T1482" s="1">
        <v>0</v>
      </c>
      <c r="U1482">
        <v>1</v>
      </c>
      <c r="W1482" s="64">
        <f t="shared" si="46"/>
        <v>210656.42499999999</v>
      </c>
      <c r="X1482" s="64">
        <f t="shared" si="47"/>
        <v>0</v>
      </c>
    </row>
    <row r="1483" spans="1:24" hidden="1">
      <c r="A1483">
        <v>27012</v>
      </c>
      <c r="B1483" t="s">
        <v>689</v>
      </c>
      <c r="C1483" t="s">
        <v>684</v>
      </c>
      <c r="D1483" t="s">
        <v>685</v>
      </c>
      <c r="E1483" t="s">
        <v>29</v>
      </c>
      <c r="F1483" t="s">
        <v>753</v>
      </c>
      <c r="G1483" t="s">
        <v>734</v>
      </c>
      <c r="H1483" s="1">
        <v>44644</v>
      </c>
      <c r="I1483" t="s">
        <v>8</v>
      </c>
      <c r="J1483">
        <v>34</v>
      </c>
      <c r="K1483">
        <v>6.9649999999999999</v>
      </c>
      <c r="L1483">
        <v>0</v>
      </c>
      <c r="M1483">
        <v>0</v>
      </c>
      <c r="N1483">
        <v>1</v>
      </c>
      <c r="O1483">
        <v>0</v>
      </c>
      <c r="P1483">
        <v>11000</v>
      </c>
      <c r="Q1483">
        <v>0</v>
      </c>
      <c r="R1483">
        <v>4</v>
      </c>
      <c r="S1483">
        <v>1005</v>
      </c>
      <c r="T1483" s="1">
        <v>0</v>
      </c>
      <c r="U1483">
        <v>1</v>
      </c>
      <c r="W1483" s="64">
        <f t="shared" si="46"/>
        <v>76615</v>
      </c>
      <c r="X1483" s="64">
        <f t="shared" si="47"/>
        <v>0</v>
      </c>
    </row>
    <row r="1484" spans="1:24" hidden="1">
      <c r="A1484">
        <v>27012</v>
      </c>
      <c r="B1484" t="s">
        <v>689</v>
      </c>
      <c r="C1484" t="s">
        <v>684</v>
      </c>
      <c r="D1484" t="s">
        <v>685</v>
      </c>
      <c r="E1484" t="s">
        <v>29</v>
      </c>
      <c r="F1484" t="s">
        <v>753</v>
      </c>
      <c r="G1484" t="s">
        <v>1026</v>
      </c>
      <c r="H1484" s="1">
        <v>44644</v>
      </c>
      <c r="I1484" t="s">
        <v>8</v>
      </c>
      <c r="J1484">
        <v>34</v>
      </c>
      <c r="K1484">
        <v>6.9649999999999999</v>
      </c>
      <c r="L1484">
        <v>0</v>
      </c>
      <c r="M1484">
        <v>0</v>
      </c>
      <c r="N1484">
        <v>1</v>
      </c>
      <c r="O1484">
        <v>0</v>
      </c>
      <c r="P1484">
        <v>4200</v>
      </c>
      <c r="Q1484">
        <v>0</v>
      </c>
      <c r="R1484">
        <v>4</v>
      </c>
      <c r="S1484">
        <v>1005</v>
      </c>
      <c r="T1484" s="1">
        <v>0</v>
      </c>
      <c r="U1484">
        <v>1</v>
      </c>
      <c r="W1484" s="64">
        <f t="shared" si="46"/>
        <v>29253</v>
      </c>
      <c r="X1484" s="64">
        <f t="shared" si="47"/>
        <v>0</v>
      </c>
    </row>
    <row r="1485" spans="1:24" hidden="1">
      <c r="A1485">
        <v>1009</v>
      </c>
      <c r="B1485" t="s">
        <v>689</v>
      </c>
      <c r="C1485" t="s">
        <v>684</v>
      </c>
      <c r="D1485" t="s">
        <v>685</v>
      </c>
      <c r="E1485" t="s">
        <v>29</v>
      </c>
      <c r="F1485" t="s">
        <v>686</v>
      </c>
      <c r="G1485" t="s">
        <v>4005</v>
      </c>
      <c r="H1485" s="1">
        <v>44645</v>
      </c>
      <c r="I1485" t="s">
        <v>7</v>
      </c>
      <c r="J1485">
        <v>34</v>
      </c>
      <c r="K1485">
        <v>6.9480000000000004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</v>
      </c>
      <c r="R1485">
        <v>4</v>
      </c>
      <c r="S1485">
        <v>27003</v>
      </c>
      <c r="T1485" s="1">
        <v>0</v>
      </c>
      <c r="U1485">
        <v>1</v>
      </c>
      <c r="W1485" s="64">
        <f t="shared" si="46"/>
        <v>0</v>
      </c>
      <c r="X1485" s="64">
        <f t="shared" si="47"/>
        <v>1389600</v>
      </c>
    </row>
    <row r="1486" spans="1:24" hidden="1">
      <c r="A1486">
        <v>1009</v>
      </c>
      <c r="B1486" t="s">
        <v>689</v>
      </c>
      <c r="C1486" t="s">
        <v>684</v>
      </c>
      <c r="D1486" t="s">
        <v>685</v>
      </c>
      <c r="E1486" t="s">
        <v>29</v>
      </c>
      <c r="F1486" t="s">
        <v>686</v>
      </c>
      <c r="G1486" t="s">
        <v>4006</v>
      </c>
      <c r="H1486" s="1">
        <v>44645</v>
      </c>
      <c r="I1486" t="s">
        <v>7</v>
      </c>
      <c r="J1486">
        <v>34</v>
      </c>
      <c r="K1486">
        <v>6.9615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101000</v>
      </c>
      <c r="R1486">
        <v>4</v>
      </c>
      <c r="S1486">
        <v>27013</v>
      </c>
      <c r="T1486" s="1">
        <v>0</v>
      </c>
      <c r="U1486">
        <v>1</v>
      </c>
      <c r="W1486" s="64">
        <f t="shared" si="46"/>
        <v>0</v>
      </c>
      <c r="X1486" s="64">
        <f t="shared" si="47"/>
        <v>703111.5</v>
      </c>
    </row>
    <row r="1487" spans="1:24" hidden="1">
      <c r="A1487">
        <v>27003</v>
      </c>
      <c r="B1487" t="s">
        <v>689</v>
      </c>
      <c r="C1487" t="s">
        <v>684</v>
      </c>
      <c r="D1487" t="s">
        <v>685</v>
      </c>
      <c r="E1487" t="s">
        <v>29</v>
      </c>
      <c r="F1487" t="s">
        <v>754</v>
      </c>
      <c r="G1487" t="s">
        <v>1062</v>
      </c>
      <c r="H1487" s="1">
        <v>44645</v>
      </c>
      <c r="I1487" t="s">
        <v>8</v>
      </c>
      <c r="J1487">
        <v>34</v>
      </c>
      <c r="K1487">
        <v>6.9480000000000004</v>
      </c>
      <c r="L1487">
        <v>0</v>
      </c>
      <c r="M1487">
        <v>0</v>
      </c>
      <c r="N1487">
        <v>1</v>
      </c>
      <c r="O1487">
        <v>0</v>
      </c>
      <c r="P1487">
        <v>200000</v>
      </c>
      <c r="Q1487">
        <v>0</v>
      </c>
      <c r="R1487">
        <v>4</v>
      </c>
      <c r="S1487">
        <v>1009</v>
      </c>
      <c r="T1487" s="1">
        <v>0</v>
      </c>
      <c r="U1487">
        <v>1</v>
      </c>
      <c r="W1487" s="64">
        <f t="shared" si="46"/>
        <v>1389600</v>
      </c>
      <c r="X1487" s="64">
        <f t="shared" si="47"/>
        <v>0</v>
      </c>
    </row>
    <row r="1488" spans="1:24" hidden="1">
      <c r="A1488">
        <v>27013</v>
      </c>
      <c r="B1488" t="s">
        <v>689</v>
      </c>
      <c r="C1488" t="s">
        <v>684</v>
      </c>
      <c r="D1488" t="s">
        <v>685</v>
      </c>
      <c r="E1488" t="s">
        <v>29</v>
      </c>
      <c r="F1488" t="s">
        <v>686</v>
      </c>
      <c r="G1488" t="s">
        <v>4554</v>
      </c>
      <c r="H1488" s="1">
        <v>44645</v>
      </c>
      <c r="I1488" t="s">
        <v>8</v>
      </c>
      <c r="J1488">
        <v>34</v>
      </c>
      <c r="K1488">
        <v>6.9615</v>
      </c>
      <c r="L1488">
        <v>0</v>
      </c>
      <c r="M1488">
        <v>0</v>
      </c>
      <c r="N1488">
        <v>1</v>
      </c>
      <c r="O1488">
        <v>0</v>
      </c>
      <c r="P1488">
        <v>101000</v>
      </c>
      <c r="Q1488">
        <v>0</v>
      </c>
      <c r="R1488">
        <v>4</v>
      </c>
      <c r="S1488">
        <v>1009</v>
      </c>
      <c r="T1488" s="1">
        <v>0</v>
      </c>
      <c r="U1488">
        <v>1</v>
      </c>
      <c r="W1488" s="64">
        <f t="shared" si="46"/>
        <v>703111.5</v>
      </c>
      <c r="X1488" s="64">
        <f t="shared" si="47"/>
        <v>0</v>
      </c>
    </row>
    <row r="1489" spans="1:24" hidden="1">
      <c r="A1489">
        <v>1003</v>
      </c>
      <c r="B1489" t="s">
        <v>689</v>
      </c>
      <c r="C1489" t="s">
        <v>684</v>
      </c>
      <c r="D1489" t="s">
        <v>685</v>
      </c>
      <c r="E1489" t="s">
        <v>29</v>
      </c>
      <c r="F1489" t="s">
        <v>747</v>
      </c>
      <c r="G1489" t="s">
        <v>687</v>
      </c>
      <c r="H1489" s="1">
        <v>44649</v>
      </c>
      <c r="I1489" t="s">
        <v>8</v>
      </c>
      <c r="J1489">
        <v>34</v>
      </c>
      <c r="K1489">
        <v>6.9</v>
      </c>
      <c r="L1489">
        <v>0</v>
      </c>
      <c r="M1489">
        <v>0</v>
      </c>
      <c r="N1489">
        <v>1</v>
      </c>
      <c r="O1489">
        <v>0</v>
      </c>
      <c r="P1489">
        <v>2000000</v>
      </c>
      <c r="Q1489">
        <v>0</v>
      </c>
      <c r="R1489">
        <v>4</v>
      </c>
      <c r="S1489">
        <v>1005</v>
      </c>
      <c r="T1489" s="1">
        <v>0</v>
      </c>
      <c r="U1489">
        <v>1</v>
      </c>
      <c r="W1489" s="64">
        <f t="shared" si="46"/>
        <v>13800000</v>
      </c>
      <c r="X1489" s="64">
        <f t="shared" si="47"/>
        <v>0</v>
      </c>
    </row>
    <row r="1490" spans="1:24" hidden="1">
      <c r="A1490">
        <v>1005</v>
      </c>
      <c r="B1490" t="s">
        <v>689</v>
      </c>
      <c r="C1490" t="s">
        <v>684</v>
      </c>
      <c r="D1490" t="s">
        <v>685</v>
      </c>
      <c r="E1490" t="s">
        <v>29</v>
      </c>
      <c r="F1490" t="s">
        <v>747</v>
      </c>
      <c r="G1490" t="s">
        <v>3841</v>
      </c>
      <c r="H1490" s="1">
        <v>44649</v>
      </c>
      <c r="I1490" t="s">
        <v>7</v>
      </c>
      <c r="J1490">
        <v>34</v>
      </c>
      <c r="K1490">
        <v>6.9</v>
      </c>
      <c r="L1490">
        <v>0</v>
      </c>
      <c r="M1490">
        <v>0</v>
      </c>
      <c r="N1490">
        <v>1</v>
      </c>
      <c r="O1490">
        <v>1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  <c r="W1490" s="64">
        <f t="shared" si="46"/>
        <v>0</v>
      </c>
      <c r="X1490" s="64">
        <f t="shared" si="47"/>
        <v>13800000</v>
      </c>
    </row>
    <row r="1491" spans="1:24" hidden="1">
      <c r="A1491">
        <v>1009</v>
      </c>
      <c r="B1491" t="s">
        <v>689</v>
      </c>
      <c r="C1491" t="s">
        <v>684</v>
      </c>
      <c r="D1491" t="s">
        <v>685</v>
      </c>
      <c r="E1491" t="s">
        <v>29</v>
      </c>
      <c r="F1491" t="s">
        <v>686</v>
      </c>
      <c r="G1491" t="s">
        <v>4007</v>
      </c>
      <c r="H1491" s="1">
        <v>44649</v>
      </c>
      <c r="I1491" t="s">
        <v>7</v>
      </c>
      <c r="J1491">
        <v>34</v>
      </c>
      <c r="K1491">
        <v>6.9480000000000004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2700000</v>
      </c>
      <c r="R1491">
        <v>4</v>
      </c>
      <c r="S1491">
        <v>27003</v>
      </c>
      <c r="T1491" s="1">
        <v>0</v>
      </c>
      <c r="U1491">
        <v>1</v>
      </c>
      <c r="W1491" s="64">
        <f t="shared" si="46"/>
        <v>0</v>
      </c>
      <c r="X1491" s="64">
        <f t="shared" si="47"/>
        <v>18759600</v>
      </c>
    </row>
    <row r="1492" spans="1:24">
      <c r="A1492">
        <v>1016</v>
      </c>
      <c r="B1492" t="s">
        <v>690</v>
      </c>
      <c r="C1492" t="s">
        <v>684</v>
      </c>
      <c r="D1492" t="s">
        <v>685</v>
      </c>
      <c r="E1492" t="s">
        <v>29</v>
      </c>
      <c r="F1492" t="s">
        <v>756</v>
      </c>
      <c r="G1492" t="s">
        <v>1008</v>
      </c>
      <c r="H1492" s="1">
        <v>44649</v>
      </c>
      <c r="I1492" t="s">
        <v>7</v>
      </c>
      <c r="J1492">
        <v>34</v>
      </c>
      <c r="K1492">
        <v>6.95</v>
      </c>
      <c r="L1492">
        <v>0</v>
      </c>
      <c r="M1492">
        <v>0</v>
      </c>
      <c r="N1492">
        <v>1</v>
      </c>
      <c r="O1492">
        <v>0</v>
      </c>
      <c r="P1492">
        <v>0</v>
      </c>
      <c r="Q1492">
        <v>150000</v>
      </c>
      <c r="R1492">
        <v>4</v>
      </c>
      <c r="S1492">
        <v>3010</v>
      </c>
      <c r="T1492" s="1">
        <v>0</v>
      </c>
      <c r="U1492">
        <v>1</v>
      </c>
      <c r="W1492" s="64">
        <f t="shared" si="46"/>
        <v>0</v>
      </c>
      <c r="X1492" s="64">
        <f t="shared" si="47"/>
        <v>1042500</v>
      </c>
    </row>
    <row r="1493" spans="1:24" hidden="1">
      <c r="A1493">
        <v>1018</v>
      </c>
      <c r="B1493" t="s">
        <v>690</v>
      </c>
      <c r="C1493" t="s">
        <v>684</v>
      </c>
      <c r="D1493" t="s">
        <v>685</v>
      </c>
      <c r="E1493" t="s">
        <v>29</v>
      </c>
      <c r="F1493" t="s">
        <v>747</v>
      </c>
      <c r="G1493" t="s">
        <v>4155</v>
      </c>
      <c r="H1493" s="1">
        <v>44649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500000</v>
      </c>
      <c r="R1493">
        <v>4</v>
      </c>
      <c r="S1493">
        <v>27002</v>
      </c>
      <c r="T1493" s="1">
        <v>0</v>
      </c>
      <c r="U1493">
        <v>1</v>
      </c>
      <c r="W1493" s="64">
        <f t="shared" si="46"/>
        <v>0</v>
      </c>
      <c r="X1493" s="64">
        <f t="shared" si="47"/>
        <v>3479000</v>
      </c>
    </row>
    <row r="1494" spans="1:24" hidden="1">
      <c r="A1494">
        <v>3010</v>
      </c>
      <c r="B1494" t="s">
        <v>690</v>
      </c>
      <c r="C1494" t="s">
        <v>684</v>
      </c>
      <c r="D1494" t="s">
        <v>685</v>
      </c>
      <c r="E1494" t="s">
        <v>29</v>
      </c>
      <c r="F1494" t="s">
        <v>3577</v>
      </c>
      <c r="G1494" t="s">
        <v>3606</v>
      </c>
      <c r="H1494" s="1">
        <v>44649</v>
      </c>
      <c r="I1494" t="s">
        <v>8</v>
      </c>
      <c r="J1494">
        <v>34</v>
      </c>
      <c r="K1494">
        <v>6.95</v>
      </c>
      <c r="L1494">
        <v>0</v>
      </c>
      <c r="M1494">
        <v>0</v>
      </c>
      <c r="N1494">
        <v>1</v>
      </c>
      <c r="O1494">
        <v>0</v>
      </c>
      <c r="P1494">
        <v>150000</v>
      </c>
      <c r="Q1494">
        <v>0</v>
      </c>
      <c r="R1494">
        <v>4</v>
      </c>
      <c r="S1494">
        <v>1016</v>
      </c>
      <c r="T1494" s="1">
        <v>0</v>
      </c>
      <c r="U1494">
        <v>1</v>
      </c>
      <c r="W1494" s="64">
        <f t="shared" si="46"/>
        <v>1042500</v>
      </c>
      <c r="X1494" s="64">
        <f t="shared" si="47"/>
        <v>0</v>
      </c>
    </row>
    <row r="1495" spans="1:24" hidden="1">
      <c r="A1495">
        <v>27002</v>
      </c>
      <c r="B1495" t="s">
        <v>690</v>
      </c>
      <c r="C1495" t="s">
        <v>684</v>
      </c>
      <c r="D1495" t="s">
        <v>685</v>
      </c>
      <c r="E1495" t="s">
        <v>29</v>
      </c>
      <c r="F1495" t="s">
        <v>3577</v>
      </c>
      <c r="G1495" t="s">
        <v>3605</v>
      </c>
      <c r="H1495" s="1">
        <v>44649</v>
      </c>
      <c r="I1495" t="s">
        <v>8</v>
      </c>
      <c r="J1495">
        <v>34</v>
      </c>
      <c r="K1495">
        <v>6.9580000000000002</v>
      </c>
      <c r="L1495">
        <v>0</v>
      </c>
      <c r="M1495">
        <v>0</v>
      </c>
      <c r="N1495">
        <v>1</v>
      </c>
      <c r="O1495">
        <v>0</v>
      </c>
      <c r="P1495">
        <v>500000</v>
      </c>
      <c r="Q1495">
        <v>0</v>
      </c>
      <c r="R1495">
        <v>4</v>
      </c>
      <c r="S1495">
        <v>1018</v>
      </c>
      <c r="T1495" s="1">
        <v>0</v>
      </c>
      <c r="U1495">
        <v>1</v>
      </c>
      <c r="W1495" s="64">
        <f t="shared" si="46"/>
        <v>3479000</v>
      </c>
      <c r="X1495" s="64">
        <f t="shared" si="47"/>
        <v>0</v>
      </c>
    </row>
    <row r="1496" spans="1:24" hidden="1">
      <c r="A1496">
        <v>27003</v>
      </c>
      <c r="B1496" t="s">
        <v>689</v>
      </c>
      <c r="C1496" t="s">
        <v>684</v>
      </c>
      <c r="D1496" t="s">
        <v>685</v>
      </c>
      <c r="E1496" t="s">
        <v>29</v>
      </c>
      <c r="F1496" t="s">
        <v>754</v>
      </c>
      <c r="G1496" t="s">
        <v>1053</v>
      </c>
      <c r="H1496" s="1">
        <v>44649</v>
      </c>
      <c r="I1496" t="s">
        <v>8</v>
      </c>
      <c r="J1496">
        <v>34</v>
      </c>
      <c r="K1496">
        <v>6.9480000000000004</v>
      </c>
      <c r="L1496">
        <v>0</v>
      </c>
      <c r="M1496">
        <v>0</v>
      </c>
      <c r="N1496">
        <v>1</v>
      </c>
      <c r="O1496">
        <v>0</v>
      </c>
      <c r="P1496">
        <v>2700000</v>
      </c>
      <c r="Q1496">
        <v>0</v>
      </c>
      <c r="R1496">
        <v>4</v>
      </c>
      <c r="S1496">
        <v>1009</v>
      </c>
      <c r="T1496" s="1">
        <v>0</v>
      </c>
      <c r="U1496">
        <v>1</v>
      </c>
      <c r="W1496" s="64">
        <f t="shared" si="46"/>
        <v>18759600</v>
      </c>
      <c r="X1496" s="64">
        <f t="shared" si="47"/>
        <v>0</v>
      </c>
    </row>
    <row r="1497" spans="1:24" hidden="1">
      <c r="A1497">
        <v>1003</v>
      </c>
      <c r="B1497" t="s">
        <v>689</v>
      </c>
      <c r="C1497" t="s">
        <v>684</v>
      </c>
      <c r="D1497" t="s">
        <v>685</v>
      </c>
      <c r="E1497" t="s">
        <v>29</v>
      </c>
      <c r="F1497" t="s">
        <v>747</v>
      </c>
      <c r="G1497" t="s">
        <v>687</v>
      </c>
      <c r="H1497" s="1">
        <v>44650</v>
      </c>
      <c r="I1497" t="s">
        <v>8</v>
      </c>
      <c r="J1497">
        <v>34</v>
      </c>
      <c r="K1497">
        <v>6.9</v>
      </c>
      <c r="L1497">
        <v>0</v>
      </c>
      <c r="M1497">
        <v>0</v>
      </c>
      <c r="N1497">
        <v>1</v>
      </c>
      <c r="O1497">
        <v>0</v>
      </c>
      <c r="P1497">
        <v>2000000</v>
      </c>
      <c r="Q1497">
        <v>0</v>
      </c>
      <c r="R1497">
        <v>4</v>
      </c>
      <c r="S1497">
        <v>1005</v>
      </c>
      <c r="T1497" s="1">
        <v>0</v>
      </c>
      <c r="U1497">
        <v>1</v>
      </c>
      <c r="W1497" s="64">
        <f t="shared" si="46"/>
        <v>13800000</v>
      </c>
      <c r="X1497" s="64">
        <f t="shared" si="47"/>
        <v>0</v>
      </c>
    </row>
    <row r="1498" spans="1:24" hidden="1">
      <c r="A1498">
        <v>1003</v>
      </c>
      <c r="B1498" t="s">
        <v>689</v>
      </c>
      <c r="C1498" t="s">
        <v>684</v>
      </c>
      <c r="D1498" t="s">
        <v>685</v>
      </c>
      <c r="E1498" t="s">
        <v>29</v>
      </c>
      <c r="F1498" t="s">
        <v>747</v>
      </c>
      <c r="G1498" t="s">
        <v>688</v>
      </c>
      <c r="H1498" s="1">
        <v>44650</v>
      </c>
      <c r="I1498" t="s">
        <v>8</v>
      </c>
      <c r="J1498">
        <v>34</v>
      </c>
      <c r="K1498">
        <v>6.9</v>
      </c>
      <c r="L1498">
        <v>0</v>
      </c>
      <c r="M1498">
        <v>0</v>
      </c>
      <c r="N1498">
        <v>1</v>
      </c>
      <c r="O1498">
        <v>0</v>
      </c>
      <c r="P1498">
        <v>1000000</v>
      </c>
      <c r="Q1498">
        <v>0</v>
      </c>
      <c r="R1498">
        <v>4</v>
      </c>
      <c r="S1498">
        <v>1005</v>
      </c>
      <c r="T1498" s="1">
        <v>0</v>
      </c>
      <c r="U1498">
        <v>1</v>
      </c>
      <c r="W1498" s="64">
        <f t="shared" si="46"/>
        <v>6900000</v>
      </c>
      <c r="X1498" s="64">
        <f t="shared" si="47"/>
        <v>0</v>
      </c>
    </row>
    <row r="1499" spans="1:24" hidden="1">
      <c r="A1499">
        <v>1005</v>
      </c>
      <c r="B1499" t="s">
        <v>689</v>
      </c>
      <c r="C1499" t="s">
        <v>684</v>
      </c>
      <c r="D1499" t="s">
        <v>685</v>
      </c>
      <c r="E1499" t="s">
        <v>29</v>
      </c>
      <c r="F1499" t="s">
        <v>747</v>
      </c>
      <c r="G1499" t="s">
        <v>3842</v>
      </c>
      <c r="H1499" s="1">
        <v>44650</v>
      </c>
      <c r="I1499" t="s">
        <v>7</v>
      </c>
      <c r="J1499">
        <v>34</v>
      </c>
      <c r="K1499">
        <v>6.9</v>
      </c>
      <c r="L1499">
        <v>0</v>
      </c>
      <c r="M1499">
        <v>0</v>
      </c>
      <c r="N1499">
        <v>1</v>
      </c>
      <c r="O1499">
        <v>1</v>
      </c>
      <c r="P1499">
        <v>0</v>
      </c>
      <c r="Q1499">
        <v>1000000</v>
      </c>
      <c r="R1499">
        <v>4</v>
      </c>
      <c r="S1499">
        <v>1003</v>
      </c>
      <c r="T1499" s="1">
        <v>0</v>
      </c>
      <c r="U1499">
        <v>1</v>
      </c>
      <c r="W1499" s="64">
        <f t="shared" si="46"/>
        <v>0</v>
      </c>
      <c r="X1499" s="64">
        <f t="shared" si="47"/>
        <v>6900000</v>
      </c>
    </row>
    <row r="1500" spans="1:24" hidden="1">
      <c r="A1500">
        <v>1005</v>
      </c>
      <c r="B1500" t="s">
        <v>689</v>
      </c>
      <c r="C1500" t="s">
        <v>684</v>
      </c>
      <c r="D1500" t="s">
        <v>685</v>
      </c>
      <c r="E1500" t="s">
        <v>29</v>
      </c>
      <c r="F1500" t="s">
        <v>747</v>
      </c>
      <c r="G1500" t="s">
        <v>3843</v>
      </c>
      <c r="H1500" s="1">
        <v>44650</v>
      </c>
      <c r="I1500" t="s">
        <v>7</v>
      </c>
      <c r="J1500">
        <v>34</v>
      </c>
      <c r="K1500">
        <v>6.9</v>
      </c>
      <c r="L1500">
        <v>0</v>
      </c>
      <c r="M1500">
        <v>0</v>
      </c>
      <c r="N1500">
        <v>1</v>
      </c>
      <c r="O1500">
        <v>1</v>
      </c>
      <c r="P1500">
        <v>0</v>
      </c>
      <c r="Q1500">
        <v>2000000</v>
      </c>
      <c r="R1500">
        <v>4</v>
      </c>
      <c r="S1500">
        <v>1003</v>
      </c>
      <c r="T1500" s="1">
        <v>0</v>
      </c>
      <c r="U1500">
        <v>1</v>
      </c>
      <c r="W1500" s="64">
        <f t="shared" si="46"/>
        <v>0</v>
      </c>
      <c r="X1500" s="64">
        <f t="shared" si="47"/>
        <v>13800000</v>
      </c>
    </row>
    <row r="1501" spans="1:24" hidden="1">
      <c r="A1501">
        <v>1003</v>
      </c>
      <c r="B1501" t="s">
        <v>689</v>
      </c>
      <c r="C1501" t="s">
        <v>684</v>
      </c>
      <c r="D1501" t="s">
        <v>685</v>
      </c>
      <c r="E1501" t="s">
        <v>29</v>
      </c>
      <c r="F1501" t="s">
        <v>747</v>
      </c>
      <c r="G1501" t="s">
        <v>687</v>
      </c>
      <c r="H1501" s="1">
        <v>44651</v>
      </c>
      <c r="I1501" t="s">
        <v>8</v>
      </c>
      <c r="J1501">
        <v>34</v>
      </c>
      <c r="K1501">
        <v>6.92</v>
      </c>
      <c r="L1501">
        <v>0</v>
      </c>
      <c r="M1501">
        <v>0</v>
      </c>
      <c r="N1501">
        <v>1</v>
      </c>
      <c r="O1501">
        <v>0</v>
      </c>
      <c r="P1501">
        <v>3000000</v>
      </c>
      <c r="Q1501">
        <v>0</v>
      </c>
      <c r="R1501">
        <v>4</v>
      </c>
      <c r="S1501">
        <v>1005</v>
      </c>
      <c r="T1501" s="1">
        <v>0</v>
      </c>
      <c r="U1501">
        <v>1</v>
      </c>
      <c r="W1501" s="64">
        <f t="shared" si="46"/>
        <v>20760000</v>
      </c>
      <c r="X1501" s="64">
        <f t="shared" si="47"/>
        <v>0</v>
      </c>
    </row>
    <row r="1502" spans="1:24" hidden="1">
      <c r="A1502">
        <v>1003</v>
      </c>
      <c r="B1502" t="s">
        <v>689</v>
      </c>
      <c r="C1502" t="s">
        <v>684</v>
      </c>
      <c r="D1502" t="s">
        <v>685</v>
      </c>
      <c r="E1502" t="s">
        <v>29</v>
      </c>
      <c r="F1502" t="s">
        <v>747</v>
      </c>
      <c r="G1502" t="s">
        <v>688</v>
      </c>
      <c r="H1502" s="1">
        <v>44651</v>
      </c>
      <c r="I1502" t="s">
        <v>8</v>
      </c>
      <c r="J1502">
        <v>34</v>
      </c>
      <c r="K1502">
        <v>6.9450000000000003</v>
      </c>
      <c r="L1502">
        <v>0</v>
      </c>
      <c r="M1502">
        <v>0</v>
      </c>
      <c r="N1502">
        <v>1</v>
      </c>
      <c r="O1502">
        <v>0</v>
      </c>
      <c r="P1502">
        <v>5000000</v>
      </c>
      <c r="Q1502">
        <v>0</v>
      </c>
      <c r="R1502">
        <v>4</v>
      </c>
      <c r="S1502">
        <v>1014</v>
      </c>
      <c r="T1502" s="1">
        <v>0</v>
      </c>
      <c r="U1502">
        <v>1</v>
      </c>
      <c r="W1502" s="64">
        <f t="shared" si="46"/>
        <v>34725000</v>
      </c>
      <c r="X1502" s="64">
        <f t="shared" si="47"/>
        <v>0</v>
      </c>
    </row>
    <row r="1503" spans="1:24" hidden="1">
      <c r="A1503">
        <v>1005</v>
      </c>
      <c r="B1503" t="s">
        <v>689</v>
      </c>
      <c r="C1503" t="s">
        <v>684</v>
      </c>
      <c r="D1503" t="s">
        <v>685</v>
      </c>
      <c r="E1503" t="s">
        <v>29</v>
      </c>
      <c r="F1503" t="s">
        <v>747</v>
      </c>
      <c r="G1503" t="s">
        <v>3844</v>
      </c>
      <c r="H1503" s="1">
        <v>44651</v>
      </c>
      <c r="I1503" t="s">
        <v>7</v>
      </c>
      <c r="J1503">
        <v>34</v>
      </c>
      <c r="K1503">
        <v>6.92</v>
      </c>
      <c r="L1503">
        <v>0</v>
      </c>
      <c r="M1503">
        <v>0</v>
      </c>
      <c r="N1503">
        <v>1</v>
      </c>
      <c r="O1503">
        <v>1</v>
      </c>
      <c r="P1503">
        <v>0</v>
      </c>
      <c r="Q1503">
        <v>3000000</v>
      </c>
      <c r="R1503">
        <v>4</v>
      </c>
      <c r="S1503">
        <v>1003</v>
      </c>
      <c r="T1503" s="1">
        <v>0</v>
      </c>
      <c r="U1503">
        <v>1</v>
      </c>
      <c r="W1503" s="64">
        <f t="shared" si="46"/>
        <v>0</v>
      </c>
      <c r="X1503" s="64">
        <f t="shared" si="47"/>
        <v>20760000</v>
      </c>
    </row>
    <row r="1504" spans="1:24" hidden="1">
      <c r="A1504">
        <v>1009</v>
      </c>
      <c r="B1504" t="s">
        <v>689</v>
      </c>
      <c r="C1504" t="s">
        <v>684</v>
      </c>
      <c r="D1504" t="s">
        <v>685</v>
      </c>
      <c r="E1504" t="s">
        <v>29</v>
      </c>
      <c r="F1504" t="s">
        <v>686</v>
      </c>
      <c r="G1504" t="s">
        <v>4008</v>
      </c>
      <c r="H1504" s="1">
        <v>44651</v>
      </c>
      <c r="I1504" t="s">
        <v>7</v>
      </c>
      <c r="J1504">
        <v>34</v>
      </c>
      <c r="K1504">
        <v>6.96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100000</v>
      </c>
      <c r="R1504">
        <v>4</v>
      </c>
      <c r="S1504">
        <v>27009</v>
      </c>
      <c r="T1504" s="1">
        <v>0</v>
      </c>
      <c r="U1504">
        <v>1</v>
      </c>
      <c r="W1504" s="64">
        <f t="shared" si="46"/>
        <v>0</v>
      </c>
      <c r="X1504" s="64">
        <f t="shared" si="47"/>
        <v>696000</v>
      </c>
    </row>
    <row r="1505" spans="1:24" hidden="1">
      <c r="A1505">
        <v>1009</v>
      </c>
      <c r="B1505" t="s">
        <v>691</v>
      </c>
      <c r="C1505" t="s">
        <v>684</v>
      </c>
      <c r="D1505" t="s">
        <v>685</v>
      </c>
      <c r="E1505" t="s">
        <v>29</v>
      </c>
      <c r="F1505" t="s">
        <v>686</v>
      </c>
      <c r="G1505" t="s">
        <v>4109</v>
      </c>
      <c r="H1505" s="1">
        <v>44651</v>
      </c>
      <c r="I1505" t="s">
        <v>8</v>
      </c>
      <c r="J1505">
        <v>34</v>
      </c>
      <c r="K1505">
        <v>6.86</v>
      </c>
      <c r="L1505">
        <v>0</v>
      </c>
      <c r="M1505">
        <v>0</v>
      </c>
      <c r="N1505">
        <v>1</v>
      </c>
      <c r="O1505">
        <v>0</v>
      </c>
      <c r="P1505">
        <v>1050000</v>
      </c>
      <c r="Q1505">
        <v>0</v>
      </c>
      <c r="R1505">
        <v>4</v>
      </c>
      <c r="S1505">
        <v>74002</v>
      </c>
      <c r="T1505" s="1">
        <v>0</v>
      </c>
      <c r="U1505">
        <v>1</v>
      </c>
      <c r="W1505" s="64">
        <f t="shared" si="46"/>
        <v>7203000</v>
      </c>
      <c r="X1505" s="64">
        <f t="shared" si="47"/>
        <v>0</v>
      </c>
    </row>
    <row r="1506" spans="1:24">
      <c r="A1506">
        <v>1014</v>
      </c>
      <c r="B1506" t="s">
        <v>689</v>
      </c>
      <c r="C1506" t="s">
        <v>684</v>
      </c>
      <c r="D1506" t="s">
        <v>685</v>
      </c>
      <c r="E1506" t="s">
        <v>29</v>
      </c>
      <c r="F1506" t="s">
        <v>747</v>
      </c>
      <c r="G1506" t="s">
        <v>951</v>
      </c>
      <c r="H1506" s="1">
        <v>44651</v>
      </c>
      <c r="I1506" t="s">
        <v>7</v>
      </c>
      <c r="J1506">
        <v>34</v>
      </c>
      <c r="K1506">
        <v>6.9450000000000003</v>
      </c>
      <c r="L1506">
        <v>0</v>
      </c>
      <c r="M1506">
        <v>0</v>
      </c>
      <c r="N1506">
        <v>1</v>
      </c>
      <c r="O1506">
        <v>1</v>
      </c>
      <c r="P1506">
        <v>0</v>
      </c>
      <c r="Q1506">
        <v>5000000</v>
      </c>
      <c r="R1506">
        <v>4</v>
      </c>
      <c r="S1506">
        <v>1003</v>
      </c>
      <c r="T1506" s="1">
        <v>0</v>
      </c>
      <c r="U1506">
        <v>1</v>
      </c>
      <c r="W1506" s="64">
        <f t="shared" si="46"/>
        <v>0</v>
      </c>
      <c r="X1506" s="64">
        <f t="shared" si="47"/>
        <v>34725000</v>
      </c>
    </row>
    <row r="1507" spans="1:24">
      <c r="A1507">
        <v>1014</v>
      </c>
      <c r="B1507" t="s">
        <v>693</v>
      </c>
      <c r="C1507" t="s">
        <v>692</v>
      </c>
      <c r="D1507" t="s">
        <v>685</v>
      </c>
      <c r="E1507" t="s">
        <v>29</v>
      </c>
      <c r="F1507" t="s">
        <v>728</v>
      </c>
      <c r="G1507" t="s">
        <v>943</v>
      </c>
      <c r="H1507" s="1">
        <v>44651</v>
      </c>
      <c r="I1507" t="s">
        <v>7</v>
      </c>
      <c r="J1507">
        <v>34</v>
      </c>
      <c r="K1507">
        <v>6.97</v>
      </c>
      <c r="L1507">
        <v>0</v>
      </c>
      <c r="M1507">
        <v>0</v>
      </c>
      <c r="N1507">
        <v>1</v>
      </c>
      <c r="O1507">
        <v>1</v>
      </c>
      <c r="P1507">
        <v>0</v>
      </c>
      <c r="Q1507">
        <v>5000</v>
      </c>
      <c r="R1507">
        <v>4</v>
      </c>
      <c r="S1507">
        <v>3029</v>
      </c>
      <c r="T1507" s="1">
        <v>0</v>
      </c>
      <c r="U1507">
        <v>1</v>
      </c>
      <c r="W1507" s="64">
        <f t="shared" si="46"/>
        <v>0</v>
      </c>
      <c r="X1507" s="64">
        <f t="shared" si="47"/>
        <v>34850</v>
      </c>
    </row>
    <row r="1508" spans="1:24" hidden="1">
      <c r="A1508">
        <v>1018</v>
      </c>
      <c r="B1508" t="s">
        <v>694</v>
      </c>
      <c r="C1508" t="s">
        <v>684</v>
      </c>
      <c r="D1508" t="s">
        <v>685</v>
      </c>
      <c r="E1508" t="s">
        <v>29</v>
      </c>
      <c r="F1508" t="s">
        <v>4153</v>
      </c>
      <c r="G1508" t="s">
        <v>970</v>
      </c>
      <c r="H1508" s="1">
        <v>44651</v>
      </c>
      <c r="I1508" t="s">
        <v>7</v>
      </c>
      <c r="J1508">
        <v>34</v>
      </c>
      <c r="K1508">
        <v>6.9550000000000001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52000</v>
      </c>
      <c r="R1508">
        <v>4</v>
      </c>
      <c r="S1508">
        <v>27006</v>
      </c>
      <c r="T1508" s="1">
        <v>0</v>
      </c>
      <c r="U1508">
        <v>1</v>
      </c>
      <c r="W1508" s="64">
        <f t="shared" si="46"/>
        <v>0</v>
      </c>
      <c r="X1508" s="64">
        <f t="shared" si="47"/>
        <v>361660</v>
      </c>
    </row>
    <row r="1509" spans="1:24">
      <c r="A1509">
        <v>3029</v>
      </c>
      <c r="B1509" t="s">
        <v>693</v>
      </c>
      <c r="C1509" t="s">
        <v>692</v>
      </c>
      <c r="D1509" t="s">
        <v>685</v>
      </c>
      <c r="E1509" t="s">
        <v>29</v>
      </c>
      <c r="F1509" t="s">
        <v>754</v>
      </c>
      <c r="G1509" t="s">
        <v>4457</v>
      </c>
      <c r="H1509" s="1">
        <v>44651</v>
      </c>
      <c r="I1509" t="s">
        <v>8</v>
      </c>
      <c r="J1509">
        <v>34</v>
      </c>
      <c r="K1509">
        <v>6.97</v>
      </c>
      <c r="L1509">
        <v>0</v>
      </c>
      <c r="M1509">
        <v>0</v>
      </c>
      <c r="N1509">
        <v>1</v>
      </c>
      <c r="O1509">
        <v>1</v>
      </c>
      <c r="P1509">
        <v>5000</v>
      </c>
      <c r="Q1509">
        <v>0</v>
      </c>
      <c r="R1509">
        <v>4</v>
      </c>
      <c r="S1509">
        <v>1014</v>
      </c>
      <c r="T1509" s="1">
        <v>0</v>
      </c>
      <c r="U1509">
        <v>1</v>
      </c>
      <c r="W1509" s="64">
        <f t="shared" si="46"/>
        <v>34850</v>
      </c>
      <c r="X1509" s="64">
        <f t="shared" si="47"/>
        <v>0</v>
      </c>
    </row>
    <row r="1510" spans="1:24" hidden="1">
      <c r="A1510">
        <v>27006</v>
      </c>
      <c r="B1510" t="s">
        <v>694</v>
      </c>
      <c r="C1510" t="s">
        <v>684</v>
      </c>
      <c r="D1510" t="s">
        <v>685</v>
      </c>
      <c r="E1510" t="s">
        <v>29</v>
      </c>
      <c r="F1510" t="s">
        <v>753</v>
      </c>
      <c r="G1510" t="s">
        <v>799</v>
      </c>
      <c r="H1510" s="1">
        <v>44651</v>
      </c>
      <c r="I1510" t="s">
        <v>8</v>
      </c>
      <c r="J1510">
        <v>34</v>
      </c>
      <c r="K1510">
        <v>6.9550000000000001</v>
      </c>
      <c r="L1510">
        <v>0</v>
      </c>
      <c r="M1510">
        <v>0</v>
      </c>
      <c r="N1510">
        <v>1</v>
      </c>
      <c r="O1510">
        <v>0</v>
      </c>
      <c r="P1510">
        <v>52000</v>
      </c>
      <c r="Q1510">
        <v>0</v>
      </c>
      <c r="R1510">
        <v>4</v>
      </c>
      <c r="S1510">
        <v>1018</v>
      </c>
      <c r="T1510" s="1">
        <v>0</v>
      </c>
      <c r="U1510">
        <v>1</v>
      </c>
      <c r="W1510" s="64">
        <f t="shared" si="46"/>
        <v>361660</v>
      </c>
      <c r="X1510" s="64">
        <f t="shared" si="47"/>
        <v>0</v>
      </c>
    </row>
    <row r="1511" spans="1:24" hidden="1">
      <c r="A1511">
        <v>27009</v>
      </c>
      <c r="B1511" t="s">
        <v>689</v>
      </c>
      <c r="C1511" t="s">
        <v>684</v>
      </c>
      <c r="D1511" t="s">
        <v>685</v>
      </c>
      <c r="E1511" t="s">
        <v>29</v>
      </c>
      <c r="F1511" t="s">
        <v>753</v>
      </c>
      <c r="G1511" t="s">
        <v>4539</v>
      </c>
      <c r="H1511" s="1">
        <v>44651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100000</v>
      </c>
      <c r="Q1511">
        <v>0</v>
      </c>
      <c r="R1511">
        <v>4</v>
      </c>
      <c r="S1511">
        <v>1009</v>
      </c>
      <c r="T1511" s="1">
        <v>0</v>
      </c>
      <c r="U1511">
        <v>1</v>
      </c>
      <c r="W1511" s="64">
        <f t="shared" si="46"/>
        <v>696000</v>
      </c>
      <c r="X1511" s="64">
        <f t="shared" si="47"/>
        <v>0</v>
      </c>
    </row>
    <row r="1512" spans="1:24" hidden="1">
      <c r="A1512">
        <v>74002</v>
      </c>
      <c r="B1512" t="s">
        <v>689</v>
      </c>
      <c r="C1512" t="s">
        <v>684</v>
      </c>
      <c r="D1512" t="s">
        <v>685</v>
      </c>
      <c r="E1512" t="s">
        <v>29</v>
      </c>
      <c r="F1512" t="s">
        <v>747</v>
      </c>
      <c r="G1512" t="s">
        <v>4572</v>
      </c>
      <c r="H1512" s="1">
        <v>44651</v>
      </c>
      <c r="I1512" t="s">
        <v>7</v>
      </c>
      <c r="J1512">
        <v>34</v>
      </c>
      <c r="K1512">
        <v>6.86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1050000</v>
      </c>
      <c r="R1512">
        <v>4</v>
      </c>
      <c r="S1512">
        <v>1009</v>
      </c>
      <c r="T1512" s="1">
        <v>0</v>
      </c>
      <c r="U1512">
        <v>1</v>
      </c>
      <c r="W1512" s="64">
        <f t="shared" si="46"/>
        <v>0</v>
      </c>
      <c r="X1512" s="64">
        <f t="shared" si="47"/>
        <v>7203000</v>
      </c>
    </row>
    <row r="1513" spans="1:24" hidden="1">
      <c r="A1513">
        <v>1005</v>
      </c>
      <c r="B1513" t="s">
        <v>689</v>
      </c>
      <c r="C1513" t="s">
        <v>684</v>
      </c>
      <c r="D1513" t="s">
        <v>685</v>
      </c>
      <c r="E1513" t="s">
        <v>29</v>
      </c>
      <c r="F1513" t="s">
        <v>747</v>
      </c>
      <c r="G1513" t="s">
        <v>3845</v>
      </c>
      <c r="H1513" s="1">
        <v>44655</v>
      </c>
      <c r="I1513" t="s">
        <v>7</v>
      </c>
      <c r="J1513">
        <v>34</v>
      </c>
      <c r="K1513">
        <v>6.93</v>
      </c>
      <c r="L1513">
        <v>0</v>
      </c>
      <c r="M1513">
        <v>0</v>
      </c>
      <c r="N1513">
        <v>1</v>
      </c>
      <c r="O1513">
        <v>1</v>
      </c>
      <c r="P1513">
        <v>0</v>
      </c>
      <c r="Q1513">
        <v>5000000</v>
      </c>
      <c r="R1513">
        <v>4</v>
      </c>
      <c r="S1513">
        <v>1035</v>
      </c>
      <c r="T1513" s="1">
        <v>0</v>
      </c>
      <c r="U1513">
        <v>1</v>
      </c>
      <c r="W1513" s="64">
        <f t="shared" si="46"/>
        <v>0</v>
      </c>
      <c r="X1513" s="64">
        <f t="shared" si="47"/>
        <v>34650000</v>
      </c>
    </row>
    <row r="1514" spans="1:24" hidden="1">
      <c r="A1514">
        <v>1005</v>
      </c>
      <c r="B1514" t="s">
        <v>689</v>
      </c>
      <c r="C1514" t="s">
        <v>684</v>
      </c>
      <c r="D1514" t="s">
        <v>685</v>
      </c>
      <c r="E1514" t="s">
        <v>29</v>
      </c>
      <c r="F1514" t="s">
        <v>747</v>
      </c>
      <c r="G1514" t="s">
        <v>3846</v>
      </c>
      <c r="H1514" s="1">
        <v>44655</v>
      </c>
      <c r="I1514" t="s">
        <v>7</v>
      </c>
      <c r="J1514">
        <v>34</v>
      </c>
      <c r="K1514">
        <v>6.96</v>
      </c>
      <c r="L1514">
        <v>0</v>
      </c>
      <c r="M1514">
        <v>0</v>
      </c>
      <c r="N1514">
        <v>1</v>
      </c>
      <c r="O1514">
        <v>1</v>
      </c>
      <c r="P1514">
        <v>0</v>
      </c>
      <c r="Q1514">
        <v>11000</v>
      </c>
      <c r="R1514">
        <v>4</v>
      </c>
      <c r="S1514">
        <v>27013</v>
      </c>
      <c r="T1514" s="1">
        <v>0</v>
      </c>
      <c r="U1514">
        <v>1</v>
      </c>
      <c r="W1514" s="64">
        <f t="shared" si="46"/>
        <v>0</v>
      </c>
      <c r="X1514" s="64">
        <f t="shared" si="47"/>
        <v>76560</v>
      </c>
    </row>
    <row r="1515" spans="1:24" hidden="1">
      <c r="A1515">
        <v>1035</v>
      </c>
      <c r="B1515" t="s">
        <v>689</v>
      </c>
      <c r="C1515" t="s">
        <v>684</v>
      </c>
      <c r="D1515" t="s">
        <v>685</v>
      </c>
      <c r="E1515" t="s">
        <v>29</v>
      </c>
      <c r="F1515" t="s">
        <v>747</v>
      </c>
      <c r="G1515" t="s">
        <v>857</v>
      </c>
      <c r="H1515" s="1">
        <v>44655</v>
      </c>
      <c r="I1515" t="s">
        <v>8</v>
      </c>
      <c r="J1515">
        <v>34</v>
      </c>
      <c r="K1515">
        <v>6.93</v>
      </c>
      <c r="L1515">
        <v>0</v>
      </c>
      <c r="M1515">
        <v>0</v>
      </c>
      <c r="N1515">
        <v>1</v>
      </c>
      <c r="O1515">
        <v>0</v>
      </c>
      <c r="P1515">
        <v>5000000</v>
      </c>
      <c r="Q1515">
        <v>0</v>
      </c>
      <c r="R1515">
        <v>4</v>
      </c>
      <c r="S1515">
        <v>1005</v>
      </c>
      <c r="T1515" s="1">
        <v>0</v>
      </c>
      <c r="U1515">
        <v>1</v>
      </c>
      <c r="W1515" s="64">
        <f t="shared" si="46"/>
        <v>34650000</v>
      </c>
      <c r="X1515" s="64">
        <f t="shared" si="47"/>
        <v>0</v>
      </c>
    </row>
    <row r="1516" spans="1:24" hidden="1">
      <c r="A1516">
        <v>27013</v>
      </c>
      <c r="B1516" t="s">
        <v>689</v>
      </c>
      <c r="C1516" t="s">
        <v>684</v>
      </c>
      <c r="D1516" t="s">
        <v>685</v>
      </c>
      <c r="E1516" t="s">
        <v>29</v>
      </c>
      <c r="F1516" t="s">
        <v>686</v>
      </c>
      <c r="G1516" t="s">
        <v>4554</v>
      </c>
      <c r="H1516" s="1">
        <v>44655</v>
      </c>
      <c r="I1516" t="s">
        <v>8</v>
      </c>
      <c r="J1516">
        <v>34</v>
      </c>
      <c r="K1516">
        <v>6.96</v>
      </c>
      <c r="L1516">
        <v>0</v>
      </c>
      <c r="M1516">
        <v>0</v>
      </c>
      <c r="N1516">
        <v>1</v>
      </c>
      <c r="O1516">
        <v>0</v>
      </c>
      <c r="P1516">
        <v>11000</v>
      </c>
      <c r="Q1516">
        <v>0</v>
      </c>
      <c r="R1516">
        <v>4</v>
      </c>
      <c r="S1516">
        <v>1009</v>
      </c>
      <c r="T1516" s="1">
        <v>0</v>
      </c>
      <c r="U1516">
        <v>1</v>
      </c>
      <c r="W1516" s="64">
        <f t="shared" si="46"/>
        <v>76560</v>
      </c>
      <c r="X1516" s="64">
        <f t="shared" si="47"/>
        <v>0</v>
      </c>
    </row>
    <row r="1517" spans="1:24" hidden="1">
      <c r="A1517">
        <v>1005</v>
      </c>
      <c r="B1517" t="s">
        <v>689</v>
      </c>
      <c r="C1517" t="s">
        <v>684</v>
      </c>
      <c r="D1517" t="s">
        <v>685</v>
      </c>
      <c r="E1517" t="s">
        <v>29</v>
      </c>
      <c r="F1517" t="s">
        <v>747</v>
      </c>
      <c r="G1517" t="s">
        <v>3847</v>
      </c>
      <c r="H1517" s="1">
        <v>44656</v>
      </c>
      <c r="I1517" t="s">
        <v>7</v>
      </c>
      <c r="J1517">
        <v>34</v>
      </c>
      <c r="K1517">
        <v>6.93</v>
      </c>
      <c r="L1517">
        <v>0</v>
      </c>
      <c r="M1517">
        <v>0</v>
      </c>
      <c r="N1517">
        <v>1</v>
      </c>
      <c r="O1517">
        <v>1</v>
      </c>
      <c r="P1517">
        <v>0</v>
      </c>
      <c r="Q1517">
        <v>2000000</v>
      </c>
      <c r="R1517">
        <v>4</v>
      </c>
      <c r="S1517">
        <v>1035</v>
      </c>
      <c r="T1517" s="1">
        <v>0</v>
      </c>
      <c r="U1517">
        <v>1</v>
      </c>
      <c r="W1517" s="64">
        <f t="shared" si="46"/>
        <v>0</v>
      </c>
      <c r="X1517" s="64">
        <f t="shared" si="47"/>
        <v>13860000</v>
      </c>
    </row>
    <row r="1518" spans="1:24" hidden="1">
      <c r="A1518">
        <v>1005</v>
      </c>
      <c r="B1518" t="s">
        <v>689</v>
      </c>
      <c r="C1518" t="s">
        <v>684</v>
      </c>
      <c r="D1518" t="s">
        <v>685</v>
      </c>
      <c r="E1518" t="s">
        <v>29</v>
      </c>
      <c r="F1518" t="s">
        <v>747</v>
      </c>
      <c r="G1518" t="s">
        <v>3848</v>
      </c>
      <c r="H1518" s="1">
        <v>44656</v>
      </c>
      <c r="I1518" t="s">
        <v>7</v>
      </c>
      <c r="J1518">
        <v>34</v>
      </c>
      <c r="K1518">
        <v>6.93</v>
      </c>
      <c r="L1518">
        <v>0</v>
      </c>
      <c r="M1518">
        <v>0</v>
      </c>
      <c r="N1518">
        <v>1</v>
      </c>
      <c r="O1518">
        <v>1</v>
      </c>
      <c r="P1518">
        <v>0</v>
      </c>
      <c r="Q1518">
        <v>1000000</v>
      </c>
      <c r="R1518">
        <v>4</v>
      </c>
      <c r="S1518">
        <v>1035</v>
      </c>
      <c r="T1518" s="1">
        <v>0</v>
      </c>
      <c r="U1518">
        <v>1</v>
      </c>
      <c r="W1518" s="64">
        <f t="shared" si="46"/>
        <v>0</v>
      </c>
      <c r="X1518" s="64">
        <f t="shared" si="47"/>
        <v>6930000</v>
      </c>
    </row>
    <row r="1519" spans="1:24" hidden="1">
      <c r="A1519">
        <v>1035</v>
      </c>
      <c r="B1519" t="s">
        <v>689</v>
      </c>
      <c r="C1519" t="s">
        <v>684</v>
      </c>
      <c r="D1519" t="s">
        <v>685</v>
      </c>
      <c r="E1519" t="s">
        <v>29</v>
      </c>
      <c r="F1519" t="s">
        <v>747</v>
      </c>
      <c r="G1519" t="s">
        <v>29</v>
      </c>
      <c r="H1519" s="1">
        <v>44656</v>
      </c>
      <c r="I1519" t="s">
        <v>8</v>
      </c>
      <c r="J1519">
        <v>34</v>
      </c>
      <c r="K1519">
        <v>6.93</v>
      </c>
      <c r="L1519">
        <v>0</v>
      </c>
      <c r="M1519">
        <v>0</v>
      </c>
      <c r="N1519">
        <v>1</v>
      </c>
      <c r="O1519">
        <v>0</v>
      </c>
      <c r="P1519">
        <v>2000000</v>
      </c>
      <c r="Q1519">
        <v>0</v>
      </c>
      <c r="R1519">
        <v>4</v>
      </c>
      <c r="S1519">
        <v>1005</v>
      </c>
      <c r="T1519" s="1">
        <v>0</v>
      </c>
      <c r="U1519">
        <v>1</v>
      </c>
      <c r="W1519" s="64">
        <f t="shared" ref="W1519:W1582" si="48">+K1519*P1519</f>
        <v>13860000</v>
      </c>
      <c r="X1519" s="64">
        <f t="shared" ref="X1519:X1582" si="49">K1519*Q1519</f>
        <v>0</v>
      </c>
    </row>
    <row r="1520" spans="1:24" hidden="1">
      <c r="A1520">
        <v>1035</v>
      </c>
      <c r="B1520" t="s">
        <v>689</v>
      </c>
      <c r="C1520" t="s">
        <v>684</v>
      </c>
      <c r="D1520" t="s">
        <v>685</v>
      </c>
      <c r="E1520" t="s">
        <v>29</v>
      </c>
      <c r="F1520" t="s">
        <v>747</v>
      </c>
      <c r="G1520" t="s">
        <v>792</v>
      </c>
      <c r="H1520" s="1">
        <v>44656</v>
      </c>
      <c r="I1520" t="s">
        <v>8</v>
      </c>
      <c r="J1520">
        <v>34</v>
      </c>
      <c r="K1520">
        <v>6.93</v>
      </c>
      <c r="L1520">
        <v>0</v>
      </c>
      <c r="M1520">
        <v>0</v>
      </c>
      <c r="N1520">
        <v>1</v>
      </c>
      <c r="O1520">
        <v>0</v>
      </c>
      <c r="P1520">
        <v>1000000</v>
      </c>
      <c r="Q1520">
        <v>0</v>
      </c>
      <c r="R1520">
        <v>4</v>
      </c>
      <c r="S1520">
        <v>1005</v>
      </c>
      <c r="T1520" s="1">
        <v>0</v>
      </c>
      <c r="U1520">
        <v>1</v>
      </c>
      <c r="W1520" s="64">
        <f t="shared" si="48"/>
        <v>6930000</v>
      </c>
      <c r="X1520" s="64">
        <f t="shared" si="49"/>
        <v>0</v>
      </c>
    </row>
    <row r="1521" spans="1:24">
      <c r="A1521">
        <v>1014</v>
      </c>
      <c r="B1521" t="s">
        <v>693</v>
      </c>
      <c r="C1521" t="s">
        <v>684</v>
      </c>
      <c r="D1521" t="s">
        <v>685</v>
      </c>
      <c r="E1521" t="s">
        <v>29</v>
      </c>
      <c r="F1521" t="s">
        <v>748</v>
      </c>
      <c r="G1521" t="s">
        <v>942</v>
      </c>
      <c r="H1521" s="1">
        <v>44657</v>
      </c>
      <c r="I1521" t="s">
        <v>7</v>
      </c>
      <c r="J1521">
        <v>34</v>
      </c>
      <c r="K1521">
        <v>6.97</v>
      </c>
      <c r="L1521">
        <v>0</v>
      </c>
      <c r="M1521">
        <v>0</v>
      </c>
      <c r="N1521">
        <v>1</v>
      </c>
      <c r="O1521">
        <v>1</v>
      </c>
      <c r="P1521">
        <v>0</v>
      </c>
      <c r="Q1521">
        <v>15000</v>
      </c>
      <c r="R1521">
        <v>4</v>
      </c>
      <c r="S1521">
        <v>3028</v>
      </c>
      <c r="T1521" s="1">
        <v>0</v>
      </c>
      <c r="U1521">
        <v>1</v>
      </c>
      <c r="W1521" s="64">
        <f t="shared" si="48"/>
        <v>0</v>
      </c>
      <c r="X1521" s="64">
        <f t="shared" si="49"/>
        <v>104550</v>
      </c>
    </row>
    <row r="1522" spans="1:24">
      <c r="A1522">
        <v>3028</v>
      </c>
      <c r="B1522" t="s">
        <v>693</v>
      </c>
      <c r="C1522" t="s">
        <v>684</v>
      </c>
      <c r="D1522" t="s">
        <v>685</v>
      </c>
      <c r="E1522" t="s">
        <v>29</v>
      </c>
      <c r="F1522" t="s">
        <v>753</v>
      </c>
      <c r="G1522" t="s">
        <v>4447</v>
      </c>
      <c r="H1522" s="1">
        <v>44657</v>
      </c>
      <c r="I1522" t="s">
        <v>8</v>
      </c>
      <c r="J1522">
        <v>34</v>
      </c>
      <c r="K1522">
        <v>6.97</v>
      </c>
      <c r="N1522">
        <v>1</v>
      </c>
      <c r="O1522">
        <v>0</v>
      </c>
      <c r="P1522">
        <v>15000</v>
      </c>
      <c r="Q1522">
        <v>0</v>
      </c>
      <c r="R1522">
        <v>4</v>
      </c>
      <c r="S1522">
        <v>1014</v>
      </c>
      <c r="T1522" s="1">
        <v>0</v>
      </c>
      <c r="U1522">
        <v>1</v>
      </c>
      <c r="W1522" s="64">
        <f t="shared" si="48"/>
        <v>104550</v>
      </c>
      <c r="X1522" s="64">
        <f t="shared" si="49"/>
        <v>0</v>
      </c>
    </row>
    <row r="1523" spans="1:24" hidden="1">
      <c r="A1523">
        <v>1003</v>
      </c>
      <c r="B1523" t="s">
        <v>689</v>
      </c>
      <c r="C1523" t="s">
        <v>684</v>
      </c>
      <c r="D1523" t="s">
        <v>685</v>
      </c>
      <c r="E1523" t="s">
        <v>29</v>
      </c>
      <c r="F1523" t="s">
        <v>728</v>
      </c>
      <c r="G1523" t="s">
        <v>687</v>
      </c>
      <c r="H1523" s="1">
        <v>44658</v>
      </c>
      <c r="I1523" t="s">
        <v>7</v>
      </c>
      <c r="J1523">
        <v>34</v>
      </c>
      <c r="K1523">
        <v>6.97</v>
      </c>
      <c r="M1523">
        <v>0</v>
      </c>
      <c r="N1523">
        <v>1</v>
      </c>
      <c r="O1523">
        <v>0</v>
      </c>
      <c r="P1523">
        <v>0</v>
      </c>
      <c r="Q1523">
        <v>1868.13</v>
      </c>
      <c r="R1523">
        <v>4</v>
      </c>
      <c r="S1523">
        <v>27004</v>
      </c>
      <c r="T1523" s="1">
        <v>0</v>
      </c>
      <c r="U1523">
        <v>1</v>
      </c>
      <c r="W1523" s="64">
        <f t="shared" si="48"/>
        <v>0</v>
      </c>
      <c r="X1523" s="64">
        <f t="shared" si="49"/>
        <v>13020.866100000001</v>
      </c>
    </row>
    <row r="1524" spans="1:24" hidden="1">
      <c r="A1524">
        <v>1005</v>
      </c>
      <c r="B1524" t="s">
        <v>689</v>
      </c>
      <c r="C1524" t="s">
        <v>684</v>
      </c>
      <c r="D1524" t="s">
        <v>685</v>
      </c>
      <c r="E1524" t="s">
        <v>29</v>
      </c>
      <c r="F1524" t="s">
        <v>747</v>
      </c>
      <c r="G1524" t="s">
        <v>3849</v>
      </c>
      <c r="H1524" s="1">
        <v>44658</v>
      </c>
      <c r="I1524" t="s">
        <v>7</v>
      </c>
      <c r="J1524">
        <v>34</v>
      </c>
      <c r="K1524">
        <v>6.9050000000000002</v>
      </c>
      <c r="L1524">
        <v>0</v>
      </c>
      <c r="M1524">
        <v>0</v>
      </c>
      <c r="N1524">
        <v>1</v>
      </c>
      <c r="O1524">
        <v>1</v>
      </c>
      <c r="P1524">
        <v>0</v>
      </c>
      <c r="Q1524">
        <v>2000000</v>
      </c>
      <c r="R1524">
        <v>4</v>
      </c>
      <c r="S1524">
        <v>1035</v>
      </c>
      <c r="T1524" s="1">
        <v>0</v>
      </c>
      <c r="U1524">
        <v>1</v>
      </c>
      <c r="W1524" s="64">
        <f t="shared" si="48"/>
        <v>0</v>
      </c>
      <c r="X1524" s="64">
        <f t="shared" si="49"/>
        <v>13810000</v>
      </c>
    </row>
    <row r="1525" spans="1:24">
      <c r="A1525">
        <v>1016</v>
      </c>
      <c r="B1525" t="s">
        <v>690</v>
      </c>
      <c r="C1525" t="s">
        <v>684</v>
      </c>
      <c r="D1525" t="s">
        <v>685</v>
      </c>
      <c r="E1525" t="s">
        <v>29</v>
      </c>
      <c r="F1525" t="s">
        <v>756</v>
      </c>
      <c r="G1525" t="s">
        <v>732</v>
      </c>
      <c r="H1525" s="1">
        <v>44658</v>
      </c>
      <c r="I1525" t="s">
        <v>7</v>
      </c>
      <c r="J1525">
        <v>34</v>
      </c>
      <c r="K1525">
        <v>6.95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150000</v>
      </c>
      <c r="R1525">
        <v>4</v>
      </c>
      <c r="S1525">
        <v>3010</v>
      </c>
      <c r="T1525" s="1">
        <v>0</v>
      </c>
      <c r="U1525">
        <v>1</v>
      </c>
      <c r="W1525" s="64">
        <f t="shared" si="48"/>
        <v>0</v>
      </c>
      <c r="X1525" s="64">
        <f t="shared" si="49"/>
        <v>1042500</v>
      </c>
    </row>
    <row r="1526" spans="1:24" hidden="1">
      <c r="A1526">
        <v>1035</v>
      </c>
      <c r="B1526" t="s">
        <v>689</v>
      </c>
      <c r="C1526" t="s">
        <v>684</v>
      </c>
      <c r="D1526" t="s">
        <v>685</v>
      </c>
      <c r="E1526" t="s">
        <v>29</v>
      </c>
      <c r="F1526" t="s">
        <v>747</v>
      </c>
      <c r="G1526" t="s">
        <v>793</v>
      </c>
      <c r="H1526" s="1">
        <v>44658</v>
      </c>
      <c r="I1526" t="s">
        <v>8</v>
      </c>
      <c r="J1526">
        <v>34</v>
      </c>
      <c r="K1526">
        <v>6.9050000000000002</v>
      </c>
      <c r="L1526">
        <v>0</v>
      </c>
      <c r="M1526">
        <v>0</v>
      </c>
      <c r="N1526">
        <v>1</v>
      </c>
      <c r="O1526">
        <v>0</v>
      </c>
      <c r="P1526">
        <v>2000000</v>
      </c>
      <c r="Q1526">
        <v>0</v>
      </c>
      <c r="R1526">
        <v>4</v>
      </c>
      <c r="S1526">
        <v>1005</v>
      </c>
      <c r="T1526" s="1">
        <v>0</v>
      </c>
      <c r="U1526">
        <v>1</v>
      </c>
      <c r="W1526" s="64">
        <f t="shared" si="48"/>
        <v>13810000</v>
      </c>
      <c r="X1526" s="64">
        <f t="shared" si="49"/>
        <v>0</v>
      </c>
    </row>
    <row r="1527" spans="1:24" hidden="1">
      <c r="A1527">
        <v>3010</v>
      </c>
      <c r="B1527" t="s">
        <v>690</v>
      </c>
      <c r="C1527" t="s">
        <v>684</v>
      </c>
      <c r="D1527" t="s">
        <v>685</v>
      </c>
      <c r="E1527" t="s">
        <v>29</v>
      </c>
      <c r="F1527" t="s">
        <v>3577</v>
      </c>
      <c r="G1527" t="s">
        <v>3606</v>
      </c>
      <c r="H1527" s="1">
        <v>44658</v>
      </c>
      <c r="I1527" t="s">
        <v>8</v>
      </c>
      <c r="J1527">
        <v>34</v>
      </c>
      <c r="K1527">
        <v>6.95</v>
      </c>
      <c r="L1527">
        <v>0</v>
      </c>
      <c r="M1527">
        <v>0</v>
      </c>
      <c r="N1527">
        <v>1</v>
      </c>
      <c r="O1527">
        <v>0</v>
      </c>
      <c r="P1527">
        <v>150000</v>
      </c>
      <c r="Q1527">
        <v>0</v>
      </c>
      <c r="R1527">
        <v>4</v>
      </c>
      <c r="S1527">
        <v>1016</v>
      </c>
      <c r="T1527" s="1">
        <v>0</v>
      </c>
      <c r="U1527">
        <v>1</v>
      </c>
      <c r="W1527" s="64">
        <f t="shared" si="48"/>
        <v>1042500</v>
      </c>
      <c r="X1527" s="64">
        <f t="shared" si="49"/>
        <v>0</v>
      </c>
    </row>
    <row r="1528" spans="1:24" hidden="1">
      <c r="A1528">
        <v>27004</v>
      </c>
      <c r="B1528" t="s">
        <v>689</v>
      </c>
      <c r="C1528" t="s">
        <v>684</v>
      </c>
      <c r="D1528" t="s">
        <v>685</v>
      </c>
      <c r="E1528" t="s">
        <v>29</v>
      </c>
      <c r="F1528" t="s">
        <v>753</v>
      </c>
      <c r="G1528" t="s">
        <v>1018</v>
      </c>
      <c r="H1528" s="1">
        <v>44658</v>
      </c>
      <c r="I1528" t="s">
        <v>8</v>
      </c>
      <c r="J1528">
        <v>34</v>
      </c>
      <c r="K1528">
        <v>6.97</v>
      </c>
      <c r="L1528">
        <v>0</v>
      </c>
      <c r="M1528">
        <v>0</v>
      </c>
      <c r="N1528">
        <v>1</v>
      </c>
      <c r="O1528">
        <v>0</v>
      </c>
      <c r="P1528">
        <v>1868.13</v>
      </c>
      <c r="Q1528">
        <v>0</v>
      </c>
      <c r="R1528">
        <v>4</v>
      </c>
      <c r="S1528">
        <v>1003</v>
      </c>
      <c r="T1528" s="1">
        <v>0</v>
      </c>
      <c r="U1528">
        <v>1</v>
      </c>
      <c r="W1528" s="64">
        <f t="shared" si="48"/>
        <v>13020.866100000001</v>
      </c>
      <c r="X1528" s="64">
        <f t="shared" si="49"/>
        <v>0</v>
      </c>
    </row>
    <row r="1529" spans="1:24" hidden="1">
      <c r="A1529">
        <v>1005</v>
      </c>
      <c r="B1529" t="s">
        <v>689</v>
      </c>
      <c r="C1529" t="s">
        <v>684</v>
      </c>
      <c r="D1529" t="s">
        <v>685</v>
      </c>
      <c r="E1529" t="s">
        <v>29</v>
      </c>
      <c r="F1529" t="s">
        <v>747</v>
      </c>
      <c r="G1529" t="s">
        <v>3850</v>
      </c>
      <c r="H1529" s="1">
        <v>44659</v>
      </c>
      <c r="I1529" t="s">
        <v>7</v>
      </c>
      <c r="J1529">
        <v>34</v>
      </c>
      <c r="K1529">
        <v>6.94</v>
      </c>
      <c r="L1529">
        <v>0</v>
      </c>
      <c r="M1529">
        <v>0</v>
      </c>
      <c r="N1529">
        <v>1</v>
      </c>
      <c r="O1529">
        <v>1</v>
      </c>
      <c r="P1529">
        <v>0</v>
      </c>
      <c r="Q1529">
        <v>200000</v>
      </c>
      <c r="R1529">
        <v>4</v>
      </c>
      <c r="S1529">
        <v>27013</v>
      </c>
      <c r="T1529" s="1">
        <v>0</v>
      </c>
      <c r="U1529">
        <v>1</v>
      </c>
      <c r="W1529" s="64">
        <f t="shared" si="48"/>
        <v>0</v>
      </c>
      <c r="X1529" s="64">
        <f t="shared" si="49"/>
        <v>1388000</v>
      </c>
    </row>
    <row r="1530" spans="1:24" hidden="1">
      <c r="A1530">
        <v>27013</v>
      </c>
      <c r="B1530" t="s">
        <v>689</v>
      </c>
      <c r="C1530" t="s">
        <v>684</v>
      </c>
      <c r="D1530" t="s">
        <v>685</v>
      </c>
      <c r="E1530" t="s">
        <v>29</v>
      </c>
      <c r="F1530" t="s">
        <v>686</v>
      </c>
      <c r="G1530" t="s">
        <v>4554</v>
      </c>
      <c r="H1530" s="1">
        <v>44659</v>
      </c>
      <c r="I1530" t="s">
        <v>8</v>
      </c>
      <c r="J1530">
        <v>34</v>
      </c>
      <c r="K1530">
        <v>6.94</v>
      </c>
      <c r="L1530">
        <v>0</v>
      </c>
      <c r="M1530">
        <v>0</v>
      </c>
      <c r="N1530">
        <v>1</v>
      </c>
      <c r="O1530">
        <v>0</v>
      </c>
      <c r="P1530">
        <v>200000</v>
      </c>
      <c r="Q1530">
        <v>0</v>
      </c>
      <c r="R1530">
        <v>4</v>
      </c>
      <c r="S1530">
        <v>1009</v>
      </c>
      <c r="T1530" s="1">
        <v>0</v>
      </c>
      <c r="U1530">
        <v>1</v>
      </c>
      <c r="W1530" s="64">
        <f t="shared" si="48"/>
        <v>1388000</v>
      </c>
      <c r="X1530" s="64">
        <f t="shared" si="49"/>
        <v>0</v>
      </c>
    </row>
    <row r="1531" spans="1:24">
      <c r="A1531">
        <v>1001</v>
      </c>
      <c r="B1531" t="s">
        <v>692</v>
      </c>
      <c r="C1531" t="s">
        <v>684</v>
      </c>
      <c r="D1531" t="s">
        <v>685</v>
      </c>
      <c r="E1531" t="s">
        <v>29</v>
      </c>
      <c r="F1531" t="s">
        <v>686</v>
      </c>
      <c r="G1531" t="s">
        <v>3634</v>
      </c>
      <c r="H1531" s="1">
        <v>44662</v>
      </c>
      <c r="I1531" t="s">
        <v>7</v>
      </c>
      <c r="J1531">
        <v>34</v>
      </c>
      <c r="K1531">
        <v>6.97</v>
      </c>
      <c r="L1531">
        <v>0</v>
      </c>
      <c r="M1531">
        <v>0</v>
      </c>
      <c r="N1531">
        <v>1</v>
      </c>
      <c r="O1531">
        <v>0</v>
      </c>
      <c r="P1531">
        <v>0</v>
      </c>
      <c r="Q1531">
        <v>300000</v>
      </c>
      <c r="R1531">
        <v>4</v>
      </c>
      <c r="S1531">
        <v>3052</v>
      </c>
      <c r="T1531" s="1">
        <v>0</v>
      </c>
      <c r="U1531">
        <v>1</v>
      </c>
      <c r="W1531" s="64">
        <f t="shared" si="48"/>
        <v>0</v>
      </c>
      <c r="X1531" s="64">
        <f t="shared" si="49"/>
        <v>2091000</v>
      </c>
    </row>
    <row r="1532" spans="1:24" hidden="1">
      <c r="A1532">
        <v>1003</v>
      </c>
      <c r="B1532" t="s">
        <v>689</v>
      </c>
      <c r="C1532" t="s">
        <v>684</v>
      </c>
      <c r="D1532" t="s">
        <v>685</v>
      </c>
      <c r="E1532" t="s">
        <v>29</v>
      </c>
      <c r="F1532" t="s">
        <v>728</v>
      </c>
      <c r="G1532" t="s">
        <v>687</v>
      </c>
      <c r="H1532" s="1">
        <v>44662</v>
      </c>
      <c r="I1532" t="s">
        <v>7</v>
      </c>
      <c r="J1532">
        <v>34</v>
      </c>
      <c r="K1532">
        <v>6.8879999999999999</v>
      </c>
      <c r="M1532">
        <v>0</v>
      </c>
      <c r="N1532">
        <v>1</v>
      </c>
      <c r="O1532">
        <v>0</v>
      </c>
      <c r="P1532">
        <v>0</v>
      </c>
      <c r="Q1532">
        <v>500000</v>
      </c>
      <c r="R1532">
        <v>4</v>
      </c>
      <c r="S1532">
        <v>27003</v>
      </c>
      <c r="T1532" s="1">
        <v>0</v>
      </c>
      <c r="U1532">
        <v>1</v>
      </c>
      <c r="W1532" s="64">
        <f t="shared" si="48"/>
        <v>0</v>
      </c>
      <c r="X1532" s="64">
        <f t="shared" si="49"/>
        <v>3444000</v>
      </c>
    </row>
    <row r="1533" spans="1:24" hidden="1">
      <c r="A1533">
        <v>3052</v>
      </c>
      <c r="B1533" t="s">
        <v>692</v>
      </c>
      <c r="C1533" t="s">
        <v>684</v>
      </c>
      <c r="D1533" t="s">
        <v>685</v>
      </c>
      <c r="E1533" t="s">
        <v>29</v>
      </c>
      <c r="F1533" t="s">
        <v>753</v>
      </c>
      <c r="G1533" t="s">
        <v>3600</v>
      </c>
      <c r="H1533" s="1">
        <v>44662</v>
      </c>
      <c r="I1533" t="s">
        <v>8</v>
      </c>
      <c r="J1533">
        <v>34</v>
      </c>
      <c r="K1533">
        <v>6.97</v>
      </c>
      <c r="L1533">
        <v>0</v>
      </c>
      <c r="M1533">
        <v>0</v>
      </c>
      <c r="N1533">
        <v>1</v>
      </c>
      <c r="O1533">
        <v>0</v>
      </c>
      <c r="P1533">
        <v>300000</v>
      </c>
      <c r="Q1533">
        <v>0</v>
      </c>
      <c r="R1533">
        <v>4</v>
      </c>
      <c r="S1533">
        <v>1001</v>
      </c>
      <c r="T1533" s="1">
        <v>0</v>
      </c>
      <c r="U1533">
        <v>1</v>
      </c>
      <c r="W1533" s="64">
        <f t="shared" si="48"/>
        <v>2091000</v>
      </c>
      <c r="X1533" s="64">
        <f t="shared" si="49"/>
        <v>0</v>
      </c>
    </row>
    <row r="1534" spans="1:24" hidden="1">
      <c r="A1534">
        <v>27003</v>
      </c>
      <c r="B1534" t="s">
        <v>689</v>
      </c>
      <c r="C1534" t="s">
        <v>684</v>
      </c>
      <c r="D1534" t="s">
        <v>685</v>
      </c>
      <c r="E1534" t="s">
        <v>29</v>
      </c>
      <c r="F1534" t="s">
        <v>753</v>
      </c>
      <c r="G1534" t="s">
        <v>4508</v>
      </c>
      <c r="H1534" s="1">
        <v>44662</v>
      </c>
      <c r="I1534" t="s">
        <v>8</v>
      </c>
      <c r="J1534">
        <v>34</v>
      </c>
      <c r="K1534">
        <v>6.8879999999999999</v>
      </c>
      <c r="L1534">
        <v>0</v>
      </c>
      <c r="M1534">
        <v>0</v>
      </c>
      <c r="N1534">
        <v>1</v>
      </c>
      <c r="O1534">
        <v>0</v>
      </c>
      <c r="P1534">
        <v>500000</v>
      </c>
      <c r="Q1534">
        <v>0</v>
      </c>
      <c r="R1534">
        <v>4</v>
      </c>
      <c r="S1534">
        <v>1003</v>
      </c>
      <c r="T1534" s="1">
        <v>0</v>
      </c>
      <c r="U1534">
        <v>1</v>
      </c>
      <c r="W1534" s="64">
        <f t="shared" si="48"/>
        <v>3444000</v>
      </c>
      <c r="X1534" s="64">
        <f t="shared" si="49"/>
        <v>0</v>
      </c>
    </row>
    <row r="1535" spans="1:24">
      <c r="A1535">
        <v>1014</v>
      </c>
      <c r="B1535" t="s">
        <v>694</v>
      </c>
      <c r="C1535" t="s">
        <v>684</v>
      </c>
      <c r="D1535" t="s">
        <v>685</v>
      </c>
      <c r="E1535" t="s">
        <v>29</v>
      </c>
      <c r="F1535" t="s">
        <v>747</v>
      </c>
      <c r="G1535" t="s">
        <v>958</v>
      </c>
      <c r="H1535" s="1">
        <v>44663</v>
      </c>
      <c r="I1535" t="s">
        <v>8</v>
      </c>
      <c r="J1535">
        <v>34</v>
      </c>
      <c r="K1535">
        <v>6.86</v>
      </c>
      <c r="L1535">
        <v>0</v>
      </c>
      <c r="M1535">
        <v>0</v>
      </c>
      <c r="N1535">
        <v>1</v>
      </c>
      <c r="O1535">
        <v>1</v>
      </c>
      <c r="P1535">
        <v>4000000</v>
      </c>
      <c r="Q1535">
        <v>0</v>
      </c>
      <c r="R1535">
        <v>4</v>
      </c>
      <c r="S1535">
        <v>1016</v>
      </c>
      <c r="T1535" s="1">
        <v>0</v>
      </c>
      <c r="U1535">
        <v>1</v>
      </c>
      <c r="W1535" s="64">
        <f t="shared" si="48"/>
        <v>27440000</v>
      </c>
      <c r="X1535" s="64">
        <f t="shared" si="49"/>
        <v>0</v>
      </c>
    </row>
    <row r="1536" spans="1:24">
      <c r="A1536">
        <v>1016</v>
      </c>
      <c r="B1536" t="s">
        <v>694</v>
      </c>
      <c r="C1536" t="s">
        <v>684</v>
      </c>
      <c r="D1536" t="s">
        <v>685</v>
      </c>
      <c r="E1536" t="s">
        <v>29</v>
      </c>
      <c r="F1536" t="s">
        <v>747</v>
      </c>
      <c r="G1536" t="s">
        <v>1037</v>
      </c>
      <c r="H1536" s="1">
        <v>44663</v>
      </c>
      <c r="I1536" t="s">
        <v>7</v>
      </c>
      <c r="J1536">
        <v>34</v>
      </c>
      <c r="K1536">
        <v>6.86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4000000</v>
      </c>
      <c r="R1536">
        <v>4</v>
      </c>
      <c r="S1536">
        <v>1014</v>
      </c>
      <c r="T1536" s="1">
        <v>0</v>
      </c>
      <c r="U1536">
        <v>1</v>
      </c>
      <c r="W1536" s="64">
        <f t="shared" si="48"/>
        <v>0</v>
      </c>
      <c r="X1536" s="64">
        <f t="shared" si="49"/>
        <v>27440000</v>
      </c>
    </row>
    <row r="1537" spans="1:24">
      <c r="A1537">
        <v>1001</v>
      </c>
      <c r="B1537" t="s">
        <v>692</v>
      </c>
      <c r="C1537" t="s">
        <v>684</v>
      </c>
      <c r="D1537" t="s">
        <v>685</v>
      </c>
      <c r="E1537" t="s">
        <v>29</v>
      </c>
      <c r="F1537" t="s">
        <v>686</v>
      </c>
      <c r="G1537" t="s">
        <v>3635</v>
      </c>
      <c r="H1537" s="1">
        <v>44664</v>
      </c>
      <c r="I1537" t="s">
        <v>7</v>
      </c>
      <c r="J1537">
        <v>34</v>
      </c>
      <c r="K1537">
        <v>6.97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80000</v>
      </c>
      <c r="R1537">
        <v>4</v>
      </c>
      <c r="S1537">
        <v>3052</v>
      </c>
      <c r="T1537" s="1">
        <v>0</v>
      </c>
      <c r="U1537">
        <v>1</v>
      </c>
      <c r="W1537" s="64">
        <f t="shared" si="48"/>
        <v>0</v>
      </c>
      <c r="X1537" s="64">
        <f t="shared" si="49"/>
        <v>557600</v>
      </c>
    </row>
    <row r="1538" spans="1:24" hidden="1">
      <c r="A1538">
        <v>3052</v>
      </c>
      <c r="B1538" t="s">
        <v>692</v>
      </c>
      <c r="C1538" t="s">
        <v>684</v>
      </c>
      <c r="D1538" t="s">
        <v>685</v>
      </c>
      <c r="E1538" t="s">
        <v>29</v>
      </c>
      <c r="F1538" t="s">
        <v>753</v>
      </c>
      <c r="G1538" t="s">
        <v>1047</v>
      </c>
      <c r="H1538" s="1">
        <v>44664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80000</v>
      </c>
      <c r="Q1538">
        <v>0</v>
      </c>
      <c r="R1538">
        <v>4</v>
      </c>
      <c r="S1538">
        <v>1001</v>
      </c>
      <c r="T1538" s="1">
        <v>0</v>
      </c>
      <c r="U1538">
        <v>1</v>
      </c>
      <c r="W1538" s="64">
        <f t="shared" si="48"/>
        <v>557600</v>
      </c>
      <c r="X1538" s="64">
        <f t="shared" si="49"/>
        <v>0</v>
      </c>
    </row>
    <row r="1539" spans="1:24">
      <c r="A1539">
        <v>1014</v>
      </c>
      <c r="B1539" t="s">
        <v>693</v>
      </c>
      <c r="C1539" t="s">
        <v>692</v>
      </c>
      <c r="D1539" t="s">
        <v>685</v>
      </c>
      <c r="E1539" t="s">
        <v>29</v>
      </c>
      <c r="F1539" t="s">
        <v>748</v>
      </c>
      <c r="G1539" t="s">
        <v>937</v>
      </c>
      <c r="H1539" s="1">
        <v>44669</v>
      </c>
      <c r="I1539" t="s">
        <v>7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1</v>
      </c>
      <c r="P1539">
        <v>0</v>
      </c>
      <c r="Q1539">
        <v>15000</v>
      </c>
      <c r="R1539">
        <v>4</v>
      </c>
      <c r="S1539">
        <v>3029</v>
      </c>
      <c r="T1539" s="1">
        <v>0</v>
      </c>
      <c r="U1539">
        <v>1</v>
      </c>
      <c r="W1539" s="64">
        <f t="shared" si="48"/>
        <v>0</v>
      </c>
      <c r="X1539" s="64">
        <f t="shared" si="49"/>
        <v>104550</v>
      </c>
    </row>
    <row r="1540" spans="1:24">
      <c r="A1540">
        <v>1014</v>
      </c>
      <c r="B1540" t="s">
        <v>693</v>
      </c>
      <c r="C1540" t="s">
        <v>692</v>
      </c>
      <c r="D1540" t="s">
        <v>685</v>
      </c>
      <c r="E1540" t="s">
        <v>29</v>
      </c>
      <c r="F1540" t="s">
        <v>748</v>
      </c>
      <c r="G1540" t="s">
        <v>944</v>
      </c>
      <c r="H1540" s="1">
        <v>44669</v>
      </c>
      <c r="I1540" t="s">
        <v>7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1</v>
      </c>
      <c r="P1540">
        <v>0</v>
      </c>
      <c r="Q1540">
        <v>20000</v>
      </c>
      <c r="R1540">
        <v>4</v>
      </c>
      <c r="S1540">
        <v>3049</v>
      </c>
      <c r="T1540" s="1">
        <v>0</v>
      </c>
      <c r="U1540">
        <v>1</v>
      </c>
      <c r="W1540" s="64">
        <f t="shared" si="48"/>
        <v>0</v>
      </c>
      <c r="X1540" s="64">
        <f t="shared" si="49"/>
        <v>139400</v>
      </c>
    </row>
    <row r="1541" spans="1:24">
      <c r="A1541">
        <v>3029</v>
      </c>
      <c r="B1541" t="s">
        <v>693</v>
      </c>
      <c r="C1541" t="s">
        <v>692</v>
      </c>
      <c r="D1541" t="s">
        <v>685</v>
      </c>
      <c r="E1541" t="s">
        <v>29</v>
      </c>
      <c r="F1541" t="s">
        <v>754</v>
      </c>
      <c r="G1541" t="s">
        <v>4458</v>
      </c>
      <c r="H1541" s="1">
        <v>44669</v>
      </c>
      <c r="I1541" t="s">
        <v>8</v>
      </c>
      <c r="J1541">
        <v>34</v>
      </c>
      <c r="K1541">
        <v>6.97</v>
      </c>
      <c r="L1541">
        <v>0</v>
      </c>
      <c r="M1541">
        <v>0</v>
      </c>
      <c r="N1541">
        <v>1</v>
      </c>
      <c r="O1541">
        <v>1</v>
      </c>
      <c r="P1541">
        <v>15000</v>
      </c>
      <c r="Q1541">
        <v>0</v>
      </c>
      <c r="R1541">
        <v>4</v>
      </c>
      <c r="S1541">
        <v>1014</v>
      </c>
      <c r="T1541" s="1">
        <v>0</v>
      </c>
      <c r="U1541">
        <v>1</v>
      </c>
      <c r="W1541" s="64">
        <f t="shared" si="48"/>
        <v>104550</v>
      </c>
      <c r="X1541" s="64">
        <f t="shared" si="49"/>
        <v>0</v>
      </c>
    </row>
    <row r="1542" spans="1:24" hidden="1">
      <c r="A1542">
        <v>3049</v>
      </c>
      <c r="B1542" t="s">
        <v>693</v>
      </c>
      <c r="C1542" t="s">
        <v>691</v>
      </c>
      <c r="D1542" t="s">
        <v>685</v>
      </c>
      <c r="E1542" t="s">
        <v>29</v>
      </c>
      <c r="F1542" t="s">
        <v>754</v>
      </c>
      <c r="G1542" t="s">
        <v>1056</v>
      </c>
      <c r="H1542" s="1">
        <v>44669</v>
      </c>
      <c r="I1542" t="s">
        <v>8</v>
      </c>
      <c r="J1542">
        <v>34</v>
      </c>
      <c r="K1542">
        <v>6.97</v>
      </c>
      <c r="L1542">
        <v>0</v>
      </c>
      <c r="M1542">
        <v>0</v>
      </c>
      <c r="N1542">
        <v>1</v>
      </c>
      <c r="O1542">
        <v>0</v>
      </c>
      <c r="P1542">
        <v>20000</v>
      </c>
      <c r="Q1542">
        <v>0</v>
      </c>
      <c r="R1542">
        <v>4</v>
      </c>
      <c r="S1542">
        <v>1014</v>
      </c>
      <c r="T1542" s="1">
        <v>0</v>
      </c>
      <c r="U1542">
        <v>1</v>
      </c>
      <c r="W1542" s="64">
        <f t="shared" si="48"/>
        <v>139400</v>
      </c>
      <c r="X1542" s="64">
        <f t="shared" si="49"/>
        <v>0</v>
      </c>
    </row>
    <row r="1543" spans="1:24" hidden="1">
      <c r="A1543">
        <v>1003</v>
      </c>
      <c r="B1543" t="s">
        <v>689</v>
      </c>
      <c r="C1543" t="s">
        <v>684</v>
      </c>
      <c r="D1543" t="s">
        <v>685</v>
      </c>
      <c r="E1543" t="s">
        <v>29</v>
      </c>
      <c r="F1543" t="s">
        <v>728</v>
      </c>
      <c r="G1543" t="s">
        <v>687</v>
      </c>
      <c r="H1543" s="1">
        <v>44671</v>
      </c>
      <c r="I1543" t="s">
        <v>7</v>
      </c>
      <c r="J1543">
        <v>34</v>
      </c>
      <c r="K1543">
        <v>6.8879999999999999</v>
      </c>
      <c r="M1543">
        <v>0</v>
      </c>
      <c r="N1543">
        <v>1</v>
      </c>
      <c r="O1543">
        <v>0</v>
      </c>
      <c r="P1543">
        <v>0</v>
      </c>
      <c r="Q1543">
        <v>2000000</v>
      </c>
      <c r="R1543">
        <v>4</v>
      </c>
      <c r="S1543">
        <v>27003</v>
      </c>
      <c r="T1543" s="1">
        <v>0</v>
      </c>
      <c r="U1543">
        <v>1</v>
      </c>
      <c r="W1543" s="64">
        <f t="shared" si="48"/>
        <v>0</v>
      </c>
      <c r="X1543" s="64">
        <f t="shared" si="49"/>
        <v>13776000</v>
      </c>
    </row>
    <row r="1544" spans="1:24" hidden="1">
      <c r="A1544">
        <v>1005</v>
      </c>
      <c r="B1544" t="s">
        <v>689</v>
      </c>
      <c r="C1544" t="s">
        <v>684</v>
      </c>
      <c r="D1544" t="s">
        <v>685</v>
      </c>
      <c r="E1544" t="s">
        <v>29</v>
      </c>
      <c r="F1544" t="s">
        <v>747</v>
      </c>
      <c r="G1544" t="s">
        <v>3851</v>
      </c>
      <c r="H1544" s="1">
        <v>44671</v>
      </c>
      <c r="I1544" t="s">
        <v>7</v>
      </c>
      <c r="J1544">
        <v>34</v>
      </c>
      <c r="K1544">
        <v>6.95</v>
      </c>
      <c r="L1544">
        <v>0</v>
      </c>
      <c r="M1544">
        <v>0</v>
      </c>
      <c r="N1544">
        <v>1</v>
      </c>
      <c r="O1544">
        <v>1</v>
      </c>
      <c r="P1544">
        <v>0</v>
      </c>
      <c r="Q1544">
        <v>65138.13</v>
      </c>
      <c r="R1544">
        <v>4</v>
      </c>
      <c r="S1544">
        <v>27012</v>
      </c>
      <c r="T1544" s="1">
        <v>0</v>
      </c>
      <c r="U1544">
        <v>1</v>
      </c>
      <c r="W1544" s="64">
        <f t="shared" si="48"/>
        <v>0</v>
      </c>
      <c r="X1544" s="64">
        <f t="shared" si="49"/>
        <v>452710.00349999999</v>
      </c>
    </row>
    <row r="1545" spans="1:24" hidden="1">
      <c r="A1545">
        <v>1005</v>
      </c>
      <c r="B1545" t="s">
        <v>689</v>
      </c>
      <c r="C1545" t="s">
        <v>684</v>
      </c>
      <c r="D1545" t="s">
        <v>685</v>
      </c>
      <c r="E1545" t="s">
        <v>29</v>
      </c>
      <c r="F1545" t="s">
        <v>747</v>
      </c>
      <c r="G1545" t="s">
        <v>3852</v>
      </c>
      <c r="H1545" s="1">
        <v>44671</v>
      </c>
      <c r="I1545" t="s">
        <v>7</v>
      </c>
      <c r="J1545">
        <v>34</v>
      </c>
      <c r="K1545">
        <v>6.95</v>
      </c>
      <c r="L1545">
        <v>0</v>
      </c>
      <c r="M1545">
        <v>0</v>
      </c>
      <c r="N1545">
        <v>1</v>
      </c>
      <c r="O1545">
        <v>1</v>
      </c>
      <c r="P1545">
        <v>0</v>
      </c>
      <c r="Q1545">
        <v>16111.88</v>
      </c>
      <c r="R1545">
        <v>4</v>
      </c>
      <c r="S1545">
        <v>27012</v>
      </c>
      <c r="T1545" s="1">
        <v>0</v>
      </c>
      <c r="U1545">
        <v>1</v>
      </c>
      <c r="W1545" s="64">
        <f t="shared" si="48"/>
        <v>0</v>
      </c>
      <c r="X1545" s="64">
        <f t="shared" si="49"/>
        <v>111977.56599999999</v>
      </c>
    </row>
    <row r="1546" spans="1:24">
      <c r="A1546">
        <v>1014</v>
      </c>
      <c r="B1546" t="s">
        <v>693</v>
      </c>
      <c r="C1546" t="s">
        <v>684</v>
      </c>
      <c r="D1546" t="s">
        <v>685</v>
      </c>
      <c r="E1546" t="s">
        <v>29</v>
      </c>
      <c r="F1546" t="s">
        <v>686</v>
      </c>
      <c r="G1546" t="s">
        <v>962</v>
      </c>
      <c r="H1546" s="1">
        <v>44671</v>
      </c>
      <c r="I1546" t="s">
        <v>7</v>
      </c>
      <c r="J1546">
        <v>34</v>
      </c>
      <c r="K1546">
        <v>6.97</v>
      </c>
      <c r="L1546">
        <v>0</v>
      </c>
      <c r="M1546">
        <v>0</v>
      </c>
      <c r="N1546">
        <v>1</v>
      </c>
      <c r="O1546">
        <v>1</v>
      </c>
      <c r="P1546">
        <v>0</v>
      </c>
      <c r="Q1546">
        <v>31994.26</v>
      </c>
      <c r="R1546">
        <v>4</v>
      </c>
      <c r="S1546">
        <v>3034</v>
      </c>
      <c r="T1546" s="1">
        <v>0</v>
      </c>
      <c r="U1546">
        <v>1</v>
      </c>
      <c r="W1546" s="64">
        <f t="shared" si="48"/>
        <v>0</v>
      </c>
      <c r="X1546" s="64">
        <f t="shared" si="49"/>
        <v>222999.99219999998</v>
      </c>
    </row>
    <row r="1547" spans="1:24">
      <c r="A1547">
        <v>1016</v>
      </c>
      <c r="B1547" t="s">
        <v>690</v>
      </c>
      <c r="C1547" t="s">
        <v>684</v>
      </c>
      <c r="D1547" t="s">
        <v>685</v>
      </c>
      <c r="E1547" t="s">
        <v>29</v>
      </c>
      <c r="F1547" t="s">
        <v>756</v>
      </c>
      <c r="G1547" t="s">
        <v>1012</v>
      </c>
      <c r="H1547" s="1">
        <v>44671</v>
      </c>
      <c r="I1547" t="s">
        <v>7</v>
      </c>
      <c r="J1547">
        <v>34</v>
      </c>
      <c r="K1547">
        <v>6.9450000000000003</v>
      </c>
      <c r="L1547">
        <v>0</v>
      </c>
      <c r="M1547">
        <v>0</v>
      </c>
      <c r="N1547">
        <v>1</v>
      </c>
      <c r="O1547">
        <v>0</v>
      </c>
      <c r="P1547">
        <v>0</v>
      </c>
      <c r="Q1547">
        <v>200000</v>
      </c>
      <c r="R1547">
        <v>4</v>
      </c>
      <c r="S1547">
        <v>3010</v>
      </c>
      <c r="T1547" s="1">
        <v>0</v>
      </c>
      <c r="U1547">
        <v>1</v>
      </c>
      <c r="W1547" s="64">
        <f t="shared" si="48"/>
        <v>0</v>
      </c>
      <c r="X1547" s="64">
        <f t="shared" si="49"/>
        <v>1389000</v>
      </c>
    </row>
    <row r="1548" spans="1:24" hidden="1">
      <c r="A1548">
        <v>3010</v>
      </c>
      <c r="B1548" t="s">
        <v>690</v>
      </c>
      <c r="C1548" t="s">
        <v>684</v>
      </c>
      <c r="D1548" t="s">
        <v>685</v>
      </c>
      <c r="E1548" t="s">
        <v>29</v>
      </c>
      <c r="F1548" t="s">
        <v>3577</v>
      </c>
      <c r="G1548" t="s">
        <v>3606</v>
      </c>
      <c r="H1548" s="1">
        <v>44671</v>
      </c>
      <c r="I1548" t="s">
        <v>8</v>
      </c>
      <c r="J1548">
        <v>34</v>
      </c>
      <c r="K1548">
        <v>6.9450000000000003</v>
      </c>
      <c r="L1548">
        <v>0</v>
      </c>
      <c r="M1548">
        <v>0</v>
      </c>
      <c r="N1548">
        <v>1</v>
      </c>
      <c r="O1548">
        <v>0</v>
      </c>
      <c r="P1548">
        <v>200000</v>
      </c>
      <c r="Q1548">
        <v>0</v>
      </c>
      <c r="R1548">
        <v>4</v>
      </c>
      <c r="S1548">
        <v>1016</v>
      </c>
      <c r="T1548" s="1">
        <v>0</v>
      </c>
      <c r="U1548">
        <v>1</v>
      </c>
      <c r="W1548" s="64">
        <f t="shared" si="48"/>
        <v>1389000</v>
      </c>
      <c r="X1548" s="64">
        <f t="shared" si="49"/>
        <v>0</v>
      </c>
    </row>
    <row r="1549" spans="1:24">
      <c r="A1549">
        <v>3034</v>
      </c>
      <c r="B1549" t="s">
        <v>693</v>
      </c>
      <c r="C1549" t="s">
        <v>684</v>
      </c>
      <c r="D1549" t="s">
        <v>685</v>
      </c>
      <c r="E1549" t="s">
        <v>29</v>
      </c>
      <c r="F1549" t="s">
        <v>4379</v>
      </c>
      <c r="G1549" t="s">
        <v>4486</v>
      </c>
      <c r="H1549" s="1">
        <v>44671</v>
      </c>
      <c r="I1549" t="s">
        <v>8</v>
      </c>
      <c r="J1549">
        <v>34</v>
      </c>
      <c r="K1549">
        <v>6.97</v>
      </c>
      <c r="N1549">
        <v>1</v>
      </c>
      <c r="O1549">
        <v>0</v>
      </c>
      <c r="P1549">
        <v>31994.26</v>
      </c>
      <c r="Q1549">
        <v>0</v>
      </c>
      <c r="R1549">
        <v>4</v>
      </c>
      <c r="S1549">
        <v>1014</v>
      </c>
      <c r="T1549" s="1">
        <v>0</v>
      </c>
      <c r="U1549">
        <v>1</v>
      </c>
      <c r="W1549" s="64">
        <f t="shared" si="48"/>
        <v>222999.99219999998</v>
      </c>
      <c r="X1549" s="64">
        <f t="shared" si="49"/>
        <v>0</v>
      </c>
    </row>
    <row r="1550" spans="1:24" hidden="1">
      <c r="A1550">
        <v>27003</v>
      </c>
      <c r="B1550" t="s">
        <v>689</v>
      </c>
      <c r="C1550" t="s">
        <v>684</v>
      </c>
      <c r="D1550" t="s">
        <v>685</v>
      </c>
      <c r="E1550" t="s">
        <v>29</v>
      </c>
      <c r="F1550" t="s">
        <v>753</v>
      </c>
      <c r="G1550" t="s">
        <v>3613</v>
      </c>
      <c r="H1550" s="1">
        <v>44671</v>
      </c>
      <c r="I1550" t="s">
        <v>8</v>
      </c>
      <c r="J1550">
        <v>34</v>
      </c>
      <c r="K1550">
        <v>6.8879999999999999</v>
      </c>
      <c r="L1550">
        <v>0</v>
      </c>
      <c r="M1550">
        <v>0</v>
      </c>
      <c r="N1550">
        <v>1</v>
      </c>
      <c r="O1550">
        <v>0</v>
      </c>
      <c r="P1550">
        <v>2000000</v>
      </c>
      <c r="Q1550">
        <v>0</v>
      </c>
      <c r="R1550">
        <v>4</v>
      </c>
      <c r="S1550">
        <v>1003</v>
      </c>
      <c r="T1550" s="1">
        <v>0</v>
      </c>
      <c r="U1550">
        <v>1</v>
      </c>
      <c r="W1550" s="64">
        <f t="shared" si="48"/>
        <v>13776000</v>
      </c>
      <c r="X1550" s="64">
        <f t="shared" si="49"/>
        <v>0</v>
      </c>
    </row>
    <row r="1551" spans="1:24" hidden="1">
      <c r="A1551">
        <v>27012</v>
      </c>
      <c r="B1551" t="s">
        <v>689</v>
      </c>
      <c r="C1551" t="s">
        <v>684</v>
      </c>
      <c r="D1551" t="s">
        <v>685</v>
      </c>
      <c r="E1551" t="s">
        <v>29</v>
      </c>
      <c r="F1551" t="s">
        <v>753</v>
      </c>
      <c r="G1551" t="s">
        <v>1024</v>
      </c>
      <c r="H1551" s="1">
        <v>44671</v>
      </c>
      <c r="I1551" t="s">
        <v>8</v>
      </c>
      <c r="J1551">
        <v>34</v>
      </c>
      <c r="K1551">
        <v>6.95</v>
      </c>
      <c r="L1551">
        <v>0</v>
      </c>
      <c r="M1551">
        <v>0</v>
      </c>
      <c r="N1551">
        <v>1</v>
      </c>
      <c r="O1551">
        <v>0</v>
      </c>
      <c r="P1551">
        <v>65138.13</v>
      </c>
      <c r="Q1551">
        <v>0</v>
      </c>
      <c r="R1551">
        <v>4</v>
      </c>
      <c r="S1551">
        <v>1005</v>
      </c>
      <c r="T1551" s="1">
        <v>0</v>
      </c>
      <c r="U1551">
        <v>1</v>
      </c>
      <c r="W1551" s="64">
        <f t="shared" si="48"/>
        <v>452710.00349999999</v>
      </c>
      <c r="X1551" s="64">
        <f t="shared" si="49"/>
        <v>0</v>
      </c>
    </row>
    <row r="1552" spans="1:24" hidden="1">
      <c r="A1552">
        <v>27012</v>
      </c>
      <c r="B1552" t="s">
        <v>689</v>
      </c>
      <c r="C1552" t="s">
        <v>684</v>
      </c>
      <c r="D1552" t="s">
        <v>685</v>
      </c>
      <c r="E1552" t="s">
        <v>29</v>
      </c>
      <c r="F1552" t="s">
        <v>753</v>
      </c>
      <c r="G1552" t="s">
        <v>1027</v>
      </c>
      <c r="H1552" s="1">
        <v>44671</v>
      </c>
      <c r="I1552" t="s">
        <v>8</v>
      </c>
      <c r="J1552">
        <v>34</v>
      </c>
      <c r="K1552">
        <v>6.95</v>
      </c>
      <c r="L1552">
        <v>0</v>
      </c>
      <c r="M1552">
        <v>0</v>
      </c>
      <c r="N1552">
        <v>1</v>
      </c>
      <c r="O1552">
        <v>0</v>
      </c>
      <c r="P1552">
        <v>16111.88</v>
      </c>
      <c r="Q1552">
        <v>0</v>
      </c>
      <c r="R1552">
        <v>4</v>
      </c>
      <c r="S1552">
        <v>1005</v>
      </c>
      <c r="T1552" s="1">
        <v>0</v>
      </c>
      <c r="U1552">
        <v>1</v>
      </c>
      <c r="W1552" s="64">
        <f t="shared" si="48"/>
        <v>111977.56599999999</v>
      </c>
      <c r="X1552" s="64">
        <f t="shared" si="49"/>
        <v>0</v>
      </c>
    </row>
    <row r="1553" spans="1:24">
      <c r="A1553">
        <v>1014</v>
      </c>
      <c r="B1553" t="s">
        <v>693</v>
      </c>
      <c r="C1553" t="s">
        <v>684</v>
      </c>
      <c r="D1553" t="s">
        <v>685</v>
      </c>
      <c r="E1553" t="s">
        <v>29</v>
      </c>
      <c r="F1553" t="s">
        <v>686</v>
      </c>
      <c r="G1553" t="s">
        <v>934</v>
      </c>
      <c r="H1553" s="1">
        <v>44672</v>
      </c>
      <c r="I1553" t="s">
        <v>7</v>
      </c>
      <c r="J1553">
        <v>34</v>
      </c>
      <c r="K1553">
        <v>6.97</v>
      </c>
      <c r="L1553">
        <v>0</v>
      </c>
      <c r="M1553">
        <v>0</v>
      </c>
      <c r="N1553">
        <v>1</v>
      </c>
      <c r="O1553">
        <v>1</v>
      </c>
      <c r="P1553">
        <v>0</v>
      </c>
      <c r="Q1553">
        <v>28694.400000000001</v>
      </c>
      <c r="R1553">
        <v>4</v>
      </c>
      <c r="S1553">
        <v>3034</v>
      </c>
      <c r="T1553" s="1">
        <v>0</v>
      </c>
      <c r="U1553">
        <v>1</v>
      </c>
      <c r="W1553" s="64">
        <f t="shared" si="48"/>
        <v>0</v>
      </c>
      <c r="X1553" s="64">
        <f t="shared" si="49"/>
        <v>199999.96799999999</v>
      </c>
    </row>
    <row r="1554" spans="1:24">
      <c r="A1554">
        <v>3034</v>
      </c>
      <c r="B1554" t="s">
        <v>693</v>
      </c>
      <c r="C1554" t="s">
        <v>684</v>
      </c>
      <c r="D1554" t="s">
        <v>685</v>
      </c>
      <c r="E1554" t="s">
        <v>29</v>
      </c>
      <c r="F1554" t="s">
        <v>4379</v>
      </c>
      <c r="G1554" t="s">
        <v>4487</v>
      </c>
      <c r="H1554" s="1">
        <v>44672</v>
      </c>
      <c r="I1554" t="s">
        <v>8</v>
      </c>
      <c r="J1554">
        <v>34</v>
      </c>
      <c r="K1554">
        <v>6.97</v>
      </c>
      <c r="N1554">
        <v>1</v>
      </c>
      <c r="O1554">
        <v>0</v>
      </c>
      <c r="P1554">
        <v>28694.400000000001</v>
      </c>
      <c r="Q1554">
        <v>0</v>
      </c>
      <c r="R1554">
        <v>4</v>
      </c>
      <c r="S1554">
        <v>1014</v>
      </c>
      <c r="T1554" s="1">
        <v>0</v>
      </c>
      <c r="U1554">
        <v>1</v>
      </c>
      <c r="W1554" s="64">
        <f t="shared" si="48"/>
        <v>199999.96799999999</v>
      </c>
      <c r="X1554" s="64">
        <f t="shared" si="49"/>
        <v>0</v>
      </c>
    </row>
    <row r="1555" spans="1:24" hidden="1">
      <c r="A1555">
        <v>1003</v>
      </c>
      <c r="B1555" t="s">
        <v>689</v>
      </c>
      <c r="C1555" t="s">
        <v>684</v>
      </c>
      <c r="D1555" t="s">
        <v>685</v>
      </c>
      <c r="E1555" t="s">
        <v>29</v>
      </c>
      <c r="F1555" t="s">
        <v>747</v>
      </c>
      <c r="G1555" t="s">
        <v>687</v>
      </c>
      <c r="H1555" s="1">
        <v>44676</v>
      </c>
      <c r="I1555" t="s">
        <v>8</v>
      </c>
      <c r="J1555">
        <v>34</v>
      </c>
      <c r="K1555">
        <v>6.89</v>
      </c>
      <c r="L1555">
        <v>0</v>
      </c>
      <c r="M1555">
        <v>0</v>
      </c>
      <c r="N1555">
        <v>1</v>
      </c>
      <c r="O1555">
        <v>0</v>
      </c>
      <c r="P1555">
        <v>5000000</v>
      </c>
      <c r="Q1555">
        <v>0</v>
      </c>
      <c r="R1555">
        <v>4</v>
      </c>
      <c r="S1555">
        <v>1005</v>
      </c>
      <c r="T1555" s="1">
        <v>0</v>
      </c>
      <c r="U1555">
        <v>1</v>
      </c>
      <c r="W1555" s="64">
        <f t="shared" si="48"/>
        <v>34450000</v>
      </c>
      <c r="X1555" s="64">
        <f t="shared" si="49"/>
        <v>0</v>
      </c>
    </row>
    <row r="1556" spans="1:24" hidden="1">
      <c r="A1556">
        <v>1005</v>
      </c>
      <c r="B1556" t="s">
        <v>689</v>
      </c>
      <c r="C1556" t="s">
        <v>684</v>
      </c>
      <c r="D1556" t="s">
        <v>685</v>
      </c>
      <c r="E1556" t="s">
        <v>29</v>
      </c>
      <c r="F1556" t="s">
        <v>747</v>
      </c>
      <c r="G1556" t="s">
        <v>3853</v>
      </c>
      <c r="H1556" s="1">
        <v>44676</v>
      </c>
      <c r="I1556" t="s">
        <v>7</v>
      </c>
      <c r="J1556">
        <v>34</v>
      </c>
      <c r="K1556">
        <v>6.89</v>
      </c>
      <c r="L1556">
        <v>0</v>
      </c>
      <c r="M1556">
        <v>0</v>
      </c>
      <c r="N1556">
        <v>1</v>
      </c>
      <c r="O1556">
        <v>1</v>
      </c>
      <c r="P1556">
        <v>0</v>
      </c>
      <c r="Q1556">
        <v>5000000</v>
      </c>
      <c r="R1556">
        <v>4</v>
      </c>
      <c r="S1556">
        <v>1003</v>
      </c>
      <c r="T1556" s="1">
        <v>0</v>
      </c>
      <c r="U1556">
        <v>1</v>
      </c>
      <c r="W1556" s="64">
        <f t="shared" si="48"/>
        <v>0</v>
      </c>
      <c r="X1556" s="64">
        <f t="shared" si="49"/>
        <v>34450000</v>
      </c>
    </row>
    <row r="1557" spans="1:24" hidden="1">
      <c r="A1557">
        <v>1003</v>
      </c>
      <c r="B1557" t="s">
        <v>689</v>
      </c>
      <c r="C1557" t="s">
        <v>684</v>
      </c>
      <c r="D1557" t="s">
        <v>685</v>
      </c>
      <c r="E1557" t="s">
        <v>29</v>
      </c>
      <c r="F1557" t="s">
        <v>728</v>
      </c>
      <c r="G1557" t="s">
        <v>687</v>
      </c>
      <c r="H1557" s="1">
        <v>44678</v>
      </c>
      <c r="I1557" t="s">
        <v>7</v>
      </c>
      <c r="J1557">
        <v>34</v>
      </c>
      <c r="K1557">
        <v>6.867</v>
      </c>
      <c r="M1557">
        <v>0</v>
      </c>
      <c r="N1557">
        <v>1</v>
      </c>
      <c r="O1557">
        <v>0</v>
      </c>
      <c r="P1557">
        <v>0</v>
      </c>
      <c r="Q1557">
        <v>2080000</v>
      </c>
      <c r="R1557">
        <v>4</v>
      </c>
      <c r="S1557">
        <v>27003</v>
      </c>
      <c r="T1557" s="1">
        <v>0</v>
      </c>
      <c r="U1557">
        <v>1</v>
      </c>
      <c r="W1557" s="64">
        <f t="shared" si="48"/>
        <v>0</v>
      </c>
      <c r="X1557" s="64">
        <f t="shared" si="49"/>
        <v>14283360</v>
      </c>
    </row>
    <row r="1558" spans="1:24" hidden="1">
      <c r="A1558">
        <v>27003</v>
      </c>
      <c r="B1558" t="s">
        <v>689</v>
      </c>
      <c r="C1558" t="s">
        <v>684</v>
      </c>
      <c r="D1558" t="s">
        <v>685</v>
      </c>
      <c r="E1558" t="s">
        <v>29</v>
      </c>
      <c r="F1558" t="s">
        <v>753</v>
      </c>
      <c r="G1558" t="s">
        <v>1054</v>
      </c>
      <c r="H1558" s="1">
        <v>44678</v>
      </c>
      <c r="I1558" t="s">
        <v>8</v>
      </c>
      <c r="J1558">
        <v>34</v>
      </c>
      <c r="K1558">
        <v>6.867</v>
      </c>
      <c r="L1558">
        <v>0</v>
      </c>
      <c r="M1558">
        <v>0</v>
      </c>
      <c r="N1558">
        <v>1</v>
      </c>
      <c r="O1558">
        <v>0</v>
      </c>
      <c r="P1558">
        <v>2080000</v>
      </c>
      <c r="Q1558">
        <v>0</v>
      </c>
      <c r="R1558">
        <v>4</v>
      </c>
      <c r="S1558">
        <v>1003</v>
      </c>
      <c r="T1558" s="1">
        <v>0</v>
      </c>
      <c r="U1558">
        <v>1</v>
      </c>
      <c r="W1558" s="64">
        <f t="shared" si="48"/>
        <v>14283360</v>
      </c>
      <c r="X1558" s="64">
        <f t="shared" si="49"/>
        <v>0</v>
      </c>
    </row>
    <row r="1559" spans="1:24">
      <c r="A1559">
        <v>1001</v>
      </c>
      <c r="B1559" t="s">
        <v>692</v>
      </c>
      <c r="C1559" t="s">
        <v>684</v>
      </c>
      <c r="D1559" t="s">
        <v>685</v>
      </c>
      <c r="E1559" t="s">
        <v>29</v>
      </c>
      <c r="F1559" t="s">
        <v>686</v>
      </c>
      <c r="G1559" t="s">
        <v>3636</v>
      </c>
      <c r="H1559" s="1">
        <v>44679</v>
      </c>
      <c r="I1559" t="s">
        <v>7</v>
      </c>
      <c r="J1559">
        <v>34</v>
      </c>
      <c r="K1559">
        <v>6.97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150000</v>
      </c>
      <c r="R1559">
        <v>4</v>
      </c>
      <c r="S1559">
        <v>3052</v>
      </c>
      <c r="T1559" s="1">
        <v>0</v>
      </c>
      <c r="U1559">
        <v>1</v>
      </c>
      <c r="W1559" s="64">
        <f t="shared" si="48"/>
        <v>0</v>
      </c>
      <c r="X1559" s="64">
        <f t="shared" si="49"/>
        <v>1045500</v>
      </c>
    </row>
    <row r="1560" spans="1:24" hidden="1">
      <c r="A1560">
        <v>1003</v>
      </c>
      <c r="B1560" t="s">
        <v>689</v>
      </c>
      <c r="C1560" t="s">
        <v>684</v>
      </c>
      <c r="D1560" t="s">
        <v>685</v>
      </c>
      <c r="E1560" t="s">
        <v>29</v>
      </c>
      <c r="F1560" t="s">
        <v>747</v>
      </c>
      <c r="G1560" t="s">
        <v>687</v>
      </c>
      <c r="H1560" s="1">
        <v>44679</v>
      </c>
      <c r="I1560" t="s">
        <v>8</v>
      </c>
      <c r="J1560">
        <v>34</v>
      </c>
      <c r="K1560">
        <v>6.87</v>
      </c>
      <c r="L1560">
        <v>0</v>
      </c>
      <c r="M1560">
        <v>0</v>
      </c>
      <c r="N1560">
        <v>1</v>
      </c>
      <c r="O1560">
        <v>0</v>
      </c>
      <c r="P1560">
        <v>5000000</v>
      </c>
      <c r="Q1560">
        <v>0</v>
      </c>
      <c r="R1560">
        <v>4</v>
      </c>
      <c r="S1560">
        <v>1005</v>
      </c>
      <c r="T1560" s="1">
        <v>0</v>
      </c>
      <c r="U1560">
        <v>1</v>
      </c>
      <c r="W1560" s="64">
        <f t="shared" si="48"/>
        <v>34350000</v>
      </c>
      <c r="X1560" s="64">
        <f t="shared" si="49"/>
        <v>0</v>
      </c>
    </row>
    <row r="1561" spans="1:24" hidden="1">
      <c r="A1561">
        <v>1005</v>
      </c>
      <c r="B1561" t="s">
        <v>689</v>
      </c>
      <c r="C1561" t="s">
        <v>684</v>
      </c>
      <c r="D1561" t="s">
        <v>685</v>
      </c>
      <c r="E1561" t="s">
        <v>29</v>
      </c>
      <c r="F1561" t="s">
        <v>747</v>
      </c>
      <c r="G1561" t="s">
        <v>3854</v>
      </c>
      <c r="H1561" s="1">
        <v>44679</v>
      </c>
      <c r="I1561" t="s">
        <v>7</v>
      </c>
      <c r="J1561">
        <v>34</v>
      </c>
      <c r="K1561">
        <v>6.87</v>
      </c>
      <c r="L1561">
        <v>0</v>
      </c>
      <c r="M1561">
        <v>0</v>
      </c>
      <c r="N1561">
        <v>1</v>
      </c>
      <c r="O1561">
        <v>1</v>
      </c>
      <c r="P1561">
        <v>0</v>
      </c>
      <c r="Q1561">
        <v>5000000</v>
      </c>
      <c r="R1561">
        <v>4</v>
      </c>
      <c r="S1561">
        <v>1003</v>
      </c>
      <c r="T1561" s="1">
        <v>0</v>
      </c>
      <c r="U1561">
        <v>1</v>
      </c>
      <c r="W1561" s="64">
        <f t="shared" si="48"/>
        <v>0</v>
      </c>
      <c r="X1561" s="64">
        <f t="shared" si="49"/>
        <v>34350000</v>
      </c>
    </row>
    <row r="1562" spans="1:24">
      <c r="A1562">
        <v>1014</v>
      </c>
      <c r="B1562" t="s">
        <v>694</v>
      </c>
      <c r="C1562" t="s">
        <v>684</v>
      </c>
      <c r="D1562" t="s">
        <v>685</v>
      </c>
      <c r="E1562" t="s">
        <v>29</v>
      </c>
      <c r="F1562" t="s">
        <v>747</v>
      </c>
      <c r="G1562" t="s">
        <v>928</v>
      </c>
      <c r="H1562" s="1">
        <v>44679</v>
      </c>
      <c r="I1562" t="s">
        <v>7</v>
      </c>
      <c r="J1562">
        <v>34</v>
      </c>
      <c r="K1562">
        <v>6.8642000000000003</v>
      </c>
      <c r="L1562">
        <v>0</v>
      </c>
      <c r="M1562">
        <v>0</v>
      </c>
      <c r="N1562">
        <v>1</v>
      </c>
      <c r="O1562">
        <v>1</v>
      </c>
      <c r="P1562">
        <v>0</v>
      </c>
      <c r="Q1562">
        <v>4000000</v>
      </c>
      <c r="R1562">
        <v>4</v>
      </c>
      <c r="S1562">
        <v>1016</v>
      </c>
      <c r="T1562" s="1">
        <v>0</v>
      </c>
      <c r="U1562">
        <v>1</v>
      </c>
      <c r="W1562" s="64">
        <f t="shared" si="48"/>
        <v>0</v>
      </c>
      <c r="X1562" s="64">
        <f t="shared" si="49"/>
        <v>27456800</v>
      </c>
    </row>
    <row r="1563" spans="1:24">
      <c r="A1563">
        <v>1016</v>
      </c>
      <c r="B1563" t="s">
        <v>694</v>
      </c>
      <c r="C1563" t="s">
        <v>684</v>
      </c>
      <c r="D1563" t="s">
        <v>685</v>
      </c>
      <c r="E1563" t="s">
        <v>29</v>
      </c>
      <c r="F1563" t="s">
        <v>747</v>
      </c>
      <c r="G1563" t="s">
        <v>1035</v>
      </c>
      <c r="H1563" s="1">
        <v>44679</v>
      </c>
      <c r="I1563" t="s">
        <v>8</v>
      </c>
      <c r="J1563">
        <v>34</v>
      </c>
      <c r="K1563">
        <v>6.8642000000000003</v>
      </c>
      <c r="L1563">
        <v>0</v>
      </c>
      <c r="M1563">
        <v>0</v>
      </c>
      <c r="N1563">
        <v>1</v>
      </c>
      <c r="O1563">
        <v>0</v>
      </c>
      <c r="P1563">
        <v>4000000</v>
      </c>
      <c r="Q1563">
        <v>0</v>
      </c>
      <c r="R1563">
        <v>4</v>
      </c>
      <c r="S1563">
        <v>1014</v>
      </c>
      <c r="T1563" s="1">
        <v>0</v>
      </c>
      <c r="U1563">
        <v>1</v>
      </c>
      <c r="W1563" s="64">
        <f t="shared" si="48"/>
        <v>27456800</v>
      </c>
      <c r="X1563" s="64">
        <f t="shared" si="49"/>
        <v>0</v>
      </c>
    </row>
    <row r="1564" spans="1:24" hidden="1">
      <c r="A1564">
        <v>3052</v>
      </c>
      <c r="B1564" t="s">
        <v>692</v>
      </c>
      <c r="C1564" t="s">
        <v>684</v>
      </c>
      <c r="D1564" t="s">
        <v>685</v>
      </c>
      <c r="E1564" t="s">
        <v>29</v>
      </c>
      <c r="F1564" t="s">
        <v>753</v>
      </c>
      <c r="G1564" t="s">
        <v>1047</v>
      </c>
      <c r="H1564" s="1">
        <v>44679</v>
      </c>
      <c r="I1564" t="s">
        <v>8</v>
      </c>
      <c r="J1564">
        <v>34</v>
      </c>
      <c r="K1564">
        <v>6.97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1001</v>
      </c>
      <c r="T1564" s="1">
        <v>0</v>
      </c>
      <c r="U1564">
        <v>1</v>
      </c>
      <c r="W1564" s="64">
        <f t="shared" si="48"/>
        <v>1045500</v>
      </c>
      <c r="X1564" s="64">
        <f t="shared" si="49"/>
        <v>0</v>
      </c>
    </row>
    <row r="1565" spans="1:24">
      <c r="A1565">
        <v>1001</v>
      </c>
      <c r="B1565" t="s">
        <v>692</v>
      </c>
      <c r="C1565" t="s">
        <v>684</v>
      </c>
      <c r="D1565" t="s">
        <v>685</v>
      </c>
      <c r="E1565" t="s">
        <v>29</v>
      </c>
      <c r="F1565" t="s">
        <v>686</v>
      </c>
      <c r="G1565" t="s">
        <v>3637</v>
      </c>
      <c r="H1565" s="1">
        <v>44680</v>
      </c>
      <c r="I1565" t="s">
        <v>8</v>
      </c>
      <c r="J1565">
        <v>34</v>
      </c>
      <c r="K1565">
        <v>6.85</v>
      </c>
      <c r="L1565">
        <v>0</v>
      </c>
      <c r="M1565">
        <v>0</v>
      </c>
      <c r="N1565">
        <v>1</v>
      </c>
      <c r="O1565">
        <v>0</v>
      </c>
      <c r="P1565">
        <v>40000</v>
      </c>
      <c r="Q1565">
        <v>0</v>
      </c>
      <c r="R1565">
        <v>4</v>
      </c>
      <c r="S1565">
        <v>3052</v>
      </c>
      <c r="T1565" s="1">
        <v>0</v>
      </c>
      <c r="U1565">
        <v>1</v>
      </c>
      <c r="W1565" s="64">
        <f t="shared" si="48"/>
        <v>274000</v>
      </c>
      <c r="X1565" s="64">
        <f t="shared" si="49"/>
        <v>0</v>
      </c>
    </row>
    <row r="1566" spans="1:24" hidden="1">
      <c r="A1566">
        <v>1003</v>
      </c>
      <c r="B1566" t="s">
        <v>689</v>
      </c>
      <c r="C1566" t="s">
        <v>684</v>
      </c>
      <c r="D1566" t="s">
        <v>685</v>
      </c>
      <c r="E1566" t="s">
        <v>29</v>
      </c>
      <c r="F1566" t="s">
        <v>747</v>
      </c>
      <c r="G1566" t="s">
        <v>687</v>
      </c>
      <c r="H1566" s="1">
        <v>44680</v>
      </c>
      <c r="I1566" t="s">
        <v>8</v>
      </c>
      <c r="J1566">
        <v>34</v>
      </c>
      <c r="K1566">
        <v>6.89</v>
      </c>
      <c r="L1566">
        <v>0</v>
      </c>
      <c r="M1566">
        <v>0</v>
      </c>
      <c r="N1566">
        <v>1</v>
      </c>
      <c r="O1566">
        <v>0</v>
      </c>
      <c r="P1566">
        <v>2000000</v>
      </c>
      <c r="Q1566">
        <v>0</v>
      </c>
      <c r="R1566">
        <v>4</v>
      </c>
      <c r="S1566">
        <v>1005</v>
      </c>
      <c r="T1566" s="1">
        <v>0</v>
      </c>
      <c r="U1566">
        <v>1</v>
      </c>
      <c r="W1566" s="64">
        <f t="shared" si="48"/>
        <v>13780000</v>
      </c>
      <c r="X1566" s="64">
        <f t="shared" si="49"/>
        <v>0</v>
      </c>
    </row>
    <row r="1567" spans="1:24" hidden="1">
      <c r="A1567">
        <v>1005</v>
      </c>
      <c r="B1567" t="s">
        <v>689</v>
      </c>
      <c r="C1567" t="s">
        <v>684</v>
      </c>
      <c r="D1567" t="s">
        <v>685</v>
      </c>
      <c r="E1567" t="s">
        <v>29</v>
      </c>
      <c r="F1567" t="s">
        <v>747</v>
      </c>
      <c r="G1567" t="s">
        <v>3855</v>
      </c>
      <c r="H1567" s="1">
        <v>44680</v>
      </c>
      <c r="I1567" t="s">
        <v>7</v>
      </c>
      <c r="J1567">
        <v>34</v>
      </c>
      <c r="K1567">
        <v>6.89</v>
      </c>
      <c r="L1567">
        <v>0</v>
      </c>
      <c r="M1567">
        <v>0</v>
      </c>
      <c r="N1567">
        <v>1</v>
      </c>
      <c r="O1567">
        <v>1</v>
      </c>
      <c r="P1567">
        <v>0</v>
      </c>
      <c r="Q1567">
        <v>2000000</v>
      </c>
      <c r="R1567">
        <v>4</v>
      </c>
      <c r="S1567">
        <v>1003</v>
      </c>
      <c r="T1567" s="1">
        <v>0</v>
      </c>
      <c r="U1567">
        <v>1</v>
      </c>
      <c r="W1567" s="64">
        <f t="shared" si="48"/>
        <v>0</v>
      </c>
      <c r="X1567" s="64">
        <f t="shared" si="49"/>
        <v>13780000</v>
      </c>
    </row>
    <row r="1568" spans="1:24" hidden="1">
      <c r="A1568">
        <v>1009</v>
      </c>
      <c r="B1568" t="s">
        <v>690</v>
      </c>
      <c r="C1568" t="s">
        <v>684</v>
      </c>
      <c r="D1568" t="s">
        <v>685</v>
      </c>
      <c r="E1568" t="s">
        <v>29</v>
      </c>
      <c r="F1568" t="s">
        <v>686</v>
      </c>
      <c r="G1568" t="s">
        <v>4097</v>
      </c>
      <c r="H1568" s="1">
        <v>44680</v>
      </c>
      <c r="I1568" t="s">
        <v>7</v>
      </c>
      <c r="J1568">
        <v>34</v>
      </c>
      <c r="K1568">
        <v>6.915</v>
      </c>
      <c r="L1568">
        <v>0</v>
      </c>
      <c r="M1568">
        <v>0</v>
      </c>
      <c r="N1568">
        <v>1</v>
      </c>
      <c r="O1568">
        <v>0</v>
      </c>
      <c r="P1568">
        <v>0</v>
      </c>
      <c r="Q1568">
        <v>300000</v>
      </c>
      <c r="R1568">
        <v>4</v>
      </c>
      <c r="S1568">
        <v>27002</v>
      </c>
      <c r="T1568" s="1">
        <v>0</v>
      </c>
      <c r="U1568">
        <v>1</v>
      </c>
      <c r="W1568" s="64">
        <f t="shared" si="48"/>
        <v>0</v>
      </c>
      <c r="X1568" s="64">
        <f t="shared" si="49"/>
        <v>2074500</v>
      </c>
    </row>
    <row r="1569" spans="1:24" hidden="1">
      <c r="A1569">
        <v>1009</v>
      </c>
      <c r="B1569" t="s">
        <v>690</v>
      </c>
      <c r="C1569" t="s">
        <v>684</v>
      </c>
      <c r="D1569" t="s">
        <v>685</v>
      </c>
      <c r="E1569" t="s">
        <v>29</v>
      </c>
      <c r="F1569" t="s">
        <v>686</v>
      </c>
      <c r="G1569" t="s">
        <v>4098</v>
      </c>
      <c r="H1569" s="1">
        <v>44680</v>
      </c>
      <c r="I1569" t="s">
        <v>7</v>
      </c>
      <c r="J1569">
        <v>34</v>
      </c>
      <c r="K1569">
        <v>6.915</v>
      </c>
      <c r="L1569">
        <v>0</v>
      </c>
      <c r="M1569">
        <v>0</v>
      </c>
      <c r="N1569">
        <v>1</v>
      </c>
      <c r="O1569">
        <v>0</v>
      </c>
      <c r="P1569">
        <v>0</v>
      </c>
      <c r="Q1569">
        <v>200000</v>
      </c>
      <c r="R1569">
        <v>4</v>
      </c>
      <c r="S1569">
        <v>27002</v>
      </c>
      <c r="T1569" s="1">
        <v>0</v>
      </c>
      <c r="U1569">
        <v>1</v>
      </c>
      <c r="W1569" s="64">
        <f t="shared" si="48"/>
        <v>0</v>
      </c>
      <c r="X1569" s="64">
        <f t="shared" si="49"/>
        <v>1383000</v>
      </c>
    </row>
    <row r="1570" spans="1:24" hidden="1">
      <c r="A1570">
        <v>1033</v>
      </c>
      <c r="B1570" t="s">
        <v>689</v>
      </c>
      <c r="C1570" t="s">
        <v>693</v>
      </c>
      <c r="D1570" t="s">
        <v>685</v>
      </c>
      <c r="E1570" t="s">
        <v>29</v>
      </c>
      <c r="F1570" t="s">
        <v>686</v>
      </c>
      <c r="G1570" t="s">
        <v>4267</v>
      </c>
      <c r="H1570" s="1">
        <v>44680</v>
      </c>
      <c r="I1570" t="s">
        <v>7</v>
      </c>
      <c r="J1570">
        <v>34</v>
      </c>
      <c r="K1570">
        <v>6.9379999999999997</v>
      </c>
      <c r="L1570">
        <v>0</v>
      </c>
      <c r="M1570">
        <v>0</v>
      </c>
      <c r="N1570">
        <v>1</v>
      </c>
      <c r="O1570">
        <v>0</v>
      </c>
      <c r="P1570">
        <v>0</v>
      </c>
      <c r="Q1570">
        <v>400000</v>
      </c>
      <c r="R1570">
        <v>4</v>
      </c>
      <c r="S1570">
        <v>27009</v>
      </c>
      <c r="T1570" s="1">
        <v>0</v>
      </c>
      <c r="U1570">
        <v>1</v>
      </c>
      <c r="W1570" s="64">
        <f t="shared" si="48"/>
        <v>0</v>
      </c>
      <c r="X1570" s="64">
        <f t="shared" si="49"/>
        <v>2775200</v>
      </c>
    </row>
    <row r="1571" spans="1:24" hidden="1">
      <c r="A1571">
        <v>3052</v>
      </c>
      <c r="B1571" t="s">
        <v>692</v>
      </c>
      <c r="C1571" t="s">
        <v>684</v>
      </c>
      <c r="D1571" t="s">
        <v>685</v>
      </c>
      <c r="E1571" t="s">
        <v>29</v>
      </c>
      <c r="F1571" t="s">
        <v>753</v>
      </c>
      <c r="G1571" t="s">
        <v>3600</v>
      </c>
      <c r="H1571" s="1">
        <v>44680</v>
      </c>
      <c r="I1571" t="s">
        <v>7</v>
      </c>
      <c r="J1571">
        <v>34</v>
      </c>
      <c r="K1571">
        <v>6.85</v>
      </c>
      <c r="L1571">
        <v>0</v>
      </c>
      <c r="M1571">
        <v>0</v>
      </c>
      <c r="N1571">
        <v>1</v>
      </c>
      <c r="O1571">
        <v>0</v>
      </c>
      <c r="P1571">
        <v>0</v>
      </c>
      <c r="Q1571">
        <v>40000</v>
      </c>
      <c r="R1571">
        <v>4</v>
      </c>
      <c r="S1571">
        <v>1001</v>
      </c>
      <c r="T1571" s="1">
        <v>0</v>
      </c>
      <c r="U1571">
        <v>1</v>
      </c>
      <c r="W1571" s="64">
        <f t="shared" si="48"/>
        <v>0</v>
      </c>
      <c r="X1571" s="64">
        <f t="shared" si="49"/>
        <v>274000</v>
      </c>
    </row>
    <row r="1572" spans="1:24" hidden="1">
      <c r="A1572">
        <v>27002</v>
      </c>
      <c r="B1572" t="s">
        <v>690</v>
      </c>
      <c r="C1572" t="s">
        <v>684</v>
      </c>
      <c r="D1572" t="s">
        <v>685</v>
      </c>
      <c r="E1572" t="s">
        <v>29</v>
      </c>
      <c r="F1572" t="s">
        <v>753</v>
      </c>
      <c r="G1572" t="s">
        <v>3606</v>
      </c>
      <c r="H1572" s="1">
        <v>44680</v>
      </c>
      <c r="I1572" t="s">
        <v>8</v>
      </c>
      <c r="J1572">
        <v>34</v>
      </c>
      <c r="K1572">
        <v>6.915</v>
      </c>
      <c r="L1572">
        <v>0</v>
      </c>
      <c r="M1572">
        <v>0</v>
      </c>
      <c r="N1572">
        <v>1</v>
      </c>
      <c r="O1572">
        <v>0</v>
      </c>
      <c r="P1572">
        <v>300000</v>
      </c>
      <c r="Q1572">
        <v>0</v>
      </c>
      <c r="R1572">
        <v>4</v>
      </c>
      <c r="S1572">
        <v>1009</v>
      </c>
      <c r="T1572" s="1">
        <v>0</v>
      </c>
      <c r="U1572">
        <v>1</v>
      </c>
      <c r="W1572" s="64">
        <f t="shared" si="48"/>
        <v>2074500</v>
      </c>
      <c r="X1572" s="64">
        <f t="shared" si="49"/>
        <v>0</v>
      </c>
    </row>
    <row r="1573" spans="1:24" hidden="1">
      <c r="A1573">
        <v>27002</v>
      </c>
      <c r="B1573" t="s">
        <v>690</v>
      </c>
      <c r="C1573" t="s">
        <v>684</v>
      </c>
      <c r="D1573" t="s">
        <v>685</v>
      </c>
      <c r="E1573" t="s">
        <v>29</v>
      </c>
      <c r="F1573" t="s">
        <v>753</v>
      </c>
      <c r="G1573" t="s">
        <v>3603</v>
      </c>
      <c r="H1573" s="1">
        <v>44680</v>
      </c>
      <c r="I1573" t="s">
        <v>8</v>
      </c>
      <c r="J1573">
        <v>34</v>
      </c>
      <c r="K1573">
        <v>6.915</v>
      </c>
      <c r="L1573">
        <v>0</v>
      </c>
      <c r="M1573">
        <v>0</v>
      </c>
      <c r="N1573">
        <v>1</v>
      </c>
      <c r="O1573">
        <v>0</v>
      </c>
      <c r="P1573">
        <v>200000</v>
      </c>
      <c r="Q1573">
        <v>0</v>
      </c>
      <c r="R1573">
        <v>4</v>
      </c>
      <c r="S1573">
        <v>1009</v>
      </c>
      <c r="T1573" s="1">
        <v>0</v>
      </c>
      <c r="U1573">
        <v>1</v>
      </c>
      <c r="W1573" s="64">
        <f t="shared" si="48"/>
        <v>1383000</v>
      </c>
      <c r="X1573" s="64">
        <f t="shared" si="49"/>
        <v>0</v>
      </c>
    </row>
    <row r="1574" spans="1:24" hidden="1">
      <c r="A1574">
        <v>27009</v>
      </c>
      <c r="B1574" t="s">
        <v>689</v>
      </c>
      <c r="C1574" t="s">
        <v>684</v>
      </c>
      <c r="D1574" t="s">
        <v>685</v>
      </c>
      <c r="E1574" t="s">
        <v>29</v>
      </c>
      <c r="F1574" t="s">
        <v>753</v>
      </c>
      <c r="G1574" t="s">
        <v>4540</v>
      </c>
      <c r="H1574" s="1">
        <v>44680</v>
      </c>
      <c r="I1574" t="s">
        <v>8</v>
      </c>
      <c r="J1574">
        <v>34</v>
      </c>
      <c r="K1574">
        <v>6.9379999999999997</v>
      </c>
      <c r="L1574">
        <v>0</v>
      </c>
      <c r="M1574">
        <v>0</v>
      </c>
      <c r="N1574">
        <v>1</v>
      </c>
      <c r="O1574">
        <v>0</v>
      </c>
      <c r="P1574">
        <v>400000</v>
      </c>
      <c r="Q1574">
        <v>0</v>
      </c>
      <c r="R1574">
        <v>4</v>
      </c>
      <c r="S1574">
        <v>1033</v>
      </c>
      <c r="T1574" s="1">
        <v>0</v>
      </c>
      <c r="U1574">
        <v>1</v>
      </c>
      <c r="W1574" s="64">
        <f t="shared" si="48"/>
        <v>2775200</v>
      </c>
      <c r="X1574" s="64">
        <f t="shared" si="49"/>
        <v>0</v>
      </c>
    </row>
    <row r="1575" spans="1:24">
      <c r="A1575">
        <v>1014</v>
      </c>
      <c r="B1575" t="s">
        <v>693</v>
      </c>
      <c r="C1575" t="s">
        <v>692</v>
      </c>
      <c r="D1575" t="s">
        <v>685</v>
      </c>
      <c r="E1575" t="s">
        <v>29</v>
      </c>
      <c r="F1575" t="s">
        <v>748</v>
      </c>
      <c r="G1575" t="s">
        <v>950</v>
      </c>
      <c r="H1575" s="1">
        <v>44686</v>
      </c>
      <c r="I1575" t="s">
        <v>7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1</v>
      </c>
      <c r="P1575">
        <v>0</v>
      </c>
      <c r="Q1575">
        <v>1968.44</v>
      </c>
      <c r="R1575">
        <v>4</v>
      </c>
      <c r="S1575">
        <v>3029</v>
      </c>
      <c r="T1575" s="1">
        <v>0</v>
      </c>
      <c r="U1575">
        <v>1</v>
      </c>
      <c r="W1575" s="64">
        <f t="shared" si="48"/>
        <v>0</v>
      </c>
      <c r="X1575" s="64">
        <f t="shared" si="49"/>
        <v>13720.0268</v>
      </c>
    </row>
    <row r="1576" spans="1:24">
      <c r="A1576">
        <v>3029</v>
      </c>
      <c r="B1576" t="s">
        <v>693</v>
      </c>
      <c r="C1576" t="s">
        <v>692</v>
      </c>
      <c r="D1576" t="s">
        <v>685</v>
      </c>
      <c r="E1576" t="s">
        <v>29</v>
      </c>
      <c r="F1576" t="s">
        <v>754</v>
      </c>
      <c r="G1576" t="s">
        <v>4459</v>
      </c>
      <c r="H1576" s="1">
        <v>44686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1968.44</v>
      </c>
      <c r="Q1576">
        <v>0</v>
      </c>
      <c r="R1576">
        <v>4</v>
      </c>
      <c r="S1576">
        <v>1014</v>
      </c>
      <c r="T1576" s="1">
        <v>0</v>
      </c>
      <c r="U1576">
        <v>1</v>
      </c>
      <c r="W1576" s="64">
        <f t="shared" si="48"/>
        <v>13720.0268</v>
      </c>
      <c r="X1576" s="64">
        <f t="shared" si="49"/>
        <v>0</v>
      </c>
    </row>
    <row r="1577" spans="1:24" hidden="1">
      <c r="A1577">
        <v>1003</v>
      </c>
      <c r="B1577" t="s">
        <v>689</v>
      </c>
      <c r="C1577" t="s">
        <v>684</v>
      </c>
      <c r="D1577" t="s">
        <v>685</v>
      </c>
      <c r="E1577" t="s">
        <v>29</v>
      </c>
      <c r="F1577" t="s">
        <v>728</v>
      </c>
      <c r="G1577" t="s">
        <v>687</v>
      </c>
      <c r="H1577" s="1">
        <v>44690</v>
      </c>
      <c r="I1577" t="s">
        <v>7</v>
      </c>
      <c r="J1577">
        <v>34</v>
      </c>
      <c r="K1577">
        <v>6.875</v>
      </c>
      <c r="M1577">
        <v>0</v>
      </c>
      <c r="N1577">
        <v>1</v>
      </c>
      <c r="O1577">
        <v>0</v>
      </c>
      <c r="P1577">
        <v>0</v>
      </c>
      <c r="Q1577">
        <v>100700</v>
      </c>
      <c r="R1577">
        <v>4</v>
      </c>
      <c r="S1577">
        <v>27003</v>
      </c>
      <c r="T1577" s="1">
        <v>0</v>
      </c>
      <c r="U1577">
        <v>1</v>
      </c>
      <c r="W1577" s="64">
        <f t="shared" si="48"/>
        <v>0</v>
      </c>
      <c r="X1577" s="64">
        <f t="shared" si="49"/>
        <v>692312.5</v>
      </c>
    </row>
    <row r="1578" spans="1:24" hidden="1">
      <c r="A1578">
        <v>27003</v>
      </c>
      <c r="B1578" t="s">
        <v>689</v>
      </c>
      <c r="C1578" t="s">
        <v>684</v>
      </c>
      <c r="D1578" t="s">
        <v>685</v>
      </c>
      <c r="E1578" t="s">
        <v>29</v>
      </c>
      <c r="F1578" t="s">
        <v>753</v>
      </c>
      <c r="G1578" t="s">
        <v>4509</v>
      </c>
      <c r="H1578" s="1">
        <v>44690</v>
      </c>
      <c r="I1578" t="s">
        <v>8</v>
      </c>
      <c r="J1578">
        <v>34</v>
      </c>
      <c r="K1578">
        <v>6.875</v>
      </c>
      <c r="L1578">
        <v>0</v>
      </c>
      <c r="M1578">
        <v>0</v>
      </c>
      <c r="N1578">
        <v>1</v>
      </c>
      <c r="O1578">
        <v>0</v>
      </c>
      <c r="P1578">
        <v>100700</v>
      </c>
      <c r="Q1578">
        <v>0</v>
      </c>
      <c r="R1578">
        <v>4</v>
      </c>
      <c r="S1578">
        <v>1003</v>
      </c>
      <c r="T1578" s="1">
        <v>0</v>
      </c>
      <c r="U1578">
        <v>1</v>
      </c>
      <c r="W1578" s="64">
        <f t="shared" si="48"/>
        <v>692312.5</v>
      </c>
      <c r="X1578" s="64">
        <f t="shared" si="49"/>
        <v>0</v>
      </c>
    </row>
    <row r="1579" spans="1:24">
      <c r="A1579">
        <v>1001</v>
      </c>
      <c r="B1579" t="s">
        <v>692</v>
      </c>
      <c r="C1579" t="s">
        <v>684</v>
      </c>
      <c r="D1579" t="s">
        <v>685</v>
      </c>
      <c r="E1579" t="s">
        <v>29</v>
      </c>
      <c r="F1579" t="s">
        <v>686</v>
      </c>
      <c r="G1579" t="s">
        <v>3638</v>
      </c>
      <c r="H1579" s="1">
        <v>44697</v>
      </c>
      <c r="I1579" t="s">
        <v>7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0</v>
      </c>
      <c r="Q1579">
        <v>170000</v>
      </c>
      <c r="R1579">
        <v>4</v>
      </c>
      <c r="S1579">
        <v>3052</v>
      </c>
      <c r="T1579" s="1">
        <v>0</v>
      </c>
      <c r="U1579">
        <v>1</v>
      </c>
      <c r="W1579" s="64">
        <f t="shared" si="48"/>
        <v>0</v>
      </c>
      <c r="X1579" s="64">
        <f t="shared" si="49"/>
        <v>1184900</v>
      </c>
    </row>
    <row r="1580" spans="1:24" hidden="1">
      <c r="A1580">
        <v>1003</v>
      </c>
      <c r="B1580" t="s">
        <v>689</v>
      </c>
      <c r="C1580" t="s">
        <v>684</v>
      </c>
      <c r="D1580" t="s">
        <v>685</v>
      </c>
      <c r="E1580" t="s">
        <v>29</v>
      </c>
      <c r="F1580" t="s">
        <v>747</v>
      </c>
      <c r="G1580" t="s">
        <v>687</v>
      </c>
      <c r="H1580" s="1">
        <v>44697</v>
      </c>
      <c r="I1580" t="s">
        <v>8</v>
      </c>
      <c r="J1580">
        <v>34</v>
      </c>
      <c r="K1580">
        <v>6.88</v>
      </c>
      <c r="L1580">
        <v>0</v>
      </c>
      <c r="M1580">
        <v>0</v>
      </c>
      <c r="N1580">
        <v>1</v>
      </c>
      <c r="O1580">
        <v>0</v>
      </c>
      <c r="P1580">
        <v>3000000</v>
      </c>
      <c r="Q1580">
        <v>0</v>
      </c>
      <c r="R1580">
        <v>4</v>
      </c>
      <c r="S1580">
        <v>1005</v>
      </c>
      <c r="T1580" s="1">
        <v>0</v>
      </c>
      <c r="U1580">
        <v>1</v>
      </c>
      <c r="W1580" s="64">
        <f t="shared" si="48"/>
        <v>20640000</v>
      </c>
      <c r="X1580" s="64">
        <f t="shared" si="49"/>
        <v>0</v>
      </c>
    </row>
    <row r="1581" spans="1:24" hidden="1">
      <c r="A1581">
        <v>1005</v>
      </c>
      <c r="B1581" t="s">
        <v>689</v>
      </c>
      <c r="C1581" t="s">
        <v>684</v>
      </c>
      <c r="D1581" t="s">
        <v>685</v>
      </c>
      <c r="E1581" t="s">
        <v>29</v>
      </c>
      <c r="F1581" t="s">
        <v>747</v>
      </c>
      <c r="G1581" t="s">
        <v>3856</v>
      </c>
      <c r="H1581" s="1">
        <v>44697</v>
      </c>
      <c r="I1581" t="s">
        <v>7</v>
      </c>
      <c r="J1581">
        <v>34</v>
      </c>
      <c r="K1581">
        <v>6.88</v>
      </c>
      <c r="L1581">
        <v>0</v>
      </c>
      <c r="M1581">
        <v>0</v>
      </c>
      <c r="N1581">
        <v>1</v>
      </c>
      <c r="O1581">
        <v>1</v>
      </c>
      <c r="P1581">
        <v>0</v>
      </c>
      <c r="Q1581">
        <v>3000000</v>
      </c>
      <c r="R1581">
        <v>4</v>
      </c>
      <c r="S1581">
        <v>1003</v>
      </c>
      <c r="T1581" s="1">
        <v>0</v>
      </c>
      <c r="U1581">
        <v>1</v>
      </c>
      <c r="W1581" s="64">
        <f t="shared" si="48"/>
        <v>0</v>
      </c>
      <c r="X1581" s="64">
        <f t="shared" si="49"/>
        <v>20640000</v>
      </c>
    </row>
    <row r="1582" spans="1:24" hidden="1">
      <c r="A1582">
        <v>3052</v>
      </c>
      <c r="B1582" t="s">
        <v>692</v>
      </c>
      <c r="C1582" t="s">
        <v>684</v>
      </c>
      <c r="D1582" t="s">
        <v>685</v>
      </c>
      <c r="E1582" t="s">
        <v>29</v>
      </c>
      <c r="F1582" t="s">
        <v>753</v>
      </c>
      <c r="G1582" t="s">
        <v>3600</v>
      </c>
      <c r="H1582" s="1">
        <v>44697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170000</v>
      </c>
      <c r="Q1582">
        <v>0</v>
      </c>
      <c r="R1582">
        <v>4</v>
      </c>
      <c r="S1582">
        <v>1001</v>
      </c>
      <c r="T1582" s="1">
        <v>0</v>
      </c>
      <c r="U1582">
        <v>1</v>
      </c>
      <c r="W1582" s="64">
        <f t="shared" si="48"/>
        <v>1184900</v>
      </c>
      <c r="X1582" s="64">
        <f t="shared" si="49"/>
        <v>0</v>
      </c>
    </row>
    <row r="1583" spans="1:24">
      <c r="A1583">
        <v>1014</v>
      </c>
      <c r="B1583" t="s">
        <v>694</v>
      </c>
      <c r="C1583" t="s">
        <v>684</v>
      </c>
      <c r="D1583" t="s">
        <v>685</v>
      </c>
      <c r="E1583" t="s">
        <v>29</v>
      </c>
      <c r="F1583" t="s">
        <v>747</v>
      </c>
      <c r="G1583" t="s">
        <v>965</v>
      </c>
      <c r="H1583" s="1">
        <v>44698</v>
      </c>
      <c r="I1583" t="s">
        <v>8</v>
      </c>
      <c r="J1583">
        <v>34</v>
      </c>
      <c r="K1583">
        <v>6.86</v>
      </c>
      <c r="L1583">
        <v>0</v>
      </c>
      <c r="M1583">
        <v>0</v>
      </c>
      <c r="N1583">
        <v>1</v>
      </c>
      <c r="O1583">
        <v>1</v>
      </c>
      <c r="P1583">
        <v>4000000</v>
      </c>
      <c r="Q1583">
        <v>0</v>
      </c>
      <c r="R1583">
        <v>4</v>
      </c>
      <c r="S1583">
        <v>1016</v>
      </c>
      <c r="T1583" s="1">
        <v>0</v>
      </c>
      <c r="U1583">
        <v>1</v>
      </c>
      <c r="W1583" s="64">
        <f t="shared" ref="W1583:W1646" si="50">+K1583*P1583</f>
        <v>27440000</v>
      </c>
      <c r="X1583" s="64">
        <f t="shared" ref="X1583:X1646" si="51">K1583*Q1583</f>
        <v>0</v>
      </c>
    </row>
    <row r="1584" spans="1:24">
      <c r="A1584">
        <v>1016</v>
      </c>
      <c r="B1584" t="s">
        <v>694</v>
      </c>
      <c r="C1584" t="s">
        <v>684</v>
      </c>
      <c r="D1584" t="s">
        <v>685</v>
      </c>
      <c r="E1584" t="s">
        <v>29</v>
      </c>
      <c r="F1584" t="s">
        <v>747</v>
      </c>
      <c r="G1584" t="s">
        <v>1014</v>
      </c>
      <c r="H1584" s="1">
        <v>44698</v>
      </c>
      <c r="I1584" t="s">
        <v>7</v>
      </c>
      <c r="J1584">
        <v>34</v>
      </c>
      <c r="K1584">
        <v>6.86</v>
      </c>
      <c r="L1584">
        <v>0</v>
      </c>
      <c r="M1584">
        <v>0</v>
      </c>
      <c r="N1584">
        <v>1</v>
      </c>
      <c r="O1584">
        <v>0</v>
      </c>
      <c r="P1584">
        <v>0</v>
      </c>
      <c r="Q1584">
        <v>4000000</v>
      </c>
      <c r="R1584">
        <v>4</v>
      </c>
      <c r="S1584">
        <v>1014</v>
      </c>
      <c r="T1584" s="1">
        <v>0</v>
      </c>
      <c r="U1584">
        <v>1</v>
      </c>
      <c r="W1584" s="64">
        <f t="shared" si="50"/>
        <v>0</v>
      </c>
      <c r="X1584" s="64">
        <f t="shared" si="51"/>
        <v>27440000</v>
      </c>
    </row>
    <row r="1585" spans="1:24" hidden="1">
      <c r="A1585">
        <v>27010</v>
      </c>
      <c r="B1585" t="s">
        <v>689</v>
      </c>
      <c r="C1585" t="s">
        <v>684</v>
      </c>
      <c r="D1585" t="s">
        <v>685</v>
      </c>
      <c r="E1585" t="s">
        <v>29</v>
      </c>
      <c r="F1585" t="s">
        <v>1061</v>
      </c>
      <c r="G1585" t="s">
        <v>687</v>
      </c>
      <c r="H1585" s="1">
        <v>44698</v>
      </c>
      <c r="I1585" t="s">
        <v>7</v>
      </c>
      <c r="J1585">
        <v>34</v>
      </c>
      <c r="K1585">
        <v>6.92</v>
      </c>
      <c r="N1585">
        <v>30</v>
      </c>
      <c r="O1585">
        <v>1</v>
      </c>
      <c r="P1585">
        <v>0</v>
      </c>
      <c r="Q1585">
        <v>37000</v>
      </c>
      <c r="R1585">
        <v>4</v>
      </c>
      <c r="S1585">
        <v>74003</v>
      </c>
      <c r="T1585" s="1">
        <v>0</v>
      </c>
      <c r="U1585">
        <v>1</v>
      </c>
      <c r="W1585" s="64">
        <f t="shared" si="50"/>
        <v>0</v>
      </c>
      <c r="X1585" s="64">
        <f t="shared" si="51"/>
        <v>256040</v>
      </c>
    </row>
    <row r="1586" spans="1:24" hidden="1">
      <c r="A1586">
        <v>74003</v>
      </c>
      <c r="B1586" t="s">
        <v>690</v>
      </c>
      <c r="C1586" t="s">
        <v>684</v>
      </c>
      <c r="D1586" t="s">
        <v>685</v>
      </c>
      <c r="E1586" t="s">
        <v>29</v>
      </c>
      <c r="F1586" t="s">
        <v>686</v>
      </c>
      <c r="G1586" t="s">
        <v>4582</v>
      </c>
      <c r="H1586" s="1">
        <v>44698</v>
      </c>
      <c r="I1586" t="s">
        <v>8</v>
      </c>
      <c r="J1586">
        <v>34</v>
      </c>
      <c r="K1586">
        <v>6.92</v>
      </c>
      <c r="L1586">
        <v>0</v>
      </c>
      <c r="M1586">
        <v>0</v>
      </c>
      <c r="N1586">
        <v>1</v>
      </c>
      <c r="O1586">
        <v>0</v>
      </c>
      <c r="P1586">
        <v>37000</v>
      </c>
      <c r="Q1586">
        <v>0</v>
      </c>
      <c r="R1586">
        <v>4</v>
      </c>
      <c r="S1586">
        <v>27010</v>
      </c>
      <c r="T1586" s="1">
        <v>0</v>
      </c>
      <c r="U1586">
        <v>1</v>
      </c>
      <c r="W1586" s="64">
        <f t="shared" si="50"/>
        <v>256040</v>
      </c>
      <c r="X1586" s="64">
        <f t="shared" si="51"/>
        <v>0</v>
      </c>
    </row>
    <row r="1587" spans="1:24" hidden="1">
      <c r="A1587">
        <v>1003</v>
      </c>
      <c r="B1587" t="s">
        <v>689</v>
      </c>
      <c r="C1587" t="s">
        <v>684</v>
      </c>
      <c r="D1587" t="s">
        <v>685</v>
      </c>
      <c r="E1587" t="s">
        <v>29</v>
      </c>
      <c r="F1587" t="s">
        <v>747</v>
      </c>
      <c r="G1587" t="s">
        <v>687</v>
      </c>
      <c r="H1587" s="1">
        <v>44699</v>
      </c>
      <c r="I1587" t="s">
        <v>8</v>
      </c>
      <c r="J1587">
        <v>34</v>
      </c>
      <c r="K1587">
        <v>6.88</v>
      </c>
      <c r="L1587">
        <v>0</v>
      </c>
      <c r="M1587">
        <v>0</v>
      </c>
      <c r="N1587">
        <v>1</v>
      </c>
      <c r="O1587">
        <v>0</v>
      </c>
      <c r="P1587">
        <v>3000000</v>
      </c>
      <c r="Q1587">
        <v>0</v>
      </c>
      <c r="R1587">
        <v>4</v>
      </c>
      <c r="S1587">
        <v>1005</v>
      </c>
      <c r="T1587" s="1">
        <v>0</v>
      </c>
      <c r="U1587">
        <v>1</v>
      </c>
      <c r="W1587" s="64">
        <f t="shared" si="50"/>
        <v>20640000</v>
      </c>
      <c r="X1587" s="64">
        <f t="shared" si="51"/>
        <v>0</v>
      </c>
    </row>
    <row r="1588" spans="1:24" hidden="1">
      <c r="A1588">
        <v>1005</v>
      </c>
      <c r="B1588" t="s">
        <v>689</v>
      </c>
      <c r="C1588" t="s">
        <v>684</v>
      </c>
      <c r="D1588" t="s">
        <v>685</v>
      </c>
      <c r="E1588" t="s">
        <v>29</v>
      </c>
      <c r="F1588" t="s">
        <v>747</v>
      </c>
      <c r="G1588" t="s">
        <v>3857</v>
      </c>
      <c r="H1588" s="1">
        <v>44699</v>
      </c>
      <c r="I1588" t="s">
        <v>7</v>
      </c>
      <c r="J1588">
        <v>34</v>
      </c>
      <c r="K1588">
        <v>6.88</v>
      </c>
      <c r="L1588">
        <v>0</v>
      </c>
      <c r="M1588">
        <v>0</v>
      </c>
      <c r="N1588">
        <v>1</v>
      </c>
      <c r="O1588">
        <v>1</v>
      </c>
      <c r="P1588">
        <v>0</v>
      </c>
      <c r="Q1588">
        <v>3000000</v>
      </c>
      <c r="R1588">
        <v>4</v>
      </c>
      <c r="S1588">
        <v>1003</v>
      </c>
      <c r="T1588" s="1">
        <v>0</v>
      </c>
      <c r="U1588">
        <v>1</v>
      </c>
      <c r="W1588" s="64">
        <f t="shared" si="50"/>
        <v>0</v>
      </c>
      <c r="X1588" s="64">
        <f t="shared" si="51"/>
        <v>20640000</v>
      </c>
    </row>
    <row r="1589" spans="1:24" hidden="1">
      <c r="A1589">
        <v>1005</v>
      </c>
      <c r="B1589" t="s">
        <v>689</v>
      </c>
      <c r="C1589" t="s">
        <v>684</v>
      </c>
      <c r="D1589" t="s">
        <v>685</v>
      </c>
      <c r="E1589" t="s">
        <v>29</v>
      </c>
      <c r="F1589" t="s">
        <v>747</v>
      </c>
      <c r="G1589" t="s">
        <v>3858</v>
      </c>
      <c r="H1589" s="1">
        <v>44700</v>
      </c>
      <c r="I1589" t="s">
        <v>7</v>
      </c>
      <c r="J1589">
        <v>34</v>
      </c>
      <c r="K1589">
        <v>6.93</v>
      </c>
      <c r="L1589">
        <v>0</v>
      </c>
      <c r="M1589">
        <v>0</v>
      </c>
      <c r="N1589">
        <v>1</v>
      </c>
      <c r="O1589">
        <v>1</v>
      </c>
      <c r="P1589">
        <v>0</v>
      </c>
      <c r="Q1589">
        <v>31740.33</v>
      </c>
      <c r="R1589">
        <v>4</v>
      </c>
      <c r="S1589">
        <v>27013</v>
      </c>
      <c r="T1589" s="1">
        <v>0</v>
      </c>
      <c r="U1589">
        <v>1</v>
      </c>
      <c r="W1589" s="64">
        <f t="shared" si="50"/>
        <v>0</v>
      </c>
      <c r="X1589" s="64">
        <f t="shared" si="51"/>
        <v>219960.48689999999</v>
      </c>
    </row>
    <row r="1590" spans="1:24" hidden="1">
      <c r="A1590">
        <v>1005</v>
      </c>
      <c r="B1590" t="s">
        <v>689</v>
      </c>
      <c r="C1590" t="s">
        <v>684</v>
      </c>
      <c r="D1590" t="s">
        <v>685</v>
      </c>
      <c r="E1590" t="s">
        <v>29</v>
      </c>
      <c r="F1590" t="s">
        <v>747</v>
      </c>
      <c r="G1590" t="s">
        <v>3859</v>
      </c>
      <c r="H1590" s="1">
        <v>44700</v>
      </c>
      <c r="I1590" t="s">
        <v>7</v>
      </c>
      <c r="J1590">
        <v>34</v>
      </c>
      <c r="K1590">
        <v>6.88</v>
      </c>
      <c r="L1590">
        <v>0</v>
      </c>
      <c r="M1590">
        <v>0</v>
      </c>
      <c r="N1590">
        <v>1</v>
      </c>
      <c r="O1590">
        <v>1</v>
      </c>
      <c r="P1590">
        <v>0</v>
      </c>
      <c r="Q1590">
        <v>763605</v>
      </c>
      <c r="R1590">
        <v>4</v>
      </c>
      <c r="S1590">
        <v>27012</v>
      </c>
      <c r="T1590" s="1">
        <v>0</v>
      </c>
      <c r="U1590">
        <v>1</v>
      </c>
      <c r="W1590" s="64">
        <f t="shared" si="50"/>
        <v>0</v>
      </c>
      <c r="X1590" s="64">
        <f t="shared" si="51"/>
        <v>5253602.4000000004</v>
      </c>
    </row>
    <row r="1591" spans="1:24" hidden="1">
      <c r="A1591">
        <v>27012</v>
      </c>
      <c r="B1591" t="s">
        <v>689</v>
      </c>
      <c r="C1591" t="s">
        <v>684</v>
      </c>
      <c r="D1591" t="s">
        <v>685</v>
      </c>
      <c r="E1591" t="s">
        <v>29</v>
      </c>
      <c r="F1591" t="s">
        <v>753</v>
      </c>
      <c r="G1591" t="s">
        <v>984</v>
      </c>
      <c r="H1591" s="1">
        <v>44700</v>
      </c>
      <c r="I1591" t="s">
        <v>8</v>
      </c>
      <c r="J1591">
        <v>34</v>
      </c>
      <c r="K1591">
        <v>6.88</v>
      </c>
      <c r="L1591">
        <v>0</v>
      </c>
      <c r="M1591">
        <v>0</v>
      </c>
      <c r="N1591">
        <v>1</v>
      </c>
      <c r="O1591">
        <v>0</v>
      </c>
      <c r="P1591">
        <v>763605</v>
      </c>
      <c r="Q1591">
        <v>0</v>
      </c>
      <c r="R1591">
        <v>4</v>
      </c>
      <c r="S1591">
        <v>1005</v>
      </c>
      <c r="T1591" s="1">
        <v>0</v>
      </c>
      <c r="U1591">
        <v>1</v>
      </c>
      <c r="W1591" s="64">
        <f t="shared" si="50"/>
        <v>5253602.4000000004</v>
      </c>
      <c r="X1591" s="64">
        <f t="shared" si="51"/>
        <v>0</v>
      </c>
    </row>
    <row r="1592" spans="1:24" hidden="1">
      <c r="A1592">
        <v>27013</v>
      </c>
      <c r="B1592" t="s">
        <v>689</v>
      </c>
      <c r="C1592" t="s">
        <v>684</v>
      </c>
      <c r="D1592" t="s">
        <v>685</v>
      </c>
      <c r="E1592" t="s">
        <v>29</v>
      </c>
      <c r="F1592" t="s">
        <v>686</v>
      </c>
      <c r="G1592" t="s">
        <v>4554</v>
      </c>
      <c r="H1592" s="1">
        <v>44700</v>
      </c>
      <c r="I1592" t="s">
        <v>8</v>
      </c>
      <c r="J1592">
        <v>34</v>
      </c>
      <c r="K1592">
        <v>6.93</v>
      </c>
      <c r="L1592">
        <v>0</v>
      </c>
      <c r="M1592">
        <v>0</v>
      </c>
      <c r="N1592">
        <v>1</v>
      </c>
      <c r="O1592">
        <v>0</v>
      </c>
      <c r="P1592">
        <v>31740.33</v>
      </c>
      <c r="Q1592">
        <v>0</v>
      </c>
      <c r="R1592">
        <v>4</v>
      </c>
      <c r="S1592">
        <v>1005</v>
      </c>
      <c r="T1592" s="1">
        <v>0</v>
      </c>
      <c r="U1592">
        <v>1</v>
      </c>
      <c r="W1592" s="64">
        <f t="shared" si="50"/>
        <v>219960.48689999999</v>
      </c>
      <c r="X1592" s="64">
        <f t="shared" si="51"/>
        <v>0</v>
      </c>
    </row>
    <row r="1593" spans="1:24" hidden="1">
      <c r="A1593">
        <v>1003</v>
      </c>
      <c r="B1593" t="s">
        <v>689</v>
      </c>
      <c r="C1593" t="s">
        <v>684</v>
      </c>
      <c r="D1593" t="s">
        <v>685</v>
      </c>
      <c r="E1593" t="s">
        <v>29</v>
      </c>
      <c r="F1593" t="s">
        <v>747</v>
      </c>
      <c r="G1593" t="s">
        <v>687</v>
      </c>
      <c r="H1593" s="1">
        <v>44705</v>
      </c>
      <c r="I1593" t="s">
        <v>8</v>
      </c>
      <c r="J1593">
        <v>34</v>
      </c>
      <c r="K1593">
        <v>6.88</v>
      </c>
      <c r="L1593">
        <v>0</v>
      </c>
      <c r="M1593">
        <v>0</v>
      </c>
      <c r="N1593">
        <v>1</v>
      </c>
      <c r="O1593">
        <v>0</v>
      </c>
      <c r="P1593">
        <v>3000000</v>
      </c>
      <c r="Q1593">
        <v>0</v>
      </c>
      <c r="R1593">
        <v>4</v>
      </c>
      <c r="S1593">
        <v>1005</v>
      </c>
      <c r="T1593" s="1">
        <v>0</v>
      </c>
      <c r="U1593">
        <v>1</v>
      </c>
      <c r="W1593" s="64">
        <f t="shared" si="50"/>
        <v>20640000</v>
      </c>
      <c r="X1593" s="64">
        <f t="shared" si="51"/>
        <v>0</v>
      </c>
    </row>
    <row r="1594" spans="1:24" hidden="1">
      <c r="A1594">
        <v>1003</v>
      </c>
      <c r="B1594" t="s">
        <v>689</v>
      </c>
      <c r="C1594" t="s">
        <v>684</v>
      </c>
      <c r="D1594" t="s">
        <v>685</v>
      </c>
      <c r="E1594" t="s">
        <v>29</v>
      </c>
      <c r="F1594" t="s">
        <v>747</v>
      </c>
      <c r="G1594" t="s">
        <v>688</v>
      </c>
      <c r="H1594" s="1">
        <v>44705</v>
      </c>
      <c r="I1594" t="s">
        <v>8</v>
      </c>
      <c r="J1594">
        <v>34</v>
      </c>
      <c r="K1594">
        <v>6.87</v>
      </c>
      <c r="L1594">
        <v>0</v>
      </c>
      <c r="M1594">
        <v>0</v>
      </c>
      <c r="N1594">
        <v>1</v>
      </c>
      <c r="O1594">
        <v>0</v>
      </c>
      <c r="P1594">
        <v>2000000</v>
      </c>
      <c r="Q1594">
        <v>0</v>
      </c>
      <c r="R1594">
        <v>4</v>
      </c>
      <c r="S1594">
        <v>1033</v>
      </c>
      <c r="T1594" s="1">
        <v>0</v>
      </c>
      <c r="U1594">
        <v>1</v>
      </c>
      <c r="W1594" s="64">
        <f t="shared" si="50"/>
        <v>13740000</v>
      </c>
      <c r="X1594" s="64">
        <f t="shared" si="51"/>
        <v>0</v>
      </c>
    </row>
    <row r="1595" spans="1:24" hidden="1">
      <c r="A1595">
        <v>1005</v>
      </c>
      <c r="B1595" t="s">
        <v>689</v>
      </c>
      <c r="C1595" t="s">
        <v>684</v>
      </c>
      <c r="D1595" t="s">
        <v>685</v>
      </c>
      <c r="E1595" t="s">
        <v>29</v>
      </c>
      <c r="F1595" t="s">
        <v>747</v>
      </c>
      <c r="G1595" t="s">
        <v>3860</v>
      </c>
      <c r="H1595" s="1">
        <v>44705</v>
      </c>
      <c r="I1595" t="s">
        <v>7</v>
      </c>
      <c r="J1595">
        <v>34</v>
      </c>
      <c r="K1595">
        <v>6.88</v>
      </c>
      <c r="L1595">
        <v>0</v>
      </c>
      <c r="M1595">
        <v>0</v>
      </c>
      <c r="N1595">
        <v>1</v>
      </c>
      <c r="O1595">
        <v>1</v>
      </c>
      <c r="P1595">
        <v>0</v>
      </c>
      <c r="Q1595">
        <v>3000000</v>
      </c>
      <c r="R1595">
        <v>4</v>
      </c>
      <c r="S1595">
        <v>1003</v>
      </c>
      <c r="T1595" s="1">
        <v>0</v>
      </c>
      <c r="U1595">
        <v>1</v>
      </c>
      <c r="W1595" s="64">
        <f t="shared" si="50"/>
        <v>0</v>
      </c>
      <c r="X1595" s="64">
        <f t="shared" si="51"/>
        <v>20640000</v>
      </c>
    </row>
    <row r="1596" spans="1:24" hidden="1">
      <c r="A1596">
        <v>1033</v>
      </c>
      <c r="B1596" t="s">
        <v>689</v>
      </c>
      <c r="C1596" t="s">
        <v>684</v>
      </c>
      <c r="D1596" t="s">
        <v>685</v>
      </c>
      <c r="E1596" t="s">
        <v>29</v>
      </c>
      <c r="F1596" t="s">
        <v>747</v>
      </c>
      <c r="G1596" t="s">
        <v>4232</v>
      </c>
      <c r="H1596" s="1">
        <v>44705</v>
      </c>
      <c r="I1596" t="s">
        <v>7</v>
      </c>
      <c r="J1596">
        <v>34</v>
      </c>
      <c r="K1596">
        <v>6.87</v>
      </c>
      <c r="L1596">
        <v>0</v>
      </c>
      <c r="M1596">
        <v>0</v>
      </c>
      <c r="N1596">
        <v>1</v>
      </c>
      <c r="O1596">
        <v>0</v>
      </c>
      <c r="P1596">
        <v>0</v>
      </c>
      <c r="Q1596">
        <v>2000000</v>
      </c>
      <c r="R1596">
        <v>4</v>
      </c>
      <c r="S1596">
        <v>1003</v>
      </c>
      <c r="T1596" s="1">
        <v>0</v>
      </c>
      <c r="U1596">
        <v>1</v>
      </c>
      <c r="W1596" s="64">
        <f t="shared" si="50"/>
        <v>0</v>
      </c>
      <c r="X1596" s="64">
        <f t="shared" si="51"/>
        <v>13740000</v>
      </c>
    </row>
    <row r="1597" spans="1:24">
      <c r="A1597">
        <v>1001</v>
      </c>
      <c r="B1597" t="s">
        <v>693</v>
      </c>
      <c r="C1597" t="s">
        <v>684</v>
      </c>
      <c r="D1597" t="s">
        <v>685</v>
      </c>
      <c r="E1597" t="s">
        <v>29</v>
      </c>
      <c r="F1597" t="s">
        <v>686</v>
      </c>
      <c r="G1597" t="s">
        <v>3642</v>
      </c>
      <c r="H1597" s="1">
        <v>44707</v>
      </c>
      <c r="I1597" t="s">
        <v>7</v>
      </c>
      <c r="J1597">
        <v>34</v>
      </c>
      <c r="K1597">
        <v>6.97</v>
      </c>
      <c r="L1597">
        <v>0</v>
      </c>
      <c r="M1597">
        <v>0</v>
      </c>
      <c r="N1597">
        <v>1</v>
      </c>
      <c r="O1597">
        <v>0</v>
      </c>
      <c r="P1597">
        <v>0</v>
      </c>
      <c r="Q1597">
        <v>60000</v>
      </c>
      <c r="R1597">
        <v>4</v>
      </c>
      <c r="S1597">
        <v>3007</v>
      </c>
      <c r="T1597" s="1">
        <v>0</v>
      </c>
      <c r="U1597">
        <v>1</v>
      </c>
      <c r="W1597" s="64">
        <f t="shared" si="50"/>
        <v>0</v>
      </c>
      <c r="X1597" s="64">
        <f t="shared" si="51"/>
        <v>418200</v>
      </c>
    </row>
    <row r="1598" spans="1:24" hidden="1">
      <c r="A1598">
        <v>1003</v>
      </c>
      <c r="B1598" t="s">
        <v>689</v>
      </c>
      <c r="C1598" t="s">
        <v>684</v>
      </c>
      <c r="D1598" t="s">
        <v>685</v>
      </c>
      <c r="E1598" t="s">
        <v>29</v>
      </c>
      <c r="F1598" t="s">
        <v>747</v>
      </c>
      <c r="G1598" t="s">
        <v>688</v>
      </c>
      <c r="H1598" s="1">
        <v>44707</v>
      </c>
      <c r="I1598" t="s">
        <v>8</v>
      </c>
      <c r="J1598">
        <v>34</v>
      </c>
      <c r="K1598">
        <v>6.87</v>
      </c>
      <c r="L1598">
        <v>0</v>
      </c>
      <c r="M1598">
        <v>0</v>
      </c>
      <c r="N1598">
        <v>1</v>
      </c>
      <c r="O1598">
        <v>0</v>
      </c>
      <c r="P1598">
        <v>1500000</v>
      </c>
      <c r="Q1598">
        <v>0</v>
      </c>
      <c r="R1598">
        <v>4</v>
      </c>
      <c r="S1598">
        <v>1033</v>
      </c>
      <c r="T1598" s="1">
        <v>0</v>
      </c>
      <c r="U1598">
        <v>1</v>
      </c>
      <c r="W1598" s="64">
        <f t="shared" si="50"/>
        <v>10305000</v>
      </c>
      <c r="X1598" s="64">
        <f t="shared" si="51"/>
        <v>0</v>
      </c>
    </row>
    <row r="1599" spans="1:24">
      <c r="A1599">
        <v>1014</v>
      </c>
      <c r="B1599" t="s">
        <v>694</v>
      </c>
      <c r="C1599" t="s">
        <v>684</v>
      </c>
      <c r="D1599" t="s">
        <v>685</v>
      </c>
      <c r="E1599" t="s">
        <v>29</v>
      </c>
      <c r="F1599" t="s">
        <v>748</v>
      </c>
      <c r="G1599" t="s">
        <v>928</v>
      </c>
      <c r="H1599" s="1">
        <v>44707</v>
      </c>
      <c r="I1599" t="s">
        <v>8</v>
      </c>
      <c r="J1599">
        <v>34</v>
      </c>
      <c r="K1599">
        <v>6.86</v>
      </c>
      <c r="L1599">
        <v>0</v>
      </c>
      <c r="M1599">
        <v>0</v>
      </c>
      <c r="N1599">
        <v>1</v>
      </c>
      <c r="O1599">
        <v>1</v>
      </c>
      <c r="P1599">
        <v>100000</v>
      </c>
      <c r="Q1599">
        <v>0</v>
      </c>
      <c r="R1599">
        <v>4</v>
      </c>
      <c r="S1599">
        <v>3004</v>
      </c>
      <c r="T1599" s="1">
        <v>0</v>
      </c>
      <c r="U1599">
        <v>1</v>
      </c>
      <c r="W1599" s="64">
        <f t="shared" si="50"/>
        <v>686000</v>
      </c>
      <c r="X1599" s="64">
        <f t="shared" si="51"/>
        <v>0</v>
      </c>
    </row>
    <row r="1600" spans="1:24" hidden="1">
      <c r="A1600">
        <v>1033</v>
      </c>
      <c r="B1600" t="s">
        <v>689</v>
      </c>
      <c r="C1600" t="s">
        <v>684</v>
      </c>
      <c r="D1600" t="s">
        <v>685</v>
      </c>
      <c r="E1600" t="s">
        <v>29</v>
      </c>
      <c r="F1600" t="s">
        <v>747</v>
      </c>
      <c r="G1600" t="s">
        <v>4233</v>
      </c>
      <c r="H1600" s="1">
        <v>44707</v>
      </c>
      <c r="I1600" t="s">
        <v>7</v>
      </c>
      <c r="J1600">
        <v>34</v>
      </c>
      <c r="K1600">
        <v>6.87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1500000</v>
      </c>
      <c r="R1600">
        <v>4</v>
      </c>
      <c r="S1600">
        <v>1003</v>
      </c>
      <c r="T1600" s="1">
        <v>0</v>
      </c>
      <c r="U1600">
        <v>1</v>
      </c>
      <c r="W1600" s="64">
        <f t="shared" si="50"/>
        <v>0</v>
      </c>
      <c r="X1600" s="64">
        <f t="shared" si="51"/>
        <v>10305000</v>
      </c>
    </row>
    <row r="1601" spans="1:24" hidden="1">
      <c r="A1601">
        <v>3004</v>
      </c>
      <c r="B1601" t="s">
        <v>694</v>
      </c>
      <c r="C1601" t="s">
        <v>684</v>
      </c>
      <c r="D1601" t="s">
        <v>685</v>
      </c>
      <c r="E1601" t="s">
        <v>29</v>
      </c>
      <c r="F1601" t="s">
        <v>686</v>
      </c>
      <c r="G1601" t="s">
        <v>1014</v>
      </c>
      <c r="H1601" s="1">
        <v>44707</v>
      </c>
      <c r="I1601" t="s">
        <v>7</v>
      </c>
      <c r="J1601">
        <v>34</v>
      </c>
      <c r="K1601">
        <v>6.86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100000</v>
      </c>
      <c r="R1601">
        <v>4</v>
      </c>
      <c r="S1601">
        <v>1014</v>
      </c>
      <c r="T1601" s="1">
        <v>0</v>
      </c>
      <c r="U1601">
        <v>1</v>
      </c>
      <c r="W1601" s="64">
        <f t="shared" si="50"/>
        <v>0</v>
      </c>
      <c r="X1601" s="64">
        <f t="shared" si="51"/>
        <v>686000</v>
      </c>
    </row>
    <row r="1602" spans="1:24" hidden="1">
      <c r="A1602">
        <v>3007</v>
      </c>
      <c r="B1602" t="s">
        <v>693</v>
      </c>
      <c r="C1602" t="s">
        <v>684</v>
      </c>
      <c r="D1602" t="s">
        <v>685</v>
      </c>
      <c r="E1602" t="s">
        <v>29</v>
      </c>
      <c r="F1602" t="s">
        <v>753</v>
      </c>
      <c r="G1602" t="s">
        <v>4387</v>
      </c>
      <c r="H1602" s="1">
        <v>44707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60000</v>
      </c>
      <c r="Q1602">
        <v>0</v>
      </c>
      <c r="R1602">
        <v>4</v>
      </c>
      <c r="S1602">
        <v>1001</v>
      </c>
      <c r="T1602" s="1">
        <v>0</v>
      </c>
      <c r="U1602">
        <v>1</v>
      </c>
      <c r="W1602" s="64">
        <f t="shared" si="50"/>
        <v>418200</v>
      </c>
      <c r="X1602" s="64">
        <f t="shared" si="51"/>
        <v>0</v>
      </c>
    </row>
    <row r="1603" spans="1:24" hidden="1">
      <c r="A1603">
        <v>1018</v>
      </c>
      <c r="B1603" t="s">
        <v>689</v>
      </c>
      <c r="C1603" t="s">
        <v>684</v>
      </c>
      <c r="D1603" t="s">
        <v>685</v>
      </c>
      <c r="E1603" t="s">
        <v>29</v>
      </c>
      <c r="F1603" t="s">
        <v>747</v>
      </c>
      <c r="G1603" t="s">
        <v>4151</v>
      </c>
      <c r="H1603" s="1">
        <v>44708</v>
      </c>
      <c r="I1603" t="s">
        <v>8</v>
      </c>
      <c r="J1603">
        <v>34</v>
      </c>
      <c r="K1603">
        <v>6.88</v>
      </c>
      <c r="L1603">
        <v>0</v>
      </c>
      <c r="M1603">
        <v>0</v>
      </c>
      <c r="N1603">
        <v>1</v>
      </c>
      <c r="O1603">
        <v>0</v>
      </c>
      <c r="P1603">
        <v>1800000</v>
      </c>
      <c r="Q1603">
        <v>0</v>
      </c>
      <c r="R1603">
        <v>4</v>
      </c>
      <c r="S1603">
        <v>1033</v>
      </c>
      <c r="T1603" s="1">
        <v>0</v>
      </c>
      <c r="U1603">
        <v>1</v>
      </c>
      <c r="W1603" s="64">
        <f t="shared" si="50"/>
        <v>12384000</v>
      </c>
      <c r="X1603" s="64">
        <f t="shared" si="51"/>
        <v>0</v>
      </c>
    </row>
    <row r="1604" spans="1:24" hidden="1">
      <c r="A1604">
        <v>1033</v>
      </c>
      <c r="B1604" t="s">
        <v>689</v>
      </c>
      <c r="C1604" t="s">
        <v>684</v>
      </c>
      <c r="D1604" t="s">
        <v>685</v>
      </c>
      <c r="E1604" t="s">
        <v>29</v>
      </c>
      <c r="F1604" t="s">
        <v>747</v>
      </c>
      <c r="G1604" t="s">
        <v>4234</v>
      </c>
      <c r="H1604" s="1">
        <v>44708</v>
      </c>
      <c r="I1604" t="s">
        <v>7</v>
      </c>
      <c r="J1604">
        <v>34</v>
      </c>
      <c r="K1604">
        <v>6.88</v>
      </c>
      <c r="L1604">
        <v>0</v>
      </c>
      <c r="M1604">
        <v>0</v>
      </c>
      <c r="N1604">
        <v>1</v>
      </c>
      <c r="O1604">
        <v>0</v>
      </c>
      <c r="P1604">
        <v>0</v>
      </c>
      <c r="Q1604">
        <v>1800000</v>
      </c>
      <c r="R1604">
        <v>4</v>
      </c>
      <c r="S1604">
        <v>1018</v>
      </c>
      <c r="T1604" s="1">
        <v>0</v>
      </c>
      <c r="U1604">
        <v>1</v>
      </c>
      <c r="W1604" s="64">
        <f t="shared" si="50"/>
        <v>0</v>
      </c>
      <c r="X1604" s="64">
        <f t="shared" si="51"/>
        <v>12384000</v>
      </c>
    </row>
    <row r="1605" spans="1:24">
      <c r="A1605">
        <v>1014</v>
      </c>
      <c r="B1605" t="s">
        <v>694</v>
      </c>
      <c r="C1605" t="s">
        <v>684</v>
      </c>
      <c r="D1605" t="s">
        <v>685</v>
      </c>
      <c r="E1605" t="s">
        <v>29</v>
      </c>
      <c r="F1605" t="s">
        <v>747</v>
      </c>
      <c r="G1605" t="s">
        <v>950</v>
      </c>
      <c r="H1605" s="1">
        <v>44711</v>
      </c>
      <c r="I1605" t="s">
        <v>7</v>
      </c>
      <c r="J1605">
        <v>34</v>
      </c>
      <c r="K1605">
        <v>6.8639999999999999</v>
      </c>
      <c r="L1605">
        <v>0</v>
      </c>
      <c r="M1605">
        <v>0</v>
      </c>
      <c r="N1605">
        <v>1</v>
      </c>
      <c r="O1605">
        <v>1</v>
      </c>
      <c r="P1605">
        <v>0</v>
      </c>
      <c r="Q1605">
        <v>4000000</v>
      </c>
      <c r="R1605">
        <v>4</v>
      </c>
      <c r="S1605">
        <v>1016</v>
      </c>
      <c r="T1605" s="1">
        <v>0</v>
      </c>
      <c r="U1605">
        <v>1</v>
      </c>
      <c r="W1605" s="64">
        <f t="shared" si="50"/>
        <v>0</v>
      </c>
      <c r="X1605" s="64">
        <f t="shared" si="51"/>
        <v>27456000</v>
      </c>
    </row>
    <row r="1606" spans="1:24">
      <c r="A1606">
        <v>1016</v>
      </c>
      <c r="B1606" t="s">
        <v>694</v>
      </c>
      <c r="C1606" t="s">
        <v>684</v>
      </c>
      <c r="D1606" t="s">
        <v>685</v>
      </c>
      <c r="E1606" t="s">
        <v>29</v>
      </c>
      <c r="F1606" t="s">
        <v>747</v>
      </c>
      <c r="G1606" t="s">
        <v>1014</v>
      </c>
      <c r="H1606" s="1">
        <v>44711</v>
      </c>
      <c r="I1606" t="s">
        <v>8</v>
      </c>
      <c r="J1606">
        <v>34</v>
      </c>
      <c r="K1606">
        <v>6.8639999999999999</v>
      </c>
      <c r="L1606">
        <v>0</v>
      </c>
      <c r="M1606">
        <v>0</v>
      </c>
      <c r="N1606">
        <v>1</v>
      </c>
      <c r="O1606">
        <v>0</v>
      </c>
      <c r="P1606">
        <v>4000000</v>
      </c>
      <c r="Q1606">
        <v>0</v>
      </c>
      <c r="R1606">
        <v>4</v>
      </c>
      <c r="S1606">
        <v>1014</v>
      </c>
      <c r="T1606" s="1">
        <v>0</v>
      </c>
      <c r="U1606">
        <v>1</v>
      </c>
      <c r="W1606" s="64">
        <f t="shared" si="50"/>
        <v>27456000</v>
      </c>
      <c r="X1606" s="64">
        <f t="shared" si="51"/>
        <v>0</v>
      </c>
    </row>
    <row r="1607" spans="1:24" hidden="1">
      <c r="A1607">
        <v>1003</v>
      </c>
      <c r="B1607" t="s">
        <v>689</v>
      </c>
      <c r="C1607" t="s">
        <v>684</v>
      </c>
      <c r="D1607" t="s">
        <v>685</v>
      </c>
      <c r="E1607" t="s">
        <v>29</v>
      </c>
      <c r="F1607" t="s">
        <v>728</v>
      </c>
      <c r="G1607" t="s">
        <v>687</v>
      </c>
      <c r="H1607" s="1">
        <v>44712</v>
      </c>
      <c r="I1607" t="s">
        <v>7</v>
      </c>
      <c r="J1607">
        <v>34</v>
      </c>
      <c r="K1607">
        <v>6.8710000000000004</v>
      </c>
      <c r="M1607">
        <v>0</v>
      </c>
      <c r="N1607">
        <v>1</v>
      </c>
      <c r="O1607">
        <v>0</v>
      </c>
      <c r="P1607">
        <v>0</v>
      </c>
      <c r="Q1607">
        <v>517687.5</v>
      </c>
      <c r="R1607">
        <v>4</v>
      </c>
      <c r="S1607">
        <v>27012</v>
      </c>
      <c r="T1607" s="1">
        <v>0</v>
      </c>
      <c r="U1607">
        <v>1</v>
      </c>
      <c r="W1607" s="64">
        <f t="shared" si="50"/>
        <v>0</v>
      </c>
      <c r="X1607" s="64">
        <f t="shared" si="51"/>
        <v>3557030.8125</v>
      </c>
    </row>
    <row r="1608" spans="1:24" hidden="1">
      <c r="A1608">
        <v>1005</v>
      </c>
      <c r="B1608" t="s">
        <v>689</v>
      </c>
      <c r="C1608" t="s">
        <v>684</v>
      </c>
      <c r="D1608" t="s">
        <v>685</v>
      </c>
      <c r="E1608" t="s">
        <v>29</v>
      </c>
      <c r="F1608" t="s">
        <v>747</v>
      </c>
      <c r="G1608" t="s">
        <v>3861</v>
      </c>
      <c r="H1608" s="1">
        <v>44712</v>
      </c>
      <c r="I1608" t="s">
        <v>7</v>
      </c>
      <c r="J1608">
        <v>34</v>
      </c>
      <c r="K1608">
        <v>6.8949999999999996</v>
      </c>
      <c r="L1608">
        <v>0</v>
      </c>
      <c r="M1608">
        <v>0</v>
      </c>
      <c r="N1608">
        <v>1</v>
      </c>
      <c r="O1608">
        <v>1</v>
      </c>
      <c r="P1608">
        <v>0</v>
      </c>
      <c r="Q1608">
        <v>2200000</v>
      </c>
      <c r="R1608">
        <v>4</v>
      </c>
      <c r="S1608">
        <v>27004</v>
      </c>
      <c r="T1608" s="1">
        <v>0</v>
      </c>
      <c r="U1608">
        <v>1</v>
      </c>
      <c r="W1608" s="64">
        <f t="shared" si="50"/>
        <v>0</v>
      </c>
      <c r="X1608" s="64">
        <f t="shared" si="51"/>
        <v>15168999.999999998</v>
      </c>
    </row>
    <row r="1609" spans="1:24" hidden="1">
      <c r="A1609">
        <v>27004</v>
      </c>
      <c r="B1609" t="s">
        <v>689</v>
      </c>
      <c r="C1609" t="s">
        <v>684</v>
      </c>
      <c r="D1609" t="s">
        <v>685</v>
      </c>
      <c r="E1609" t="s">
        <v>29</v>
      </c>
      <c r="F1609" t="s">
        <v>753</v>
      </c>
      <c r="G1609" t="s">
        <v>1020</v>
      </c>
      <c r="H1609" s="1">
        <v>44712</v>
      </c>
      <c r="I1609" t="s">
        <v>8</v>
      </c>
      <c r="J1609">
        <v>34</v>
      </c>
      <c r="K1609">
        <v>6.8949999999999996</v>
      </c>
      <c r="L1609">
        <v>0</v>
      </c>
      <c r="M1609">
        <v>0</v>
      </c>
      <c r="N1609">
        <v>1</v>
      </c>
      <c r="O1609">
        <v>0</v>
      </c>
      <c r="P1609">
        <v>2200000</v>
      </c>
      <c r="Q1609">
        <v>0</v>
      </c>
      <c r="R1609">
        <v>4</v>
      </c>
      <c r="S1609">
        <v>1003</v>
      </c>
      <c r="T1609" s="1">
        <v>0</v>
      </c>
      <c r="U1609">
        <v>1</v>
      </c>
      <c r="W1609" s="64">
        <f t="shared" si="50"/>
        <v>15168999.999999998</v>
      </c>
      <c r="X1609" s="64">
        <f t="shared" si="51"/>
        <v>0</v>
      </c>
    </row>
    <row r="1610" spans="1:24" hidden="1">
      <c r="A1610">
        <v>27012</v>
      </c>
      <c r="B1610" t="s">
        <v>689</v>
      </c>
      <c r="C1610" t="s">
        <v>684</v>
      </c>
      <c r="D1610" t="s">
        <v>685</v>
      </c>
      <c r="E1610" t="s">
        <v>29</v>
      </c>
      <c r="F1610" t="s">
        <v>753</v>
      </c>
      <c r="G1610" t="s">
        <v>1026</v>
      </c>
      <c r="H1610" s="1">
        <v>44712</v>
      </c>
      <c r="I1610" t="s">
        <v>8</v>
      </c>
      <c r="J1610">
        <v>34</v>
      </c>
      <c r="K1610">
        <v>6.8710000000000004</v>
      </c>
      <c r="L1610">
        <v>0</v>
      </c>
      <c r="M1610">
        <v>0</v>
      </c>
      <c r="N1610">
        <v>1</v>
      </c>
      <c r="O1610">
        <v>0</v>
      </c>
      <c r="P1610">
        <v>517687.5</v>
      </c>
      <c r="Q1610">
        <v>0</v>
      </c>
      <c r="R1610">
        <v>4</v>
      </c>
      <c r="S1610">
        <v>1003</v>
      </c>
      <c r="T1610" s="1">
        <v>0</v>
      </c>
      <c r="U1610">
        <v>1</v>
      </c>
      <c r="W1610" s="64">
        <f t="shared" si="50"/>
        <v>3557030.8125</v>
      </c>
      <c r="X1610" s="64">
        <f t="shared" si="51"/>
        <v>0</v>
      </c>
    </row>
    <row r="1611" spans="1:24" hidden="1">
      <c r="A1611">
        <v>1005</v>
      </c>
      <c r="B1611" t="s">
        <v>689</v>
      </c>
      <c r="C1611" t="s">
        <v>684</v>
      </c>
      <c r="D1611" t="s">
        <v>685</v>
      </c>
      <c r="E1611" t="s">
        <v>29</v>
      </c>
      <c r="F1611" t="s">
        <v>747</v>
      </c>
      <c r="G1611" t="s">
        <v>3862</v>
      </c>
      <c r="H1611" s="1">
        <v>44715</v>
      </c>
      <c r="I1611" t="s">
        <v>8</v>
      </c>
      <c r="J1611">
        <v>34</v>
      </c>
      <c r="K1611">
        <v>6.9</v>
      </c>
      <c r="L1611">
        <v>0</v>
      </c>
      <c r="M1611">
        <v>0</v>
      </c>
      <c r="N1611">
        <v>1</v>
      </c>
      <c r="O1611">
        <v>1</v>
      </c>
      <c r="P1611">
        <v>70000</v>
      </c>
      <c r="Q1611">
        <v>0</v>
      </c>
      <c r="R1611">
        <v>4</v>
      </c>
      <c r="S1611">
        <v>27013</v>
      </c>
      <c r="T1611" s="1">
        <v>0</v>
      </c>
      <c r="U1611">
        <v>1</v>
      </c>
      <c r="W1611" s="64">
        <f t="shared" si="50"/>
        <v>483000</v>
      </c>
      <c r="X1611" s="64">
        <f t="shared" si="51"/>
        <v>0</v>
      </c>
    </row>
    <row r="1612" spans="1:24">
      <c r="A1612">
        <v>1014</v>
      </c>
      <c r="B1612" t="s">
        <v>693</v>
      </c>
      <c r="C1612" t="s">
        <v>692</v>
      </c>
      <c r="D1612" t="s">
        <v>685</v>
      </c>
      <c r="E1612" t="s">
        <v>29</v>
      </c>
      <c r="F1612" t="s">
        <v>748</v>
      </c>
      <c r="G1612" t="s">
        <v>972</v>
      </c>
      <c r="H1612" s="1">
        <v>44715</v>
      </c>
      <c r="I1612" t="s">
        <v>7</v>
      </c>
      <c r="J1612">
        <v>34</v>
      </c>
      <c r="K1612">
        <v>6.97</v>
      </c>
      <c r="L1612">
        <v>0</v>
      </c>
      <c r="M1612">
        <v>0</v>
      </c>
      <c r="N1612">
        <v>1</v>
      </c>
      <c r="O1612">
        <v>1</v>
      </c>
      <c r="P1612">
        <v>0</v>
      </c>
      <c r="Q1612">
        <v>3000</v>
      </c>
      <c r="R1612">
        <v>4</v>
      </c>
      <c r="S1612">
        <v>3029</v>
      </c>
      <c r="T1612" s="1">
        <v>0</v>
      </c>
      <c r="U1612">
        <v>1</v>
      </c>
      <c r="W1612" s="64">
        <f t="shared" si="50"/>
        <v>0</v>
      </c>
      <c r="X1612" s="64">
        <f t="shared" si="51"/>
        <v>20910</v>
      </c>
    </row>
    <row r="1613" spans="1:24">
      <c r="A1613">
        <v>3029</v>
      </c>
      <c r="B1613" t="s">
        <v>693</v>
      </c>
      <c r="C1613" t="s">
        <v>692</v>
      </c>
      <c r="D1613" t="s">
        <v>685</v>
      </c>
      <c r="E1613" t="s">
        <v>29</v>
      </c>
      <c r="F1613" t="s">
        <v>754</v>
      </c>
      <c r="G1613" t="s">
        <v>4460</v>
      </c>
      <c r="H1613" s="1">
        <v>44715</v>
      </c>
      <c r="I1613" t="s">
        <v>8</v>
      </c>
      <c r="J1613">
        <v>34</v>
      </c>
      <c r="K1613">
        <v>6.97</v>
      </c>
      <c r="L1613">
        <v>0</v>
      </c>
      <c r="M1613">
        <v>0</v>
      </c>
      <c r="N1613">
        <v>1</v>
      </c>
      <c r="O1613">
        <v>0</v>
      </c>
      <c r="P1613">
        <v>3000</v>
      </c>
      <c r="Q1613">
        <v>0</v>
      </c>
      <c r="R1613">
        <v>4</v>
      </c>
      <c r="S1613">
        <v>1014</v>
      </c>
      <c r="T1613" s="1">
        <v>0</v>
      </c>
      <c r="U1613">
        <v>1</v>
      </c>
      <c r="W1613" s="64">
        <f t="shared" si="50"/>
        <v>20910</v>
      </c>
      <c r="X1613" s="64">
        <f t="shared" si="51"/>
        <v>0</v>
      </c>
    </row>
    <row r="1614" spans="1:24" hidden="1">
      <c r="A1614">
        <v>27013</v>
      </c>
      <c r="B1614" t="s">
        <v>689</v>
      </c>
      <c r="C1614" t="s">
        <v>689</v>
      </c>
      <c r="D1614" t="s">
        <v>685</v>
      </c>
      <c r="E1614" t="s">
        <v>29</v>
      </c>
      <c r="F1614" t="s">
        <v>686</v>
      </c>
      <c r="G1614" t="s">
        <v>4555</v>
      </c>
      <c r="H1614" s="1">
        <v>44715</v>
      </c>
      <c r="I1614" t="s">
        <v>7</v>
      </c>
      <c r="J1614">
        <v>34</v>
      </c>
      <c r="K1614">
        <v>6.9</v>
      </c>
      <c r="L1614">
        <v>0</v>
      </c>
      <c r="M1614">
        <v>0</v>
      </c>
      <c r="N1614">
        <v>1</v>
      </c>
      <c r="O1614">
        <v>0</v>
      </c>
      <c r="P1614">
        <v>0</v>
      </c>
      <c r="Q1614">
        <v>70000</v>
      </c>
      <c r="R1614">
        <v>4</v>
      </c>
      <c r="S1614">
        <v>1005</v>
      </c>
      <c r="T1614" s="1">
        <v>0</v>
      </c>
      <c r="U1614">
        <v>1</v>
      </c>
      <c r="W1614" s="64">
        <f t="shared" si="50"/>
        <v>0</v>
      </c>
      <c r="X1614" s="64">
        <f t="shared" si="51"/>
        <v>483000</v>
      </c>
    </row>
    <row r="1615" spans="1:24" hidden="1">
      <c r="A1615">
        <v>1018</v>
      </c>
      <c r="B1615" t="s">
        <v>695</v>
      </c>
      <c r="C1615" t="s">
        <v>684</v>
      </c>
      <c r="D1615" t="s">
        <v>685</v>
      </c>
      <c r="E1615" t="s">
        <v>29</v>
      </c>
      <c r="F1615" t="s">
        <v>748</v>
      </c>
      <c r="G1615" t="s">
        <v>4173</v>
      </c>
      <c r="H1615" s="1">
        <v>44718</v>
      </c>
      <c r="I1615" t="s">
        <v>7</v>
      </c>
      <c r="J1615">
        <v>34</v>
      </c>
      <c r="K1615">
        <v>6.97</v>
      </c>
      <c r="L1615">
        <v>0</v>
      </c>
      <c r="M1615">
        <v>0</v>
      </c>
      <c r="N1615">
        <v>1</v>
      </c>
      <c r="O1615">
        <v>0</v>
      </c>
      <c r="P1615">
        <v>0</v>
      </c>
      <c r="Q1615">
        <v>86000</v>
      </c>
      <c r="R1615">
        <v>4</v>
      </c>
      <c r="S1615">
        <v>3021</v>
      </c>
      <c r="T1615" s="1">
        <v>0</v>
      </c>
      <c r="U1615">
        <v>1</v>
      </c>
      <c r="W1615" s="64">
        <f t="shared" si="50"/>
        <v>0</v>
      </c>
      <c r="X1615" s="64">
        <f t="shared" si="51"/>
        <v>599420</v>
      </c>
    </row>
    <row r="1616" spans="1:24">
      <c r="A1616">
        <v>1034</v>
      </c>
      <c r="B1616" t="s">
        <v>689</v>
      </c>
      <c r="C1616" t="s">
        <v>684</v>
      </c>
      <c r="D1616" t="s">
        <v>685</v>
      </c>
      <c r="E1616" t="s">
        <v>29</v>
      </c>
      <c r="F1616" t="s">
        <v>747</v>
      </c>
      <c r="G1616" t="s">
        <v>4337</v>
      </c>
      <c r="H1616" s="1">
        <v>44718</v>
      </c>
      <c r="I1616" t="s">
        <v>7</v>
      </c>
      <c r="J1616">
        <v>34</v>
      </c>
      <c r="K1616">
        <v>6.91</v>
      </c>
      <c r="L1616">
        <v>0</v>
      </c>
      <c r="M1616">
        <v>0</v>
      </c>
      <c r="N1616">
        <v>1</v>
      </c>
      <c r="O1616">
        <v>0</v>
      </c>
      <c r="P1616">
        <v>0</v>
      </c>
      <c r="Q1616">
        <v>2389000</v>
      </c>
      <c r="R1616">
        <v>4</v>
      </c>
      <c r="S1616">
        <v>27003</v>
      </c>
      <c r="T1616" s="1">
        <v>0</v>
      </c>
      <c r="U1616">
        <v>1</v>
      </c>
      <c r="W1616" s="64">
        <f t="shared" si="50"/>
        <v>0</v>
      </c>
      <c r="X1616" s="64">
        <f t="shared" si="51"/>
        <v>16507990</v>
      </c>
    </row>
    <row r="1617" spans="1:24">
      <c r="A1617">
        <v>3021</v>
      </c>
      <c r="B1617" t="s">
        <v>695</v>
      </c>
      <c r="C1617" t="s">
        <v>684</v>
      </c>
      <c r="D1617" t="s">
        <v>685</v>
      </c>
      <c r="E1617" t="s">
        <v>29</v>
      </c>
      <c r="F1617" t="s">
        <v>770</v>
      </c>
      <c r="G1617" t="s">
        <v>735</v>
      </c>
      <c r="H1617" s="1">
        <v>44718</v>
      </c>
      <c r="I1617" t="s">
        <v>8</v>
      </c>
      <c r="J1617">
        <v>34</v>
      </c>
      <c r="K1617">
        <v>6.97</v>
      </c>
      <c r="L1617">
        <v>0</v>
      </c>
      <c r="M1617">
        <v>0</v>
      </c>
      <c r="N1617">
        <v>1</v>
      </c>
      <c r="O1617">
        <v>0</v>
      </c>
      <c r="P1617">
        <v>86000</v>
      </c>
      <c r="Q1617">
        <v>0</v>
      </c>
      <c r="R1617">
        <v>4</v>
      </c>
      <c r="S1617">
        <v>1018</v>
      </c>
      <c r="T1617" s="1">
        <v>0</v>
      </c>
      <c r="U1617">
        <v>1</v>
      </c>
      <c r="W1617" s="64">
        <f t="shared" si="50"/>
        <v>599420</v>
      </c>
      <c r="X1617" s="64">
        <f t="shared" si="51"/>
        <v>0</v>
      </c>
    </row>
    <row r="1618" spans="1:24" hidden="1">
      <c r="A1618">
        <v>27003</v>
      </c>
      <c r="B1618" t="s">
        <v>689</v>
      </c>
      <c r="C1618" t="s">
        <v>684</v>
      </c>
      <c r="D1618" t="s">
        <v>685</v>
      </c>
      <c r="E1618" t="s">
        <v>29</v>
      </c>
      <c r="F1618" t="s">
        <v>753</v>
      </c>
      <c r="G1618" t="s">
        <v>3597</v>
      </c>
      <c r="H1618" s="1">
        <v>44718</v>
      </c>
      <c r="I1618" t="s">
        <v>8</v>
      </c>
      <c r="J1618">
        <v>34</v>
      </c>
      <c r="K1618">
        <v>6.91</v>
      </c>
      <c r="L1618">
        <v>0</v>
      </c>
      <c r="M1618">
        <v>0</v>
      </c>
      <c r="N1618">
        <v>1</v>
      </c>
      <c r="O1618">
        <v>0</v>
      </c>
      <c r="P1618">
        <v>2389000</v>
      </c>
      <c r="Q1618">
        <v>0</v>
      </c>
      <c r="R1618">
        <v>4</v>
      </c>
      <c r="S1618">
        <v>1034</v>
      </c>
      <c r="T1618" s="1">
        <v>0</v>
      </c>
      <c r="U1618">
        <v>1</v>
      </c>
      <c r="W1618" s="64">
        <f t="shared" si="50"/>
        <v>16507990</v>
      </c>
      <c r="X1618" s="64">
        <f t="shared" si="51"/>
        <v>0</v>
      </c>
    </row>
    <row r="1619" spans="1:24" hidden="1">
      <c r="A1619">
        <v>1003</v>
      </c>
      <c r="B1619" t="s">
        <v>689</v>
      </c>
      <c r="C1619" t="s">
        <v>684</v>
      </c>
      <c r="D1619" t="s">
        <v>685</v>
      </c>
      <c r="E1619" t="s">
        <v>29</v>
      </c>
      <c r="F1619" t="s">
        <v>728</v>
      </c>
      <c r="G1619" t="s">
        <v>687</v>
      </c>
      <c r="H1619" s="1">
        <v>44719</v>
      </c>
      <c r="I1619" t="s">
        <v>7</v>
      </c>
      <c r="J1619">
        <v>34</v>
      </c>
      <c r="K1619">
        <v>6.88</v>
      </c>
      <c r="M1619">
        <v>0</v>
      </c>
      <c r="N1619">
        <v>1</v>
      </c>
      <c r="O1619">
        <v>0</v>
      </c>
      <c r="P1619">
        <v>0</v>
      </c>
      <c r="Q1619">
        <v>311152.5</v>
      </c>
      <c r="R1619">
        <v>4</v>
      </c>
      <c r="S1619">
        <v>27012</v>
      </c>
      <c r="T1619" s="1">
        <v>0</v>
      </c>
      <c r="U1619">
        <v>1</v>
      </c>
      <c r="W1619" s="64">
        <f t="shared" si="50"/>
        <v>0</v>
      </c>
      <c r="X1619" s="64">
        <f t="shared" si="51"/>
        <v>2140729.2000000002</v>
      </c>
    </row>
    <row r="1620" spans="1:24" hidden="1">
      <c r="A1620">
        <v>1018</v>
      </c>
      <c r="B1620" t="s">
        <v>689</v>
      </c>
      <c r="C1620" t="s">
        <v>684</v>
      </c>
      <c r="D1620" t="s">
        <v>685</v>
      </c>
      <c r="E1620" t="s">
        <v>29</v>
      </c>
      <c r="F1620" t="s">
        <v>747</v>
      </c>
      <c r="G1620" t="s">
        <v>958</v>
      </c>
      <c r="H1620" s="1">
        <v>44719</v>
      </c>
      <c r="I1620" t="s">
        <v>7</v>
      </c>
      <c r="J1620">
        <v>34</v>
      </c>
      <c r="K1620">
        <v>6.89</v>
      </c>
      <c r="L1620">
        <v>0</v>
      </c>
      <c r="M1620">
        <v>0</v>
      </c>
      <c r="N1620">
        <v>1</v>
      </c>
      <c r="O1620">
        <v>0</v>
      </c>
      <c r="P1620">
        <v>0</v>
      </c>
      <c r="Q1620">
        <v>2000000</v>
      </c>
      <c r="R1620">
        <v>4</v>
      </c>
      <c r="S1620">
        <v>1034</v>
      </c>
      <c r="T1620" s="1">
        <v>0</v>
      </c>
      <c r="U1620">
        <v>1</v>
      </c>
      <c r="W1620" s="64">
        <f t="shared" si="50"/>
        <v>0</v>
      </c>
      <c r="X1620" s="64">
        <f t="shared" si="51"/>
        <v>13780000</v>
      </c>
    </row>
    <row r="1621" spans="1:24">
      <c r="A1621">
        <v>1034</v>
      </c>
      <c r="B1621" t="s">
        <v>689</v>
      </c>
      <c r="C1621" t="s">
        <v>684</v>
      </c>
      <c r="D1621" t="s">
        <v>685</v>
      </c>
      <c r="E1621" t="s">
        <v>29</v>
      </c>
      <c r="F1621" t="s">
        <v>747</v>
      </c>
      <c r="G1621" t="s">
        <v>4338</v>
      </c>
      <c r="H1621" s="1">
        <v>44719</v>
      </c>
      <c r="I1621" t="s">
        <v>8</v>
      </c>
      <c r="J1621">
        <v>34</v>
      </c>
      <c r="K1621">
        <v>6.89</v>
      </c>
      <c r="L1621">
        <v>0</v>
      </c>
      <c r="M1621">
        <v>0</v>
      </c>
      <c r="N1621">
        <v>1</v>
      </c>
      <c r="O1621">
        <v>0</v>
      </c>
      <c r="P1621">
        <v>2000000</v>
      </c>
      <c r="Q1621">
        <v>0</v>
      </c>
      <c r="R1621">
        <v>4</v>
      </c>
      <c r="S1621">
        <v>1018</v>
      </c>
      <c r="T1621" s="1">
        <v>0</v>
      </c>
      <c r="U1621">
        <v>1</v>
      </c>
      <c r="W1621" s="64">
        <f t="shared" si="50"/>
        <v>13780000</v>
      </c>
      <c r="X1621" s="64">
        <f t="shared" si="51"/>
        <v>0</v>
      </c>
    </row>
    <row r="1622" spans="1:24" hidden="1">
      <c r="A1622">
        <v>27012</v>
      </c>
      <c r="B1622" t="s">
        <v>689</v>
      </c>
      <c r="C1622" t="s">
        <v>684</v>
      </c>
      <c r="D1622" t="s">
        <v>685</v>
      </c>
      <c r="E1622" t="s">
        <v>29</v>
      </c>
      <c r="F1622" t="s">
        <v>753</v>
      </c>
      <c r="G1622" t="s">
        <v>984</v>
      </c>
      <c r="H1622" s="1">
        <v>44719</v>
      </c>
      <c r="I1622" t="s">
        <v>8</v>
      </c>
      <c r="J1622">
        <v>34</v>
      </c>
      <c r="K1622">
        <v>6.88</v>
      </c>
      <c r="L1622">
        <v>0</v>
      </c>
      <c r="M1622">
        <v>0</v>
      </c>
      <c r="N1622">
        <v>1</v>
      </c>
      <c r="O1622">
        <v>0</v>
      </c>
      <c r="P1622">
        <v>311152.5</v>
      </c>
      <c r="Q1622">
        <v>0</v>
      </c>
      <c r="R1622">
        <v>4</v>
      </c>
      <c r="S1622">
        <v>1003</v>
      </c>
      <c r="T1622" s="1">
        <v>0</v>
      </c>
      <c r="U1622">
        <v>1</v>
      </c>
      <c r="W1622" s="64">
        <f t="shared" si="50"/>
        <v>2140729.2000000002</v>
      </c>
      <c r="X1622" s="64">
        <f t="shared" si="51"/>
        <v>0</v>
      </c>
    </row>
    <row r="1623" spans="1:24" hidden="1">
      <c r="A1623">
        <v>1003</v>
      </c>
      <c r="B1623" t="s">
        <v>689</v>
      </c>
      <c r="C1623" t="s">
        <v>684</v>
      </c>
      <c r="D1623" t="s">
        <v>685</v>
      </c>
      <c r="E1623" t="s">
        <v>29</v>
      </c>
      <c r="F1623" t="s">
        <v>728</v>
      </c>
      <c r="G1623" t="s">
        <v>687</v>
      </c>
      <c r="H1623" s="1">
        <v>44721</v>
      </c>
      <c r="I1623" t="s">
        <v>7</v>
      </c>
      <c r="J1623">
        <v>34</v>
      </c>
      <c r="K1623">
        <v>6.88</v>
      </c>
      <c r="M1623">
        <v>0</v>
      </c>
      <c r="N1623">
        <v>1</v>
      </c>
      <c r="O1623">
        <v>0</v>
      </c>
      <c r="P1623">
        <v>0</v>
      </c>
      <c r="Q1623">
        <v>674196.16</v>
      </c>
      <c r="R1623">
        <v>4</v>
      </c>
      <c r="S1623">
        <v>27012</v>
      </c>
      <c r="T1623" s="1">
        <v>0</v>
      </c>
      <c r="U1623">
        <v>1</v>
      </c>
      <c r="W1623" s="64">
        <f t="shared" si="50"/>
        <v>0</v>
      </c>
      <c r="X1623" s="64">
        <f t="shared" si="51"/>
        <v>4638469.5808000006</v>
      </c>
    </row>
    <row r="1624" spans="1:24" hidden="1">
      <c r="A1624">
        <v>27012</v>
      </c>
      <c r="B1624" t="s">
        <v>689</v>
      </c>
      <c r="C1624" t="s">
        <v>684</v>
      </c>
      <c r="D1624" t="s">
        <v>685</v>
      </c>
      <c r="E1624" t="s">
        <v>29</v>
      </c>
      <c r="F1624" t="s">
        <v>753</v>
      </c>
      <c r="G1624" t="s">
        <v>1033</v>
      </c>
      <c r="H1624" s="1">
        <v>44721</v>
      </c>
      <c r="I1624" t="s">
        <v>8</v>
      </c>
      <c r="J1624">
        <v>34</v>
      </c>
      <c r="K1624">
        <v>6.88</v>
      </c>
      <c r="L1624">
        <v>0</v>
      </c>
      <c r="M1624">
        <v>0</v>
      </c>
      <c r="N1624">
        <v>1</v>
      </c>
      <c r="O1624">
        <v>0</v>
      </c>
      <c r="P1624">
        <v>674196.16</v>
      </c>
      <c r="Q1624">
        <v>0</v>
      </c>
      <c r="R1624">
        <v>4</v>
      </c>
      <c r="S1624">
        <v>1003</v>
      </c>
      <c r="T1624" s="1">
        <v>0</v>
      </c>
      <c r="U1624">
        <v>1</v>
      </c>
      <c r="W1624" s="64">
        <f t="shared" si="50"/>
        <v>4638469.5808000006</v>
      </c>
      <c r="X1624" s="64">
        <f t="shared" si="51"/>
        <v>0</v>
      </c>
    </row>
    <row r="1625" spans="1:24" hidden="1">
      <c r="A1625">
        <v>1005</v>
      </c>
      <c r="B1625" t="s">
        <v>689</v>
      </c>
      <c r="C1625" t="s">
        <v>684</v>
      </c>
      <c r="D1625" t="s">
        <v>685</v>
      </c>
      <c r="E1625" t="s">
        <v>29</v>
      </c>
      <c r="F1625" t="s">
        <v>747</v>
      </c>
      <c r="G1625" t="s">
        <v>3863</v>
      </c>
      <c r="H1625" s="1">
        <v>44722</v>
      </c>
      <c r="I1625" t="s">
        <v>7</v>
      </c>
      <c r="J1625">
        <v>34</v>
      </c>
      <c r="K1625">
        <v>6.94</v>
      </c>
      <c r="L1625">
        <v>0</v>
      </c>
      <c r="M1625">
        <v>0</v>
      </c>
      <c r="N1625">
        <v>1</v>
      </c>
      <c r="O1625">
        <v>1</v>
      </c>
      <c r="P1625">
        <v>0</v>
      </c>
      <c r="Q1625">
        <v>20000</v>
      </c>
      <c r="R1625">
        <v>4</v>
      </c>
      <c r="S1625">
        <v>27013</v>
      </c>
      <c r="T1625" s="1">
        <v>0</v>
      </c>
      <c r="U1625">
        <v>1</v>
      </c>
      <c r="W1625" s="64">
        <f t="shared" si="50"/>
        <v>0</v>
      </c>
      <c r="X1625" s="64">
        <f t="shared" si="51"/>
        <v>138800</v>
      </c>
    </row>
    <row r="1626" spans="1:24" hidden="1">
      <c r="A1626">
        <v>27013</v>
      </c>
      <c r="B1626" t="s">
        <v>689</v>
      </c>
      <c r="C1626" t="s">
        <v>684</v>
      </c>
      <c r="D1626" t="s">
        <v>685</v>
      </c>
      <c r="E1626" t="s">
        <v>29</v>
      </c>
      <c r="F1626" t="s">
        <v>686</v>
      </c>
      <c r="G1626" t="s">
        <v>4554</v>
      </c>
      <c r="H1626" s="1">
        <v>44722</v>
      </c>
      <c r="I1626" t="s">
        <v>8</v>
      </c>
      <c r="J1626">
        <v>34</v>
      </c>
      <c r="K1626">
        <v>6.94</v>
      </c>
      <c r="L1626">
        <v>0</v>
      </c>
      <c r="M1626">
        <v>0</v>
      </c>
      <c r="N1626">
        <v>1</v>
      </c>
      <c r="O1626">
        <v>0</v>
      </c>
      <c r="P1626">
        <v>20000</v>
      </c>
      <c r="Q1626">
        <v>0</v>
      </c>
      <c r="R1626">
        <v>4</v>
      </c>
      <c r="S1626">
        <v>1005</v>
      </c>
      <c r="T1626" s="1">
        <v>0</v>
      </c>
      <c r="U1626">
        <v>1</v>
      </c>
      <c r="W1626" s="64">
        <f t="shared" si="50"/>
        <v>138800</v>
      </c>
      <c r="X1626" s="64">
        <f t="shared" si="51"/>
        <v>0</v>
      </c>
    </row>
    <row r="1627" spans="1:24" hidden="1">
      <c r="A1627">
        <v>1003</v>
      </c>
      <c r="B1627" t="s">
        <v>689</v>
      </c>
      <c r="C1627" t="s">
        <v>684</v>
      </c>
      <c r="D1627" t="s">
        <v>685</v>
      </c>
      <c r="E1627" t="s">
        <v>29</v>
      </c>
      <c r="F1627" t="s">
        <v>728</v>
      </c>
      <c r="G1627" t="s">
        <v>687</v>
      </c>
      <c r="H1627" s="1">
        <v>44726</v>
      </c>
      <c r="I1627" t="s">
        <v>7</v>
      </c>
      <c r="J1627">
        <v>34</v>
      </c>
      <c r="K1627">
        <v>6.9630000000000001</v>
      </c>
      <c r="M1627">
        <v>0</v>
      </c>
      <c r="N1627">
        <v>1</v>
      </c>
      <c r="O1627">
        <v>0</v>
      </c>
      <c r="P1627">
        <v>0</v>
      </c>
      <c r="Q1627">
        <v>1346.49</v>
      </c>
      <c r="R1627">
        <v>4</v>
      </c>
      <c r="S1627">
        <v>27004</v>
      </c>
      <c r="T1627" s="1">
        <v>0</v>
      </c>
      <c r="U1627">
        <v>1</v>
      </c>
      <c r="W1627" s="64">
        <f t="shared" si="50"/>
        <v>0</v>
      </c>
      <c r="X1627" s="64">
        <f t="shared" si="51"/>
        <v>9375.6098700000002</v>
      </c>
    </row>
    <row r="1628" spans="1:24" hidden="1">
      <c r="A1628">
        <v>1003</v>
      </c>
      <c r="B1628" t="s">
        <v>689</v>
      </c>
      <c r="C1628" t="s">
        <v>684</v>
      </c>
      <c r="D1628" t="s">
        <v>685</v>
      </c>
      <c r="E1628" t="s">
        <v>29</v>
      </c>
      <c r="F1628" t="s">
        <v>728</v>
      </c>
      <c r="G1628" t="s">
        <v>688</v>
      </c>
      <c r="H1628" s="1">
        <v>44726</v>
      </c>
      <c r="I1628" t="s">
        <v>7</v>
      </c>
      <c r="J1628">
        <v>34</v>
      </c>
      <c r="K1628">
        <v>6.9630000000000001</v>
      </c>
      <c r="M1628">
        <v>0</v>
      </c>
      <c r="N1628">
        <v>1</v>
      </c>
      <c r="O1628">
        <v>0</v>
      </c>
      <c r="P1628">
        <v>0</v>
      </c>
      <c r="Q1628">
        <v>8826.5300000000007</v>
      </c>
      <c r="R1628">
        <v>4</v>
      </c>
      <c r="S1628">
        <v>27004</v>
      </c>
      <c r="T1628" s="1">
        <v>0</v>
      </c>
      <c r="U1628">
        <v>1</v>
      </c>
      <c r="W1628" s="64">
        <f t="shared" si="50"/>
        <v>0</v>
      </c>
      <c r="X1628" s="64">
        <f t="shared" si="51"/>
        <v>61459.128390000005</v>
      </c>
    </row>
    <row r="1629" spans="1:24" hidden="1">
      <c r="A1629">
        <v>1003</v>
      </c>
      <c r="B1629" t="s">
        <v>689</v>
      </c>
      <c r="C1629" t="s">
        <v>684</v>
      </c>
      <c r="D1629" t="s">
        <v>685</v>
      </c>
      <c r="E1629" t="s">
        <v>29</v>
      </c>
      <c r="F1629" t="s">
        <v>728</v>
      </c>
      <c r="G1629" t="s">
        <v>791</v>
      </c>
      <c r="H1629" s="1">
        <v>44726</v>
      </c>
      <c r="I1629" t="s">
        <v>7</v>
      </c>
      <c r="J1629">
        <v>34</v>
      </c>
      <c r="K1629">
        <v>6.9630000000000001</v>
      </c>
      <c r="M1629">
        <v>0</v>
      </c>
      <c r="N1629">
        <v>1</v>
      </c>
      <c r="O1629">
        <v>0</v>
      </c>
      <c r="P1629">
        <v>0</v>
      </c>
      <c r="Q1629">
        <v>3740.02</v>
      </c>
      <c r="R1629">
        <v>4</v>
      </c>
      <c r="S1629">
        <v>27004</v>
      </c>
      <c r="T1629" s="1">
        <v>0</v>
      </c>
      <c r="U1629">
        <v>1</v>
      </c>
      <c r="W1629" s="64">
        <f t="shared" si="50"/>
        <v>0</v>
      </c>
      <c r="X1629" s="64">
        <f t="shared" si="51"/>
        <v>26041.759259999999</v>
      </c>
    </row>
    <row r="1630" spans="1:24">
      <c r="A1630">
        <v>1014</v>
      </c>
      <c r="B1630" t="s">
        <v>693</v>
      </c>
      <c r="C1630" t="s">
        <v>684</v>
      </c>
      <c r="D1630" t="s">
        <v>685</v>
      </c>
      <c r="E1630" t="s">
        <v>29</v>
      </c>
      <c r="F1630" t="s">
        <v>686</v>
      </c>
      <c r="G1630" t="s">
        <v>961</v>
      </c>
      <c r="H1630" s="1">
        <v>44726</v>
      </c>
      <c r="I1630" t="s">
        <v>7</v>
      </c>
      <c r="J1630">
        <v>34</v>
      </c>
      <c r="K1630">
        <v>6.97</v>
      </c>
      <c r="L1630">
        <v>0</v>
      </c>
      <c r="M1630">
        <v>0</v>
      </c>
      <c r="N1630">
        <v>1</v>
      </c>
      <c r="O1630">
        <v>1</v>
      </c>
      <c r="P1630">
        <v>0</v>
      </c>
      <c r="Q1630">
        <v>50215.21</v>
      </c>
      <c r="R1630">
        <v>4</v>
      </c>
      <c r="S1630">
        <v>3034</v>
      </c>
      <c r="T1630" s="1">
        <v>0</v>
      </c>
      <c r="U1630">
        <v>1</v>
      </c>
      <c r="W1630" s="64">
        <f t="shared" si="50"/>
        <v>0</v>
      </c>
      <c r="X1630" s="64">
        <f t="shared" si="51"/>
        <v>350000.01370000001</v>
      </c>
    </row>
    <row r="1631" spans="1:24">
      <c r="A1631">
        <v>3034</v>
      </c>
      <c r="B1631" t="s">
        <v>693</v>
      </c>
      <c r="C1631" t="s">
        <v>684</v>
      </c>
      <c r="D1631" t="s">
        <v>685</v>
      </c>
      <c r="E1631" t="s">
        <v>29</v>
      </c>
      <c r="F1631" t="s">
        <v>4379</v>
      </c>
      <c r="G1631" t="s">
        <v>4488</v>
      </c>
      <c r="H1631" s="1">
        <v>44726</v>
      </c>
      <c r="I1631" t="s">
        <v>8</v>
      </c>
      <c r="J1631">
        <v>34</v>
      </c>
      <c r="K1631">
        <v>6.97</v>
      </c>
      <c r="N1631">
        <v>1</v>
      </c>
      <c r="O1631">
        <v>0</v>
      </c>
      <c r="P1631">
        <v>50215</v>
      </c>
      <c r="Q1631">
        <v>0</v>
      </c>
      <c r="R1631">
        <v>4</v>
      </c>
      <c r="S1631">
        <v>1014</v>
      </c>
      <c r="T1631" s="1">
        <v>0</v>
      </c>
      <c r="U1631">
        <v>1</v>
      </c>
      <c r="W1631" s="64">
        <f t="shared" si="50"/>
        <v>349998.55</v>
      </c>
      <c r="X1631" s="64">
        <f t="shared" si="51"/>
        <v>0</v>
      </c>
    </row>
    <row r="1632" spans="1:24" hidden="1">
      <c r="A1632">
        <v>27004</v>
      </c>
      <c r="B1632" t="s">
        <v>689</v>
      </c>
      <c r="C1632" t="s">
        <v>684</v>
      </c>
      <c r="D1632" t="s">
        <v>685</v>
      </c>
      <c r="E1632" t="s">
        <v>29</v>
      </c>
      <c r="F1632" t="s">
        <v>753</v>
      </c>
      <c r="G1632" t="s">
        <v>1034</v>
      </c>
      <c r="H1632" s="1">
        <v>44726</v>
      </c>
      <c r="I1632" t="s">
        <v>8</v>
      </c>
      <c r="J1632">
        <v>34</v>
      </c>
      <c r="K1632">
        <v>6.9630000000000001</v>
      </c>
      <c r="L1632">
        <v>0</v>
      </c>
      <c r="M1632">
        <v>0</v>
      </c>
      <c r="N1632">
        <v>1</v>
      </c>
      <c r="O1632">
        <v>0</v>
      </c>
      <c r="P1632">
        <v>1346.49</v>
      </c>
      <c r="Q1632">
        <v>0</v>
      </c>
      <c r="R1632">
        <v>4</v>
      </c>
      <c r="S1632">
        <v>1003</v>
      </c>
      <c r="T1632" s="1">
        <v>0</v>
      </c>
      <c r="U1632">
        <v>1</v>
      </c>
      <c r="W1632" s="64">
        <f t="shared" si="50"/>
        <v>9375.6098700000002</v>
      </c>
      <c r="X1632" s="64">
        <f t="shared" si="51"/>
        <v>0</v>
      </c>
    </row>
    <row r="1633" spans="1:24" hidden="1">
      <c r="A1633">
        <v>27004</v>
      </c>
      <c r="B1633" t="s">
        <v>689</v>
      </c>
      <c r="C1633" t="s">
        <v>684</v>
      </c>
      <c r="D1633" t="s">
        <v>685</v>
      </c>
      <c r="E1633" t="s">
        <v>29</v>
      </c>
      <c r="F1633" t="s">
        <v>753</v>
      </c>
      <c r="G1633" t="s">
        <v>1029</v>
      </c>
      <c r="H1633" s="1">
        <v>44726</v>
      </c>
      <c r="I1633" t="s">
        <v>8</v>
      </c>
      <c r="J1633">
        <v>34</v>
      </c>
      <c r="K1633">
        <v>6.9630000000000001</v>
      </c>
      <c r="L1633">
        <v>0</v>
      </c>
      <c r="M1633">
        <v>0</v>
      </c>
      <c r="N1633">
        <v>1</v>
      </c>
      <c r="O1633">
        <v>0</v>
      </c>
      <c r="P1633">
        <v>8826.5300000000007</v>
      </c>
      <c r="Q1633">
        <v>0</v>
      </c>
      <c r="R1633">
        <v>4</v>
      </c>
      <c r="S1633">
        <v>1003</v>
      </c>
      <c r="T1633" s="1">
        <v>0</v>
      </c>
      <c r="U1633">
        <v>1</v>
      </c>
      <c r="W1633" s="64">
        <f t="shared" si="50"/>
        <v>61459.128390000005</v>
      </c>
      <c r="X1633" s="64">
        <f t="shared" si="51"/>
        <v>0</v>
      </c>
    </row>
    <row r="1634" spans="1:24" hidden="1">
      <c r="A1634">
        <v>27004</v>
      </c>
      <c r="B1634" t="s">
        <v>689</v>
      </c>
      <c r="C1634" t="s">
        <v>684</v>
      </c>
      <c r="D1634" t="s">
        <v>685</v>
      </c>
      <c r="E1634" t="s">
        <v>29</v>
      </c>
      <c r="F1634" t="s">
        <v>753</v>
      </c>
      <c r="G1634" t="s">
        <v>1021</v>
      </c>
      <c r="H1634" s="1">
        <v>44726</v>
      </c>
      <c r="I1634" t="s">
        <v>8</v>
      </c>
      <c r="J1634">
        <v>34</v>
      </c>
      <c r="K1634">
        <v>6.9630000000000001</v>
      </c>
      <c r="L1634">
        <v>0</v>
      </c>
      <c r="M1634">
        <v>0</v>
      </c>
      <c r="N1634">
        <v>1</v>
      </c>
      <c r="O1634">
        <v>0</v>
      </c>
      <c r="P1634">
        <v>3740.02</v>
      </c>
      <c r="Q1634">
        <v>0</v>
      </c>
      <c r="R1634">
        <v>4</v>
      </c>
      <c r="S1634">
        <v>1003</v>
      </c>
      <c r="T1634" s="1">
        <v>0</v>
      </c>
      <c r="U1634">
        <v>1</v>
      </c>
      <c r="W1634" s="64">
        <f t="shared" si="50"/>
        <v>26041.759259999999</v>
      </c>
      <c r="X1634" s="64">
        <f t="shared" si="51"/>
        <v>0</v>
      </c>
    </row>
    <row r="1635" spans="1:24" hidden="1">
      <c r="A1635">
        <v>1005</v>
      </c>
      <c r="B1635" t="s">
        <v>689</v>
      </c>
      <c r="C1635" t="s">
        <v>684</v>
      </c>
      <c r="D1635" t="s">
        <v>685</v>
      </c>
      <c r="E1635" t="s">
        <v>29</v>
      </c>
      <c r="F1635" t="s">
        <v>747</v>
      </c>
      <c r="G1635" t="s">
        <v>3864</v>
      </c>
      <c r="H1635" s="1">
        <v>44727</v>
      </c>
      <c r="I1635" t="s">
        <v>7</v>
      </c>
      <c r="J1635">
        <v>34</v>
      </c>
      <c r="K1635">
        <v>6.89</v>
      </c>
      <c r="L1635">
        <v>0</v>
      </c>
      <c r="M1635">
        <v>0</v>
      </c>
      <c r="N1635">
        <v>1</v>
      </c>
      <c r="O1635">
        <v>1</v>
      </c>
      <c r="P1635">
        <v>0</v>
      </c>
      <c r="Q1635">
        <v>1000000</v>
      </c>
      <c r="R1635">
        <v>4</v>
      </c>
      <c r="S1635">
        <v>1033</v>
      </c>
      <c r="T1635" s="1">
        <v>0</v>
      </c>
      <c r="U1635">
        <v>1</v>
      </c>
      <c r="W1635" s="64">
        <f t="shared" si="50"/>
        <v>0</v>
      </c>
      <c r="X1635" s="64">
        <f t="shared" si="51"/>
        <v>6890000</v>
      </c>
    </row>
    <row r="1636" spans="1:24" hidden="1">
      <c r="A1636">
        <v>1033</v>
      </c>
      <c r="B1636" t="s">
        <v>689</v>
      </c>
      <c r="C1636" t="s">
        <v>684</v>
      </c>
      <c r="D1636" t="s">
        <v>685</v>
      </c>
      <c r="E1636" t="s">
        <v>29</v>
      </c>
      <c r="F1636" t="s">
        <v>747</v>
      </c>
      <c r="G1636" t="s">
        <v>4235</v>
      </c>
      <c r="H1636" s="1">
        <v>44727</v>
      </c>
      <c r="I1636" t="s">
        <v>8</v>
      </c>
      <c r="J1636">
        <v>34</v>
      </c>
      <c r="K1636">
        <v>6.89</v>
      </c>
      <c r="L1636">
        <v>0</v>
      </c>
      <c r="M1636">
        <v>0</v>
      </c>
      <c r="N1636">
        <v>1</v>
      </c>
      <c r="O1636">
        <v>0</v>
      </c>
      <c r="P1636">
        <v>1000000</v>
      </c>
      <c r="Q1636">
        <v>0</v>
      </c>
      <c r="R1636">
        <v>4</v>
      </c>
      <c r="S1636">
        <v>1005</v>
      </c>
      <c r="T1636" s="1">
        <v>0</v>
      </c>
      <c r="U1636">
        <v>1</v>
      </c>
      <c r="W1636" s="64">
        <f t="shared" si="50"/>
        <v>6890000</v>
      </c>
      <c r="X1636" s="64">
        <f t="shared" si="51"/>
        <v>0</v>
      </c>
    </row>
    <row r="1637" spans="1:24" hidden="1">
      <c r="A1637">
        <v>1005</v>
      </c>
      <c r="B1637" t="s">
        <v>689</v>
      </c>
      <c r="C1637" t="s">
        <v>684</v>
      </c>
      <c r="D1637" t="s">
        <v>685</v>
      </c>
      <c r="E1637" t="s">
        <v>29</v>
      </c>
      <c r="F1637" t="s">
        <v>747</v>
      </c>
      <c r="G1637" t="s">
        <v>3865</v>
      </c>
      <c r="H1637" s="1">
        <v>44729</v>
      </c>
      <c r="I1637" t="s">
        <v>7</v>
      </c>
      <c r="J1637">
        <v>34</v>
      </c>
      <c r="K1637">
        <v>6.88</v>
      </c>
      <c r="L1637">
        <v>0</v>
      </c>
      <c r="M1637">
        <v>0</v>
      </c>
      <c r="N1637">
        <v>1</v>
      </c>
      <c r="O1637">
        <v>1</v>
      </c>
      <c r="P1637">
        <v>0</v>
      </c>
      <c r="Q1637">
        <v>1000000</v>
      </c>
      <c r="R1637">
        <v>4</v>
      </c>
      <c r="S1637">
        <v>1033</v>
      </c>
      <c r="T1637" s="1">
        <v>0</v>
      </c>
      <c r="U1637">
        <v>1</v>
      </c>
      <c r="W1637" s="64">
        <f t="shared" si="50"/>
        <v>0</v>
      </c>
      <c r="X1637" s="64">
        <f t="shared" si="51"/>
        <v>6880000</v>
      </c>
    </row>
    <row r="1638" spans="1:24" hidden="1">
      <c r="A1638">
        <v>1005</v>
      </c>
      <c r="B1638" t="s">
        <v>689</v>
      </c>
      <c r="C1638" t="s">
        <v>684</v>
      </c>
      <c r="D1638" t="s">
        <v>685</v>
      </c>
      <c r="E1638" t="s">
        <v>29</v>
      </c>
      <c r="F1638" t="s">
        <v>747</v>
      </c>
      <c r="G1638" t="s">
        <v>3866</v>
      </c>
      <c r="H1638" s="1">
        <v>44729</v>
      </c>
      <c r="I1638" t="s">
        <v>7</v>
      </c>
      <c r="J1638">
        <v>34</v>
      </c>
      <c r="K1638">
        <v>6.88</v>
      </c>
      <c r="L1638">
        <v>0</v>
      </c>
      <c r="M1638">
        <v>0</v>
      </c>
      <c r="N1638">
        <v>1</v>
      </c>
      <c r="O1638">
        <v>1</v>
      </c>
      <c r="P1638">
        <v>0</v>
      </c>
      <c r="Q1638">
        <v>3000000</v>
      </c>
      <c r="R1638">
        <v>4</v>
      </c>
      <c r="S1638">
        <v>1035</v>
      </c>
      <c r="T1638" s="1">
        <v>0</v>
      </c>
      <c r="U1638">
        <v>1</v>
      </c>
      <c r="W1638" s="64">
        <f t="shared" si="50"/>
        <v>0</v>
      </c>
      <c r="X1638" s="64">
        <f t="shared" si="51"/>
        <v>20640000</v>
      </c>
    </row>
    <row r="1639" spans="1:24" hidden="1">
      <c r="A1639">
        <v>1005</v>
      </c>
      <c r="B1639" t="s">
        <v>689</v>
      </c>
      <c r="C1639" t="s">
        <v>684</v>
      </c>
      <c r="D1639" t="s">
        <v>685</v>
      </c>
      <c r="E1639" t="s">
        <v>29</v>
      </c>
      <c r="F1639" t="s">
        <v>747</v>
      </c>
      <c r="G1639" t="s">
        <v>3867</v>
      </c>
      <c r="H1639" s="1">
        <v>44729</v>
      </c>
      <c r="I1639" t="s">
        <v>8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1</v>
      </c>
      <c r="P1639">
        <v>100000</v>
      </c>
      <c r="Q1639">
        <v>0</v>
      </c>
      <c r="R1639">
        <v>4</v>
      </c>
      <c r="S1639">
        <v>27013</v>
      </c>
      <c r="T1639" s="1">
        <v>0</v>
      </c>
      <c r="U1639">
        <v>1</v>
      </c>
      <c r="W1639" s="64">
        <f t="shared" si="50"/>
        <v>686000</v>
      </c>
      <c r="X1639" s="64">
        <f t="shared" si="51"/>
        <v>0</v>
      </c>
    </row>
    <row r="1640" spans="1:24" hidden="1">
      <c r="A1640">
        <v>1033</v>
      </c>
      <c r="B1640" t="s">
        <v>689</v>
      </c>
      <c r="C1640" t="s">
        <v>684</v>
      </c>
      <c r="D1640" t="s">
        <v>685</v>
      </c>
      <c r="E1640" t="s">
        <v>29</v>
      </c>
      <c r="F1640" t="s">
        <v>747</v>
      </c>
      <c r="G1640" t="s">
        <v>4236</v>
      </c>
      <c r="H1640" s="1">
        <v>44729</v>
      </c>
      <c r="I1640" t="s">
        <v>8</v>
      </c>
      <c r="J1640">
        <v>34</v>
      </c>
      <c r="K1640">
        <v>6.88</v>
      </c>
      <c r="L1640">
        <v>0</v>
      </c>
      <c r="M1640">
        <v>0</v>
      </c>
      <c r="N1640">
        <v>1</v>
      </c>
      <c r="O1640">
        <v>0</v>
      </c>
      <c r="P1640">
        <v>1000000</v>
      </c>
      <c r="Q1640">
        <v>0</v>
      </c>
      <c r="R1640">
        <v>4</v>
      </c>
      <c r="S1640">
        <v>1005</v>
      </c>
      <c r="T1640" s="1">
        <v>0</v>
      </c>
      <c r="U1640">
        <v>1</v>
      </c>
      <c r="W1640" s="64">
        <f t="shared" si="50"/>
        <v>6880000</v>
      </c>
      <c r="X1640" s="64">
        <f t="shared" si="51"/>
        <v>0</v>
      </c>
    </row>
    <row r="1641" spans="1:24" hidden="1">
      <c r="A1641">
        <v>1035</v>
      </c>
      <c r="B1641" t="s">
        <v>689</v>
      </c>
      <c r="C1641" t="s">
        <v>684</v>
      </c>
      <c r="D1641" t="s">
        <v>685</v>
      </c>
      <c r="E1641" t="s">
        <v>29</v>
      </c>
      <c r="F1641" t="s">
        <v>747</v>
      </c>
      <c r="G1641" t="s">
        <v>718</v>
      </c>
      <c r="H1641" s="1">
        <v>44729</v>
      </c>
      <c r="I1641" t="s">
        <v>8</v>
      </c>
      <c r="J1641">
        <v>34</v>
      </c>
      <c r="K1641">
        <v>6.88</v>
      </c>
      <c r="L1641">
        <v>0</v>
      </c>
      <c r="M1641">
        <v>0</v>
      </c>
      <c r="N1641">
        <v>1</v>
      </c>
      <c r="O1641">
        <v>0</v>
      </c>
      <c r="P1641">
        <v>3000000</v>
      </c>
      <c r="Q1641">
        <v>0</v>
      </c>
      <c r="R1641">
        <v>4</v>
      </c>
      <c r="S1641">
        <v>1005</v>
      </c>
      <c r="T1641" s="1">
        <v>0</v>
      </c>
      <c r="U1641">
        <v>1</v>
      </c>
      <c r="W1641" s="64">
        <f t="shared" si="50"/>
        <v>20640000</v>
      </c>
      <c r="X1641" s="64">
        <f t="shared" si="51"/>
        <v>0</v>
      </c>
    </row>
    <row r="1642" spans="1:24" hidden="1">
      <c r="A1642">
        <v>27013</v>
      </c>
      <c r="B1642" t="s">
        <v>689</v>
      </c>
      <c r="C1642" t="s">
        <v>689</v>
      </c>
      <c r="D1642" t="s">
        <v>685</v>
      </c>
      <c r="E1642" t="s">
        <v>29</v>
      </c>
      <c r="F1642" t="s">
        <v>686</v>
      </c>
      <c r="G1642" t="s">
        <v>4555</v>
      </c>
      <c r="H1642" s="1">
        <v>44729</v>
      </c>
      <c r="I1642" t="s">
        <v>7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0</v>
      </c>
      <c r="Q1642">
        <v>100000</v>
      </c>
      <c r="R1642">
        <v>4</v>
      </c>
      <c r="S1642">
        <v>1005</v>
      </c>
      <c r="T1642" s="1">
        <v>0</v>
      </c>
      <c r="U1642">
        <v>1</v>
      </c>
      <c r="W1642" s="64">
        <f t="shared" si="50"/>
        <v>0</v>
      </c>
      <c r="X1642" s="64">
        <f t="shared" si="51"/>
        <v>686000</v>
      </c>
    </row>
    <row r="1643" spans="1:24" hidden="1">
      <c r="A1643">
        <v>1005</v>
      </c>
      <c r="B1643" t="s">
        <v>689</v>
      </c>
      <c r="C1643" t="s">
        <v>684</v>
      </c>
      <c r="D1643" t="s">
        <v>685</v>
      </c>
      <c r="E1643" t="s">
        <v>29</v>
      </c>
      <c r="F1643" t="s">
        <v>747</v>
      </c>
      <c r="G1643" t="s">
        <v>3868</v>
      </c>
      <c r="H1643" s="1">
        <v>44732</v>
      </c>
      <c r="I1643" t="s">
        <v>8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1</v>
      </c>
      <c r="P1643">
        <v>70000</v>
      </c>
      <c r="Q1643">
        <v>0</v>
      </c>
      <c r="R1643">
        <v>4</v>
      </c>
      <c r="S1643">
        <v>27013</v>
      </c>
      <c r="T1643" s="1">
        <v>0</v>
      </c>
      <c r="U1643">
        <v>1</v>
      </c>
      <c r="W1643" s="64">
        <f t="shared" si="50"/>
        <v>480200</v>
      </c>
      <c r="X1643" s="64">
        <f t="shared" si="51"/>
        <v>0</v>
      </c>
    </row>
    <row r="1644" spans="1:24" hidden="1">
      <c r="A1644">
        <v>1009</v>
      </c>
      <c r="B1644" t="s">
        <v>689</v>
      </c>
      <c r="C1644" t="s">
        <v>684</v>
      </c>
      <c r="D1644" t="s">
        <v>685</v>
      </c>
      <c r="E1644" t="s">
        <v>29</v>
      </c>
      <c r="F1644" t="s">
        <v>686</v>
      </c>
      <c r="G1644" t="s">
        <v>4009</v>
      </c>
      <c r="H1644" s="1">
        <v>44732</v>
      </c>
      <c r="I1644" t="s">
        <v>7</v>
      </c>
      <c r="J1644">
        <v>34</v>
      </c>
      <c r="K1644">
        <v>6.9649999999999999</v>
      </c>
      <c r="L1644">
        <v>0</v>
      </c>
      <c r="M1644">
        <v>0</v>
      </c>
      <c r="N1644">
        <v>1</v>
      </c>
      <c r="O1644">
        <v>0</v>
      </c>
      <c r="P1644">
        <v>0</v>
      </c>
      <c r="Q1644">
        <v>230000</v>
      </c>
      <c r="R1644">
        <v>4</v>
      </c>
      <c r="S1644">
        <v>27007</v>
      </c>
      <c r="T1644" s="1">
        <v>0</v>
      </c>
      <c r="U1644">
        <v>1</v>
      </c>
      <c r="W1644" s="64">
        <f t="shared" si="50"/>
        <v>0</v>
      </c>
      <c r="X1644" s="64">
        <f t="shared" si="51"/>
        <v>1601950</v>
      </c>
    </row>
    <row r="1645" spans="1:24" hidden="1">
      <c r="A1645">
        <v>27007</v>
      </c>
      <c r="B1645" t="s">
        <v>690</v>
      </c>
      <c r="C1645" t="s">
        <v>684</v>
      </c>
      <c r="D1645" t="s">
        <v>685</v>
      </c>
      <c r="E1645" t="s">
        <v>29</v>
      </c>
      <c r="F1645" t="s">
        <v>686</v>
      </c>
      <c r="G1645" t="s">
        <v>4516</v>
      </c>
      <c r="H1645" s="1">
        <v>44732</v>
      </c>
      <c r="I1645" t="s">
        <v>8</v>
      </c>
      <c r="J1645">
        <v>34</v>
      </c>
      <c r="K1645">
        <v>6.9649999999999999</v>
      </c>
      <c r="N1645">
        <v>1</v>
      </c>
      <c r="O1645">
        <v>0</v>
      </c>
      <c r="P1645">
        <v>230000</v>
      </c>
      <c r="Q1645">
        <v>0</v>
      </c>
      <c r="R1645">
        <v>4</v>
      </c>
      <c r="S1645">
        <v>1009</v>
      </c>
      <c r="T1645" s="1">
        <v>0</v>
      </c>
      <c r="U1645">
        <v>1</v>
      </c>
      <c r="W1645" s="64">
        <f t="shared" si="50"/>
        <v>1601950</v>
      </c>
      <c r="X1645" s="64">
        <f t="shared" si="51"/>
        <v>0</v>
      </c>
    </row>
    <row r="1646" spans="1:24" hidden="1">
      <c r="A1646">
        <v>27013</v>
      </c>
      <c r="B1646" t="s">
        <v>689</v>
      </c>
      <c r="C1646" t="s">
        <v>689</v>
      </c>
      <c r="D1646" t="s">
        <v>685</v>
      </c>
      <c r="E1646" t="s">
        <v>29</v>
      </c>
      <c r="F1646" t="s">
        <v>686</v>
      </c>
      <c r="G1646" t="s">
        <v>4555</v>
      </c>
      <c r="H1646" s="1">
        <v>44732</v>
      </c>
      <c r="I1646" t="s">
        <v>7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0</v>
      </c>
      <c r="Q1646">
        <v>70000</v>
      </c>
      <c r="R1646">
        <v>4</v>
      </c>
      <c r="S1646">
        <v>1005</v>
      </c>
      <c r="T1646" s="1">
        <v>0</v>
      </c>
      <c r="U1646">
        <v>1</v>
      </c>
      <c r="W1646" s="64">
        <f t="shared" si="50"/>
        <v>0</v>
      </c>
      <c r="X1646" s="64">
        <f t="shared" si="51"/>
        <v>480200</v>
      </c>
    </row>
    <row r="1647" spans="1:24" hidden="1">
      <c r="A1647">
        <v>1003</v>
      </c>
      <c r="B1647" t="s">
        <v>689</v>
      </c>
      <c r="C1647" t="s">
        <v>684</v>
      </c>
      <c r="D1647" t="s">
        <v>685</v>
      </c>
      <c r="E1647" t="s">
        <v>29</v>
      </c>
      <c r="F1647" t="s">
        <v>747</v>
      </c>
      <c r="G1647" t="s">
        <v>687</v>
      </c>
      <c r="H1647" s="1">
        <v>44734</v>
      </c>
      <c r="I1647" t="s">
        <v>8</v>
      </c>
      <c r="J1647">
        <v>34</v>
      </c>
      <c r="K1647">
        <v>6.8949999999999996</v>
      </c>
      <c r="L1647">
        <v>0</v>
      </c>
      <c r="M1647">
        <v>0</v>
      </c>
      <c r="N1647">
        <v>1</v>
      </c>
      <c r="O1647">
        <v>0</v>
      </c>
      <c r="P1647">
        <v>3000000</v>
      </c>
      <c r="Q1647">
        <v>0</v>
      </c>
      <c r="R1647">
        <v>4</v>
      </c>
      <c r="S1647">
        <v>1033</v>
      </c>
      <c r="T1647" s="1">
        <v>0</v>
      </c>
      <c r="U1647">
        <v>1</v>
      </c>
      <c r="W1647" s="64">
        <f t="shared" ref="W1647:W1710" si="52">+K1647*P1647</f>
        <v>20685000</v>
      </c>
      <c r="X1647" s="64">
        <f t="shared" ref="X1647:X1710" si="53">K1647*Q1647</f>
        <v>0</v>
      </c>
    </row>
    <row r="1648" spans="1:24" hidden="1">
      <c r="A1648">
        <v>1033</v>
      </c>
      <c r="B1648" t="s">
        <v>689</v>
      </c>
      <c r="C1648" t="s">
        <v>684</v>
      </c>
      <c r="D1648" t="s">
        <v>685</v>
      </c>
      <c r="E1648" t="s">
        <v>29</v>
      </c>
      <c r="F1648" t="s">
        <v>747</v>
      </c>
      <c r="G1648" t="s">
        <v>4237</v>
      </c>
      <c r="H1648" s="1">
        <v>44734</v>
      </c>
      <c r="I1648" t="s">
        <v>7</v>
      </c>
      <c r="J1648">
        <v>34</v>
      </c>
      <c r="K1648">
        <v>6.8949999999999996</v>
      </c>
      <c r="L1648">
        <v>0</v>
      </c>
      <c r="M1648">
        <v>0</v>
      </c>
      <c r="N1648">
        <v>1</v>
      </c>
      <c r="O1648">
        <v>0</v>
      </c>
      <c r="P1648">
        <v>0</v>
      </c>
      <c r="Q1648">
        <v>3000000</v>
      </c>
      <c r="R1648">
        <v>4</v>
      </c>
      <c r="S1648">
        <v>1003</v>
      </c>
      <c r="T1648" s="1">
        <v>0</v>
      </c>
      <c r="U1648">
        <v>1</v>
      </c>
      <c r="W1648" s="64">
        <f t="shared" si="52"/>
        <v>0</v>
      </c>
      <c r="X1648" s="64">
        <f t="shared" si="53"/>
        <v>20685000</v>
      </c>
    </row>
    <row r="1649" spans="1:24" hidden="1">
      <c r="A1649">
        <v>1003</v>
      </c>
      <c r="B1649" t="s">
        <v>689</v>
      </c>
      <c r="C1649" t="s">
        <v>684</v>
      </c>
      <c r="D1649" t="s">
        <v>685</v>
      </c>
      <c r="E1649" t="s">
        <v>29</v>
      </c>
      <c r="F1649" t="s">
        <v>747</v>
      </c>
      <c r="G1649" t="s">
        <v>688</v>
      </c>
      <c r="H1649" s="1">
        <v>44739</v>
      </c>
      <c r="I1649" t="s">
        <v>8</v>
      </c>
      <c r="J1649">
        <v>34</v>
      </c>
      <c r="K1649">
        <v>6.9</v>
      </c>
      <c r="L1649">
        <v>0</v>
      </c>
      <c r="M1649">
        <v>0</v>
      </c>
      <c r="N1649">
        <v>1</v>
      </c>
      <c r="O1649">
        <v>0</v>
      </c>
      <c r="P1649">
        <v>2000000</v>
      </c>
      <c r="Q1649">
        <v>0</v>
      </c>
      <c r="R1649">
        <v>4</v>
      </c>
      <c r="S1649">
        <v>1033</v>
      </c>
      <c r="T1649" s="1">
        <v>0</v>
      </c>
      <c r="U1649">
        <v>1</v>
      </c>
      <c r="W1649" s="64">
        <f t="shared" si="52"/>
        <v>13800000</v>
      </c>
      <c r="X1649" s="64">
        <f t="shared" si="53"/>
        <v>0</v>
      </c>
    </row>
    <row r="1650" spans="1:24" hidden="1">
      <c r="A1650">
        <v>1009</v>
      </c>
      <c r="B1650" t="s">
        <v>689</v>
      </c>
      <c r="C1650" t="s">
        <v>684</v>
      </c>
      <c r="D1650" t="s">
        <v>685</v>
      </c>
      <c r="E1650" t="s">
        <v>29</v>
      </c>
      <c r="F1650" t="s">
        <v>686</v>
      </c>
      <c r="G1650" t="s">
        <v>4010</v>
      </c>
      <c r="H1650" s="1">
        <v>44739</v>
      </c>
      <c r="I1650" t="s">
        <v>7</v>
      </c>
      <c r="J1650">
        <v>34</v>
      </c>
      <c r="K1650">
        <v>6.91</v>
      </c>
      <c r="L1650">
        <v>0</v>
      </c>
      <c r="M1650">
        <v>0</v>
      </c>
      <c r="N1650">
        <v>1</v>
      </c>
      <c r="O1650">
        <v>0</v>
      </c>
      <c r="P1650">
        <v>0</v>
      </c>
      <c r="Q1650">
        <v>129062.61</v>
      </c>
      <c r="R1650">
        <v>4</v>
      </c>
      <c r="S1650">
        <v>27012</v>
      </c>
      <c r="T1650" s="1">
        <v>0</v>
      </c>
      <c r="U1650">
        <v>1</v>
      </c>
      <c r="W1650" s="64">
        <f t="shared" si="52"/>
        <v>0</v>
      </c>
      <c r="X1650" s="64">
        <f t="shared" si="53"/>
        <v>891822.63510000007</v>
      </c>
    </row>
    <row r="1651" spans="1:24" hidden="1">
      <c r="A1651">
        <v>1033</v>
      </c>
      <c r="B1651" t="s">
        <v>689</v>
      </c>
      <c r="C1651" t="s">
        <v>684</v>
      </c>
      <c r="D1651" t="s">
        <v>685</v>
      </c>
      <c r="E1651" t="s">
        <v>29</v>
      </c>
      <c r="F1651" t="s">
        <v>747</v>
      </c>
      <c r="G1651" t="s">
        <v>4238</v>
      </c>
      <c r="H1651" s="1">
        <v>44739</v>
      </c>
      <c r="I1651" t="s">
        <v>7</v>
      </c>
      <c r="J1651">
        <v>34</v>
      </c>
      <c r="K1651">
        <v>6.9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2000000</v>
      </c>
      <c r="R1651">
        <v>4</v>
      </c>
      <c r="S1651">
        <v>1003</v>
      </c>
      <c r="T1651" s="1">
        <v>0</v>
      </c>
      <c r="U1651">
        <v>1</v>
      </c>
      <c r="W1651" s="64">
        <f t="shared" si="52"/>
        <v>0</v>
      </c>
      <c r="X1651" s="64">
        <f t="shared" si="53"/>
        <v>13800000</v>
      </c>
    </row>
    <row r="1652" spans="1:24" hidden="1">
      <c r="A1652">
        <v>27012</v>
      </c>
      <c r="B1652" t="s">
        <v>689</v>
      </c>
      <c r="C1652" t="s">
        <v>684</v>
      </c>
      <c r="D1652" t="s">
        <v>685</v>
      </c>
      <c r="E1652" t="s">
        <v>29</v>
      </c>
      <c r="F1652" t="s">
        <v>753</v>
      </c>
      <c r="G1652" t="s">
        <v>1016</v>
      </c>
      <c r="H1652" s="1">
        <v>44739</v>
      </c>
      <c r="I1652" t="s">
        <v>8</v>
      </c>
      <c r="J1652">
        <v>34</v>
      </c>
      <c r="K1652">
        <v>6.91</v>
      </c>
      <c r="L1652">
        <v>0</v>
      </c>
      <c r="M1652">
        <v>0</v>
      </c>
      <c r="N1652">
        <v>1</v>
      </c>
      <c r="O1652">
        <v>0</v>
      </c>
      <c r="P1652">
        <v>129062.61</v>
      </c>
      <c r="Q1652">
        <v>0</v>
      </c>
      <c r="R1652">
        <v>4</v>
      </c>
      <c r="S1652">
        <v>1009</v>
      </c>
      <c r="T1652" s="1">
        <v>0</v>
      </c>
      <c r="U1652">
        <v>1</v>
      </c>
      <c r="W1652" s="64">
        <f t="shared" si="52"/>
        <v>891822.63510000007</v>
      </c>
      <c r="X1652" s="64">
        <f t="shared" si="53"/>
        <v>0</v>
      </c>
    </row>
    <row r="1653" spans="1:24" hidden="1">
      <c r="A1653">
        <v>1003</v>
      </c>
      <c r="B1653" t="s">
        <v>689</v>
      </c>
      <c r="C1653" t="s">
        <v>684</v>
      </c>
      <c r="D1653" t="s">
        <v>685</v>
      </c>
      <c r="E1653" t="s">
        <v>29</v>
      </c>
      <c r="F1653" t="s">
        <v>728</v>
      </c>
      <c r="G1653" t="s">
        <v>687</v>
      </c>
      <c r="H1653" s="1">
        <v>44740</v>
      </c>
      <c r="I1653" t="s">
        <v>7</v>
      </c>
      <c r="J1653">
        <v>34</v>
      </c>
      <c r="K1653">
        <v>6.9630000000000001</v>
      </c>
      <c r="M1653">
        <v>0</v>
      </c>
      <c r="N1653">
        <v>1</v>
      </c>
      <c r="O1653">
        <v>0</v>
      </c>
      <c r="P1653">
        <v>0</v>
      </c>
      <c r="Q1653">
        <v>7140</v>
      </c>
      <c r="R1653">
        <v>4</v>
      </c>
      <c r="S1653">
        <v>27004</v>
      </c>
      <c r="T1653" s="1">
        <v>0</v>
      </c>
      <c r="U1653">
        <v>1</v>
      </c>
      <c r="W1653" s="64">
        <f t="shared" si="52"/>
        <v>0</v>
      </c>
      <c r="X1653" s="64">
        <f t="shared" si="53"/>
        <v>49715.82</v>
      </c>
    </row>
    <row r="1654" spans="1:24" hidden="1">
      <c r="A1654">
        <v>1005</v>
      </c>
      <c r="B1654" t="s">
        <v>689</v>
      </c>
      <c r="C1654" t="s">
        <v>684</v>
      </c>
      <c r="D1654" t="s">
        <v>685</v>
      </c>
      <c r="E1654" t="s">
        <v>29</v>
      </c>
      <c r="F1654" t="s">
        <v>747</v>
      </c>
      <c r="G1654" t="s">
        <v>3869</v>
      </c>
      <c r="H1654" s="1">
        <v>44740</v>
      </c>
      <c r="I1654" t="s">
        <v>8</v>
      </c>
      <c r="J1654">
        <v>34</v>
      </c>
      <c r="K1654">
        <v>6.88</v>
      </c>
      <c r="L1654">
        <v>0</v>
      </c>
      <c r="M1654">
        <v>0</v>
      </c>
      <c r="N1654">
        <v>1</v>
      </c>
      <c r="O1654">
        <v>1</v>
      </c>
      <c r="P1654">
        <v>20000</v>
      </c>
      <c r="Q1654">
        <v>0</v>
      </c>
      <c r="R1654">
        <v>4</v>
      </c>
      <c r="S1654">
        <v>27013</v>
      </c>
      <c r="T1654" s="1">
        <v>0</v>
      </c>
      <c r="U1654">
        <v>1</v>
      </c>
      <c r="W1654" s="64">
        <f t="shared" si="52"/>
        <v>137600</v>
      </c>
      <c r="X1654" s="64">
        <f t="shared" si="53"/>
        <v>0</v>
      </c>
    </row>
    <row r="1655" spans="1:24" hidden="1">
      <c r="A1655">
        <v>1005</v>
      </c>
      <c r="B1655" t="s">
        <v>689</v>
      </c>
      <c r="C1655" t="s">
        <v>684</v>
      </c>
      <c r="D1655" t="s">
        <v>685</v>
      </c>
      <c r="E1655" t="s">
        <v>29</v>
      </c>
      <c r="F1655" t="s">
        <v>747</v>
      </c>
      <c r="G1655" t="s">
        <v>3870</v>
      </c>
      <c r="H1655" s="1">
        <v>44740</v>
      </c>
      <c r="I1655" t="s">
        <v>8</v>
      </c>
      <c r="J1655">
        <v>34</v>
      </c>
      <c r="K1655">
        <v>6.88</v>
      </c>
      <c r="L1655">
        <v>0</v>
      </c>
      <c r="M1655">
        <v>0</v>
      </c>
      <c r="N1655">
        <v>1</v>
      </c>
      <c r="O1655">
        <v>1</v>
      </c>
      <c r="P1655">
        <v>9000</v>
      </c>
      <c r="Q1655">
        <v>0</v>
      </c>
      <c r="R1655">
        <v>4</v>
      </c>
      <c r="S1655">
        <v>27013</v>
      </c>
      <c r="T1655" s="1">
        <v>0</v>
      </c>
      <c r="U1655">
        <v>1</v>
      </c>
      <c r="W1655" s="64">
        <f t="shared" si="52"/>
        <v>61920</v>
      </c>
      <c r="X1655" s="64">
        <f t="shared" si="53"/>
        <v>0</v>
      </c>
    </row>
    <row r="1656" spans="1:24" hidden="1">
      <c r="A1656">
        <v>1005</v>
      </c>
      <c r="B1656" t="s">
        <v>689</v>
      </c>
      <c r="C1656" t="s">
        <v>684</v>
      </c>
      <c r="D1656" t="s">
        <v>685</v>
      </c>
      <c r="E1656" t="s">
        <v>29</v>
      </c>
      <c r="F1656" t="s">
        <v>747</v>
      </c>
      <c r="G1656" t="s">
        <v>3871</v>
      </c>
      <c r="H1656" s="1">
        <v>44740</v>
      </c>
      <c r="I1656" t="s">
        <v>8</v>
      </c>
      <c r="J1656">
        <v>34</v>
      </c>
      <c r="K1656">
        <v>6.88</v>
      </c>
      <c r="L1656">
        <v>0</v>
      </c>
      <c r="M1656">
        <v>0</v>
      </c>
      <c r="N1656">
        <v>1</v>
      </c>
      <c r="O1656">
        <v>1</v>
      </c>
      <c r="P1656">
        <v>7000</v>
      </c>
      <c r="Q1656">
        <v>0</v>
      </c>
      <c r="R1656">
        <v>4</v>
      </c>
      <c r="S1656">
        <v>27013</v>
      </c>
      <c r="T1656" s="1">
        <v>0</v>
      </c>
      <c r="U1656">
        <v>1</v>
      </c>
      <c r="W1656" s="64">
        <f t="shared" si="52"/>
        <v>48160</v>
      </c>
      <c r="X1656" s="64">
        <f t="shared" si="53"/>
        <v>0</v>
      </c>
    </row>
    <row r="1657" spans="1:24" hidden="1">
      <c r="A1657">
        <v>1005</v>
      </c>
      <c r="B1657" t="s">
        <v>689</v>
      </c>
      <c r="C1657" t="s">
        <v>684</v>
      </c>
      <c r="D1657" t="s">
        <v>685</v>
      </c>
      <c r="E1657" t="s">
        <v>29</v>
      </c>
      <c r="F1657" t="s">
        <v>747</v>
      </c>
      <c r="G1657" t="s">
        <v>3872</v>
      </c>
      <c r="H1657" s="1">
        <v>44740</v>
      </c>
      <c r="I1657" t="s">
        <v>8</v>
      </c>
      <c r="J1657">
        <v>34</v>
      </c>
      <c r="K1657">
        <v>6.88</v>
      </c>
      <c r="L1657">
        <v>0</v>
      </c>
      <c r="M1657">
        <v>0</v>
      </c>
      <c r="N1657">
        <v>1</v>
      </c>
      <c r="O1657">
        <v>1</v>
      </c>
      <c r="P1657">
        <v>30000</v>
      </c>
      <c r="Q1657">
        <v>0</v>
      </c>
      <c r="R1657">
        <v>4</v>
      </c>
      <c r="S1657">
        <v>27013</v>
      </c>
      <c r="T1657" s="1">
        <v>0</v>
      </c>
      <c r="U1657">
        <v>1</v>
      </c>
      <c r="W1657" s="64">
        <f t="shared" si="52"/>
        <v>206400</v>
      </c>
      <c r="X1657" s="64">
        <f t="shared" si="53"/>
        <v>0</v>
      </c>
    </row>
    <row r="1658" spans="1:24" hidden="1">
      <c r="A1658">
        <v>27004</v>
      </c>
      <c r="B1658" t="s">
        <v>689</v>
      </c>
      <c r="C1658" t="s">
        <v>684</v>
      </c>
      <c r="D1658" t="s">
        <v>685</v>
      </c>
      <c r="E1658" t="s">
        <v>29</v>
      </c>
      <c r="F1658" t="s">
        <v>753</v>
      </c>
      <c r="G1658" t="s">
        <v>1028</v>
      </c>
      <c r="H1658" s="1">
        <v>44740</v>
      </c>
      <c r="I1658" t="s">
        <v>8</v>
      </c>
      <c r="J1658">
        <v>34</v>
      </c>
      <c r="K1658">
        <v>6.9630000000000001</v>
      </c>
      <c r="L1658">
        <v>0</v>
      </c>
      <c r="M1658">
        <v>0</v>
      </c>
      <c r="N1658">
        <v>1</v>
      </c>
      <c r="O1658">
        <v>0</v>
      </c>
      <c r="P1658">
        <v>7140</v>
      </c>
      <c r="Q1658">
        <v>0</v>
      </c>
      <c r="R1658">
        <v>4</v>
      </c>
      <c r="S1658">
        <v>1003</v>
      </c>
      <c r="T1658" s="1">
        <v>0</v>
      </c>
      <c r="U1658">
        <v>1</v>
      </c>
      <c r="W1658" s="64">
        <f t="shared" si="52"/>
        <v>49715.82</v>
      </c>
      <c r="X1658" s="64">
        <f t="shared" si="53"/>
        <v>0</v>
      </c>
    </row>
    <row r="1659" spans="1:24" hidden="1">
      <c r="A1659">
        <v>27013</v>
      </c>
      <c r="B1659" t="s">
        <v>689</v>
      </c>
      <c r="C1659" t="s">
        <v>689</v>
      </c>
      <c r="D1659" t="s">
        <v>685</v>
      </c>
      <c r="E1659" t="s">
        <v>29</v>
      </c>
      <c r="F1659" t="s">
        <v>686</v>
      </c>
      <c r="G1659" t="s">
        <v>4554</v>
      </c>
      <c r="H1659" s="1">
        <v>44740</v>
      </c>
      <c r="I1659" t="s">
        <v>7</v>
      </c>
      <c r="J1659">
        <v>34</v>
      </c>
      <c r="K1659">
        <v>6.88</v>
      </c>
      <c r="L1659">
        <v>0</v>
      </c>
      <c r="M1659">
        <v>0</v>
      </c>
      <c r="N1659">
        <v>1</v>
      </c>
      <c r="O1659">
        <v>0</v>
      </c>
      <c r="P1659">
        <v>0</v>
      </c>
      <c r="Q1659">
        <v>30000</v>
      </c>
      <c r="R1659">
        <v>4</v>
      </c>
      <c r="S1659">
        <v>1005</v>
      </c>
      <c r="T1659" s="1">
        <v>0</v>
      </c>
      <c r="U1659">
        <v>1</v>
      </c>
      <c r="W1659" s="64">
        <f t="shared" si="52"/>
        <v>0</v>
      </c>
      <c r="X1659" s="64">
        <f t="shared" si="53"/>
        <v>206400</v>
      </c>
    </row>
    <row r="1660" spans="1:24" hidden="1">
      <c r="A1660">
        <v>27013</v>
      </c>
      <c r="B1660" t="s">
        <v>689</v>
      </c>
      <c r="C1660" t="s">
        <v>689</v>
      </c>
      <c r="D1660" t="s">
        <v>685</v>
      </c>
      <c r="E1660" t="s">
        <v>29</v>
      </c>
      <c r="F1660" t="s">
        <v>686</v>
      </c>
      <c r="G1660" t="s">
        <v>4555</v>
      </c>
      <c r="H1660" s="1">
        <v>44740</v>
      </c>
      <c r="I1660" t="s">
        <v>7</v>
      </c>
      <c r="J1660">
        <v>34</v>
      </c>
      <c r="K1660">
        <v>6.88</v>
      </c>
      <c r="L1660">
        <v>0</v>
      </c>
      <c r="M1660">
        <v>0</v>
      </c>
      <c r="N1660">
        <v>1</v>
      </c>
      <c r="O1660">
        <v>0</v>
      </c>
      <c r="P1660">
        <v>0</v>
      </c>
      <c r="Q1660">
        <v>20000</v>
      </c>
      <c r="R1660">
        <v>4</v>
      </c>
      <c r="S1660">
        <v>1005</v>
      </c>
      <c r="T1660" s="1">
        <v>0</v>
      </c>
      <c r="U1660">
        <v>1</v>
      </c>
      <c r="W1660" s="64">
        <f t="shared" si="52"/>
        <v>0</v>
      </c>
      <c r="X1660" s="64">
        <f t="shared" si="53"/>
        <v>137600</v>
      </c>
    </row>
    <row r="1661" spans="1:24" hidden="1">
      <c r="A1661">
        <v>27013</v>
      </c>
      <c r="B1661" t="s">
        <v>689</v>
      </c>
      <c r="C1661" t="s">
        <v>689</v>
      </c>
      <c r="D1661" t="s">
        <v>685</v>
      </c>
      <c r="E1661" t="s">
        <v>29</v>
      </c>
      <c r="F1661" t="s">
        <v>686</v>
      </c>
      <c r="G1661" t="s">
        <v>4556</v>
      </c>
      <c r="H1661" s="1">
        <v>44740</v>
      </c>
      <c r="I1661" t="s">
        <v>7</v>
      </c>
      <c r="J1661">
        <v>34</v>
      </c>
      <c r="K1661">
        <v>6.88</v>
      </c>
      <c r="L1661">
        <v>0</v>
      </c>
      <c r="M1661">
        <v>0</v>
      </c>
      <c r="N1661">
        <v>1</v>
      </c>
      <c r="O1661">
        <v>0</v>
      </c>
      <c r="P1661">
        <v>0</v>
      </c>
      <c r="Q1661">
        <v>7000</v>
      </c>
      <c r="R1661">
        <v>4</v>
      </c>
      <c r="S1661">
        <v>1005</v>
      </c>
      <c r="T1661" s="1">
        <v>0</v>
      </c>
      <c r="U1661">
        <v>1</v>
      </c>
      <c r="W1661" s="64">
        <f t="shared" si="52"/>
        <v>0</v>
      </c>
      <c r="X1661" s="64">
        <f t="shared" si="53"/>
        <v>48160</v>
      </c>
    </row>
    <row r="1662" spans="1:24" hidden="1">
      <c r="A1662">
        <v>27013</v>
      </c>
      <c r="B1662" t="s">
        <v>689</v>
      </c>
      <c r="C1662" t="s">
        <v>689</v>
      </c>
      <c r="D1662" t="s">
        <v>685</v>
      </c>
      <c r="E1662" t="s">
        <v>29</v>
      </c>
      <c r="F1662" t="s">
        <v>686</v>
      </c>
      <c r="G1662" t="s">
        <v>4557</v>
      </c>
      <c r="H1662" s="1">
        <v>44740</v>
      </c>
      <c r="I1662" t="s">
        <v>7</v>
      </c>
      <c r="J1662">
        <v>34</v>
      </c>
      <c r="K1662">
        <v>6.88</v>
      </c>
      <c r="L1662">
        <v>0</v>
      </c>
      <c r="M1662">
        <v>0</v>
      </c>
      <c r="N1662">
        <v>1</v>
      </c>
      <c r="O1662">
        <v>0</v>
      </c>
      <c r="P1662">
        <v>0</v>
      </c>
      <c r="Q1662">
        <v>9000</v>
      </c>
      <c r="R1662">
        <v>4</v>
      </c>
      <c r="S1662">
        <v>1005</v>
      </c>
      <c r="T1662" s="1">
        <v>0</v>
      </c>
      <c r="U1662">
        <v>1</v>
      </c>
      <c r="W1662" s="64">
        <f t="shared" si="52"/>
        <v>0</v>
      </c>
      <c r="X1662" s="64">
        <f t="shared" si="53"/>
        <v>61920</v>
      </c>
    </row>
    <row r="1663" spans="1:24" hidden="1">
      <c r="A1663">
        <v>1009</v>
      </c>
      <c r="B1663" t="s">
        <v>690</v>
      </c>
      <c r="C1663" t="s">
        <v>684</v>
      </c>
      <c r="D1663" t="s">
        <v>685</v>
      </c>
      <c r="E1663" t="s">
        <v>29</v>
      </c>
      <c r="F1663" t="s">
        <v>686</v>
      </c>
      <c r="G1663" t="s">
        <v>4099</v>
      </c>
      <c r="H1663" s="1">
        <v>44741</v>
      </c>
      <c r="I1663" t="s">
        <v>7</v>
      </c>
      <c r="J1663">
        <v>34</v>
      </c>
      <c r="K1663">
        <v>6.9249999999999998</v>
      </c>
      <c r="L1663">
        <v>0</v>
      </c>
      <c r="M1663">
        <v>0</v>
      </c>
      <c r="N1663">
        <v>1</v>
      </c>
      <c r="O1663">
        <v>0</v>
      </c>
      <c r="P1663">
        <v>0</v>
      </c>
      <c r="Q1663">
        <v>500000</v>
      </c>
      <c r="R1663">
        <v>4</v>
      </c>
      <c r="S1663">
        <v>27002</v>
      </c>
      <c r="T1663" s="1">
        <v>0</v>
      </c>
      <c r="U1663">
        <v>1</v>
      </c>
      <c r="W1663" s="64">
        <f t="shared" si="52"/>
        <v>0</v>
      </c>
      <c r="X1663" s="64">
        <f t="shared" si="53"/>
        <v>3462500</v>
      </c>
    </row>
    <row r="1664" spans="1:24">
      <c r="A1664">
        <v>1034</v>
      </c>
      <c r="B1664" t="s">
        <v>689</v>
      </c>
      <c r="C1664" t="s">
        <v>684</v>
      </c>
      <c r="D1664" t="s">
        <v>685</v>
      </c>
      <c r="E1664" t="s">
        <v>29</v>
      </c>
      <c r="F1664" t="s">
        <v>747</v>
      </c>
      <c r="G1664" t="s">
        <v>4339</v>
      </c>
      <c r="H1664" s="1">
        <v>44741</v>
      </c>
      <c r="I1664" t="s">
        <v>8</v>
      </c>
      <c r="J1664">
        <v>34</v>
      </c>
      <c r="K1664">
        <v>6.91</v>
      </c>
      <c r="L1664">
        <v>0</v>
      </c>
      <c r="M1664">
        <v>0</v>
      </c>
      <c r="N1664">
        <v>1</v>
      </c>
      <c r="O1664">
        <v>0</v>
      </c>
      <c r="P1664">
        <v>1000000</v>
      </c>
      <c r="Q1664">
        <v>0</v>
      </c>
      <c r="R1664">
        <v>4</v>
      </c>
      <c r="S1664">
        <v>1035</v>
      </c>
      <c r="T1664" s="1">
        <v>0</v>
      </c>
      <c r="U1664">
        <v>1</v>
      </c>
      <c r="W1664" s="64">
        <f t="shared" si="52"/>
        <v>6910000</v>
      </c>
      <c r="X1664" s="64">
        <f t="shared" si="53"/>
        <v>0</v>
      </c>
    </row>
    <row r="1665" spans="1:24" hidden="1">
      <c r="A1665">
        <v>1035</v>
      </c>
      <c r="B1665" t="s">
        <v>689</v>
      </c>
      <c r="C1665" t="s">
        <v>684</v>
      </c>
      <c r="D1665" t="s">
        <v>685</v>
      </c>
      <c r="E1665" t="s">
        <v>29</v>
      </c>
      <c r="F1665" t="s">
        <v>747</v>
      </c>
      <c r="G1665" t="s">
        <v>801</v>
      </c>
      <c r="H1665" s="1">
        <v>44741</v>
      </c>
      <c r="I1665" t="s">
        <v>7</v>
      </c>
      <c r="J1665">
        <v>34</v>
      </c>
      <c r="K1665">
        <v>6.91</v>
      </c>
      <c r="L1665">
        <v>0</v>
      </c>
      <c r="M1665">
        <v>0</v>
      </c>
      <c r="N1665">
        <v>1</v>
      </c>
      <c r="O1665">
        <v>0</v>
      </c>
      <c r="P1665">
        <v>0</v>
      </c>
      <c r="Q1665">
        <v>1000000</v>
      </c>
      <c r="R1665">
        <v>4</v>
      </c>
      <c r="S1665">
        <v>1034</v>
      </c>
      <c r="T1665" s="1">
        <v>0</v>
      </c>
      <c r="U1665">
        <v>1</v>
      </c>
      <c r="W1665" s="64">
        <f t="shared" si="52"/>
        <v>0</v>
      </c>
      <c r="X1665" s="64">
        <f t="shared" si="53"/>
        <v>6910000</v>
      </c>
    </row>
    <row r="1666" spans="1:24" hidden="1">
      <c r="A1666">
        <v>27002</v>
      </c>
      <c r="B1666" t="s">
        <v>690</v>
      </c>
      <c r="C1666" t="s">
        <v>684</v>
      </c>
      <c r="D1666" t="s">
        <v>685</v>
      </c>
      <c r="E1666" t="s">
        <v>29</v>
      </c>
      <c r="F1666" t="s">
        <v>753</v>
      </c>
      <c r="G1666" t="s">
        <v>1057</v>
      </c>
      <c r="H1666" s="1">
        <v>44741</v>
      </c>
      <c r="I1666" t="s">
        <v>8</v>
      </c>
      <c r="J1666">
        <v>34</v>
      </c>
      <c r="K1666">
        <v>6.9249999999999998</v>
      </c>
      <c r="L1666">
        <v>0</v>
      </c>
      <c r="M1666">
        <v>0</v>
      </c>
      <c r="N1666">
        <v>1</v>
      </c>
      <c r="O1666">
        <v>0</v>
      </c>
      <c r="P1666">
        <v>500000</v>
      </c>
      <c r="Q1666">
        <v>0</v>
      </c>
      <c r="R1666">
        <v>4</v>
      </c>
      <c r="S1666">
        <v>1009</v>
      </c>
      <c r="T1666" s="1">
        <v>0</v>
      </c>
      <c r="U1666">
        <v>1</v>
      </c>
      <c r="W1666" s="64">
        <f t="shared" si="52"/>
        <v>3462500</v>
      </c>
      <c r="X1666" s="64">
        <f t="shared" si="53"/>
        <v>0</v>
      </c>
    </row>
    <row r="1667" spans="1:24">
      <c r="A1667">
        <v>1001</v>
      </c>
      <c r="B1667" t="s">
        <v>692</v>
      </c>
      <c r="C1667" t="s">
        <v>684</v>
      </c>
      <c r="D1667" t="s">
        <v>685</v>
      </c>
      <c r="E1667" t="s">
        <v>29</v>
      </c>
      <c r="F1667" t="s">
        <v>686</v>
      </c>
      <c r="G1667" t="s">
        <v>3639</v>
      </c>
      <c r="H1667" s="1">
        <v>44742</v>
      </c>
      <c r="I1667" t="s">
        <v>8</v>
      </c>
      <c r="J1667">
        <v>34</v>
      </c>
      <c r="K1667">
        <v>6.85</v>
      </c>
      <c r="L1667">
        <v>0</v>
      </c>
      <c r="M1667">
        <v>0</v>
      </c>
      <c r="N1667">
        <v>1</v>
      </c>
      <c r="O1667">
        <v>0</v>
      </c>
      <c r="P1667">
        <v>60000</v>
      </c>
      <c r="Q1667">
        <v>0</v>
      </c>
      <c r="R1667">
        <v>4</v>
      </c>
      <c r="S1667">
        <v>3052</v>
      </c>
      <c r="T1667" s="1">
        <v>0</v>
      </c>
      <c r="U1667">
        <v>1</v>
      </c>
      <c r="W1667" s="64">
        <f t="shared" si="52"/>
        <v>411000</v>
      </c>
      <c r="X1667" s="64">
        <f t="shared" si="53"/>
        <v>0</v>
      </c>
    </row>
    <row r="1668" spans="1:24" hidden="1">
      <c r="A1668">
        <v>3052</v>
      </c>
      <c r="B1668" t="s">
        <v>692</v>
      </c>
      <c r="C1668" t="s">
        <v>684</v>
      </c>
      <c r="D1668" t="s">
        <v>685</v>
      </c>
      <c r="E1668" t="s">
        <v>29</v>
      </c>
      <c r="F1668" t="s">
        <v>753</v>
      </c>
      <c r="G1668" t="s">
        <v>3600</v>
      </c>
      <c r="H1668" s="1">
        <v>44742</v>
      </c>
      <c r="I1668" t="s">
        <v>7</v>
      </c>
      <c r="J1668">
        <v>34</v>
      </c>
      <c r="K1668">
        <v>6.85</v>
      </c>
      <c r="L1668">
        <v>0</v>
      </c>
      <c r="M1668">
        <v>0</v>
      </c>
      <c r="N1668">
        <v>1</v>
      </c>
      <c r="O1668">
        <v>0</v>
      </c>
      <c r="P1668">
        <v>0</v>
      </c>
      <c r="Q1668">
        <v>60000</v>
      </c>
      <c r="R1668">
        <v>4</v>
      </c>
      <c r="S1668">
        <v>1001</v>
      </c>
      <c r="T1668" s="1">
        <v>0</v>
      </c>
      <c r="U1668">
        <v>1</v>
      </c>
      <c r="W1668" s="64">
        <f t="shared" si="52"/>
        <v>0</v>
      </c>
      <c r="X1668" s="64">
        <f t="shared" si="53"/>
        <v>411000</v>
      </c>
    </row>
    <row r="1669" spans="1:24" hidden="1">
      <c r="A1669">
        <v>1018</v>
      </c>
      <c r="B1669" t="s">
        <v>689</v>
      </c>
      <c r="C1669" t="s">
        <v>684</v>
      </c>
      <c r="D1669" t="s">
        <v>685</v>
      </c>
      <c r="E1669" t="s">
        <v>29</v>
      </c>
      <c r="F1669" t="s">
        <v>748</v>
      </c>
      <c r="G1669" t="s">
        <v>804</v>
      </c>
      <c r="H1669" s="1">
        <v>44747</v>
      </c>
      <c r="I1669" t="s">
        <v>7</v>
      </c>
      <c r="J1669">
        <v>34</v>
      </c>
      <c r="K1669">
        <v>6.91</v>
      </c>
      <c r="L1669">
        <v>0</v>
      </c>
      <c r="M1669">
        <v>0</v>
      </c>
      <c r="N1669">
        <v>1</v>
      </c>
      <c r="O1669">
        <v>0</v>
      </c>
      <c r="P1669">
        <v>0</v>
      </c>
      <c r="Q1669">
        <v>901052.21</v>
      </c>
      <c r="R1669">
        <v>4</v>
      </c>
      <c r="S1669">
        <v>27012</v>
      </c>
      <c r="T1669" s="1">
        <v>0</v>
      </c>
      <c r="U1669">
        <v>2</v>
      </c>
      <c r="W1669" s="64">
        <f t="shared" si="52"/>
        <v>0</v>
      </c>
      <c r="X1669" s="64">
        <f t="shared" si="53"/>
        <v>6226270.7710999995</v>
      </c>
    </row>
    <row r="1670" spans="1:24" hidden="1">
      <c r="A1670">
        <v>27012</v>
      </c>
      <c r="B1670" t="s">
        <v>689</v>
      </c>
      <c r="C1670" t="s">
        <v>684</v>
      </c>
      <c r="D1670" t="s">
        <v>685</v>
      </c>
      <c r="E1670" t="s">
        <v>29</v>
      </c>
      <c r="F1670" t="s">
        <v>753</v>
      </c>
      <c r="G1670" t="s">
        <v>985</v>
      </c>
      <c r="H1670" s="1">
        <v>44747</v>
      </c>
      <c r="I1670" t="s">
        <v>8</v>
      </c>
      <c r="J1670">
        <v>34</v>
      </c>
      <c r="K1670">
        <v>6.91</v>
      </c>
      <c r="L1670">
        <v>0</v>
      </c>
      <c r="M1670">
        <v>0</v>
      </c>
      <c r="N1670">
        <v>1</v>
      </c>
      <c r="O1670">
        <v>0</v>
      </c>
      <c r="P1670">
        <v>901052.21</v>
      </c>
      <c r="Q1670">
        <v>0</v>
      </c>
      <c r="R1670">
        <v>4</v>
      </c>
      <c r="S1670">
        <v>1018</v>
      </c>
      <c r="T1670" s="1">
        <v>0</v>
      </c>
      <c r="U1670">
        <v>1</v>
      </c>
      <c r="W1670" s="64">
        <f t="shared" si="52"/>
        <v>6226270.7710999995</v>
      </c>
      <c r="X1670" s="64">
        <f t="shared" si="53"/>
        <v>0</v>
      </c>
    </row>
    <row r="1671" spans="1:24" hidden="1">
      <c r="A1671">
        <v>1003</v>
      </c>
      <c r="B1671" t="s">
        <v>689</v>
      </c>
      <c r="C1671" t="s">
        <v>684</v>
      </c>
      <c r="D1671" t="s">
        <v>685</v>
      </c>
      <c r="E1671" t="s">
        <v>29</v>
      </c>
      <c r="F1671" t="s">
        <v>728</v>
      </c>
      <c r="G1671" t="s">
        <v>687</v>
      </c>
      <c r="H1671" s="1">
        <v>44749</v>
      </c>
      <c r="I1671" t="s">
        <v>7</v>
      </c>
      <c r="J1671">
        <v>34</v>
      </c>
      <c r="K1671">
        <v>6.9630000000000001</v>
      </c>
      <c r="M1671">
        <v>0</v>
      </c>
      <c r="N1671">
        <v>1</v>
      </c>
      <c r="O1671">
        <v>0</v>
      </c>
      <c r="P1671">
        <v>0</v>
      </c>
      <c r="Q1671">
        <v>3255</v>
      </c>
      <c r="R1671">
        <v>4</v>
      </c>
      <c r="S1671">
        <v>27004</v>
      </c>
      <c r="T1671" s="1">
        <v>0</v>
      </c>
      <c r="U1671">
        <v>1</v>
      </c>
      <c r="W1671" s="64">
        <f t="shared" si="52"/>
        <v>0</v>
      </c>
      <c r="X1671" s="64">
        <f t="shared" si="53"/>
        <v>22664.564999999999</v>
      </c>
    </row>
    <row r="1672" spans="1:24" hidden="1">
      <c r="A1672">
        <v>1005</v>
      </c>
      <c r="B1672" t="s">
        <v>689</v>
      </c>
      <c r="C1672" t="s">
        <v>684</v>
      </c>
      <c r="D1672" t="s">
        <v>685</v>
      </c>
      <c r="E1672" t="s">
        <v>29</v>
      </c>
      <c r="F1672" t="s">
        <v>747</v>
      </c>
      <c r="G1672" t="s">
        <v>3873</v>
      </c>
      <c r="H1672" s="1">
        <v>44749</v>
      </c>
      <c r="I1672" t="s">
        <v>7</v>
      </c>
      <c r="J1672">
        <v>34</v>
      </c>
      <c r="K1672">
        <v>6.9</v>
      </c>
      <c r="L1672">
        <v>0</v>
      </c>
      <c r="M1672">
        <v>0</v>
      </c>
      <c r="N1672">
        <v>1</v>
      </c>
      <c r="O1672">
        <v>1</v>
      </c>
      <c r="P1672">
        <v>0</v>
      </c>
      <c r="Q1672">
        <v>2000000</v>
      </c>
      <c r="R1672">
        <v>4</v>
      </c>
      <c r="S1672">
        <v>1016</v>
      </c>
      <c r="T1672" s="1">
        <v>0</v>
      </c>
      <c r="U1672">
        <v>1</v>
      </c>
      <c r="W1672" s="64">
        <f t="shared" si="52"/>
        <v>0</v>
      </c>
      <c r="X1672" s="64">
        <f t="shared" si="53"/>
        <v>13800000</v>
      </c>
    </row>
    <row r="1673" spans="1:24" hidden="1">
      <c r="A1673">
        <v>1005</v>
      </c>
      <c r="B1673" t="s">
        <v>689</v>
      </c>
      <c r="C1673" t="s">
        <v>684</v>
      </c>
      <c r="D1673" t="s">
        <v>685</v>
      </c>
      <c r="E1673" t="s">
        <v>29</v>
      </c>
      <c r="F1673" t="s">
        <v>747</v>
      </c>
      <c r="G1673" t="s">
        <v>3874</v>
      </c>
      <c r="H1673" s="1">
        <v>44749</v>
      </c>
      <c r="I1673" t="s">
        <v>7</v>
      </c>
      <c r="J1673">
        <v>34</v>
      </c>
      <c r="K1673">
        <v>6.9</v>
      </c>
      <c r="L1673">
        <v>0</v>
      </c>
      <c r="M1673">
        <v>0</v>
      </c>
      <c r="N1673">
        <v>1</v>
      </c>
      <c r="O1673">
        <v>1</v>
      </c>
      <c r="P1673">
        <v>0</v>
      </c>
      <c r="Q1673">
        <v>2000000</v>
      </c>
      <c r="R1673">
        <v>4</v>
      </c>
      <c r="S1673">
        <v>1014</v>
      </c>
      <c r="T1673" s="1">
        <v>0</v>
      </c>
      <c r="U1673">
        <v>1</v>
      </c>
      <c r="W1673" s="64">
        <f t="shared" si="52"/>
        <v>0</v>
      </c>
      <c r="X1673" s="64">
        <f t="shared" si="53"/>
        <v>13800000</v>
      </c>
    </row>
    <row r="1674" spans="1:24" hidden="1">
      <c r="A1674">
        <v>1005</v>
      </c>
      <c r="B1674" t="s">
        <v>689</v>
      </c>
      <c r="C1674" t="s">
        <v>684</v>
      </c>
      <c r="D1674" t="s">
        <v>685</v>
      </c>
      <c r="E1674" t="s">
        <v>29</v>
      </c>
      <c r="F1674" t="s">
        <v>747</v>
      </c>
      <c r="G1674" t="s">
        <v>3875</v>
      </c>
      <c r="H1674" s="1">
        <v>44749</v>
      </c>
      <c r="I1674" t="s">
        <v>8</v>
      </c>
      <c r="J1674">
        <v>34</v>
      </c>
      <c r="K1674">
        <v>6.87</v>
      </c>
      <c r="L1674">
        <v>0</v>
      </c>
      <c r="M1674">
        <v>0</v>
      </c>
      <c r="N1674">
        <v>1</v>
      </c>
      <c r="O1674">
        <v>1</v>
      </c>
      <c r="P1674">
        <v>30000</v>
      </c>
      <c r="Q1674">
        <v>0</v>
      </c>
      <c r="R1674">
        <v>4</v>
      </c>
      <c r="S1674">
        <v>27013</v>
      </c>
      <c r="T1674" s="1">
        <v>0</v>
      </c>
      <c r="U1674">
        <v>1</v>
      </c>
      <c r="W1674" s="64">
        <f t="shared" si="52"/>
        <v>206100</v>
      </c>
      <c r="X1674" s="64">
        <f t="shared" si="53"/>
        <v>0</v>
      </c>
    </row>
    <row r="1675" spans="1:24">
      <c r="A1675">
        <v>1014</v>
      </c>
      <c r="B1675" t="s">
        <v>689</v>
      </c>
      <c r="C1675" t="s">
        <v>684</v>
      </c>
      <c r="D1675" t="s">
        <v>685</v>
      </c>
      <c r="E1675" t="s">
        <v>29</v>
      </c>
      <c r="F1675" t="s">
        <v>747</v>
      </c>
      <c r="G1675" t="s">
        <v>941</v>
      </c>
      <c r="H1675" s="1">
        <v>44749</v>
      </c>
      <c r="I1675" t="s">
        <v>8</v>
      </c>
      <c r="J1675">
        <v>34</v>
      </c>
      <c r="K1675">
        <v>6.9</v>
      </c>
      <c r="L1675">
        <v>0</v>
      </c>
      <c r="M1675">
        <v>0</v>
      </c>
      <c r="N1675">
        <v>1</v>
      </c>
      <c r="O1675">
        <v>1</v>
      </c>
      <c r="P1675">
        <v>2000000</v>
      </c>
      <c r="Q1675">
        <v>0</v>
      </c>
      <c r="R1675">
        <v>4</v>
      </c>
      <c r="S1675">
        <v>1005</v>
      </c>
      <c r="T1675" s="1">
        <v>0</v>
      </c>
      <c r="U1675">
        <v>1</v>
      </c>
      <c r="W1675" s="64">
        <f t="shared" si="52"/>
        <v>13800000</v>
      </c>
      <c r="X1675" s="64">
        <f t="shared" si="53"/>
        <v>0</v>
      </c>
    </row>
    <row r="1676" spans="1:24">
      <c r="A1676">
        <v>1016</v>
      </c>
      <c r="B1676" t="s">
        <v>694</v>
      </c>
      <c r="C1676" t="s">
        <v>684</v>
      </c>
      <c r="D1676" t="s">
        <v>685</v>
      </c>
      <c r="E1676" t="s">
        <v>29</v>
      </c>
      <c r="F1676" t="s">
        <v>747</v>
      </c>
      <c r="G1676" t="s">
        <v>1055</v>
      </c>
      <c r="H1676" s="1">
        <v>44749</v>
      </c>
      <c r="I1676" t="s">
        <v>8</v>
      </c>
      <c r="J1676">
        <v>34</v>
      </c>
      <c r="K1676">
        <v>6.9</v>
      </c>
      <c r="L1676">
        <v>0</v>
      </c>
      <c r="M1676">
        <v>0</v>
      </c>
      <c r="N1676">
        <v>1</v>
      </c>
      <c r="O1676">
        <v>0</v>
      </c>
      <c r="P1676">
        <v>2000000</v>
      </c>
      <c r="Q1676">
        <v>0</v>
      </c>
      <c r="R1676">
        <v>4</v>
      </c>
      <c r="S1676">
        <v>1005</v>
      </c>
      <c r="T1676" s="1">
        <v>0</v>
      </c>
      <c r="U1676">
        <v>1</v>
      </c>
      <c r="W1676" s="64">
        <f t="shared" si="52"/>
        <v>13800000</v>
      </c>
      <c r="X1676" s="64">
        <f t="shared" si="53"/>
        <v>0</v>
      </c>
    </row>
    <row r="1677" spans="1:24" hidden="1">
      <c r="A1677">
        <v>27004</v>
      </c>
      <c r="B1677" t="s">
        <v>689</v>
      </c>
      <c r="C1677" t="s">
        <v>684</v>
      </c>
      <c r="D1677" t="s">
        <v>685</v>
      </c>
      <c r="E1677" t="s">
        <v>29</v>
      </c>
      <c r="F1677" t="s">
        <v>753</v>
      </c>
      <c r="G1677" t="s">
        <v>1016</v>
      </c>
      <c r="H1677" s="1">
        <v>44749</v>
      </c>
      <c r="I1677" t="s">
        <v>8</v>
      </c>
      <c r="J1677">
        <v>34</v>
      </c>
      <c r="K1677">
        <v>6.9630000000000001</v>
      </c>
      <c r="L1677">
        <v>0</v>
      </c>
      <c r="M1677">
        <v>0</v>
      </c>
      <c r="N1677">
        <v>1</v>
      </c>
      <c r="O1677">
        <v>0</v>
      </c>
      <c r="P1677">
        <v>3255</v>
      </c>
      <c r="Q1677">
        <v>0</v>
      </c>
      <c r="R1677">
        <v>4</v>
      </c>
      <c r="S1677">
        <v>1003</v>
      </c>
      <c r="T1677" s="1">
        <v>0</v>
      </c>
      <c r="U1677">
        <v>1</v>
      </c>
      <c r="W1677" s="64">
        <f t="shared" si="52"/>
        <v>22664.564999999999</v>
      </c>
      <c r="X1677" s="64">
        <f t="shared" si="53"/>
        <v>0</v>
      </c>
    </row>
    <row r="1678" spans="1:24" hidden="1">
      <c r="A1678">
        <v>27013</v>
      </c>
      <c r="B1678" t="s">
        <v>689</v>
      </c>
      <c r="C1678" t="s">
        <v>689</v>
      </c>
      <c r="D1678" t="s">
        <v>685</v>
      </c>
      <c r="E1678" t="s">
        <v>29</v>
      </c>
      <c r="F1678" t="s">
        <v>686</v>
      </c>
      <c r="G1678" t="s">
        <v>4555</v>
      </c>
      <c r="H1678" s="1">
        <v>44749</v>
      </c>
      <c r="I1678" t="s">
        <v>7</v>
      </c>
      <c r="J1678">
        <v>34</v>
      </c>
      <c r="K1678">
        <v>6.87</v>
      </c>
      <c r="L1678">
        <v>0</v>
      </c>
      <c r="M1678">
        <v>0</v>
      </c>
      <c r="N1678">
        <v>1</v>
      </c>
      <c r="O1678">
        <v>0</v>
      </c>
      <c r="P1678">
        <v>0</v>
      </c>
      <c r="Q1678">
        <v>30000</v>
      </c>
      <c r="R1678">
        <v>4</v>
      </c>
      <c r="S1678">
        <v>1005</v>
      </c>
      <c r="T1678" s="1">
        <v>0</v>
      </c>
      <c r="U1678">
        <v>1</v>
      </c>
      <c r="W1678" s="64">
        <f t="shared" si="52"/>
        <v>0</v>
      </c>
      <c r="X1678" s="64">
        <f t="shared" si="53"/>
        <v>206100</v>
      </c>
    </row>
    <row r="1679" spans="1:24" hidden="1">
      <c r="A1679">
        <v>1018</v>
      </c>
      <c r="B1679" t="s">
        <v>689</v>
      </c>
      <c r="C1679" t="s">
        <v>684</v>
      </c>
      <c r="D1679" t="s">
        <v>685</v>
      </c>
      <c r="E1679" t="s">
        <v>29</v>
      </c>
      <c r="F1679" t="s">
        <v>747</v>
      </c>
      <c r="G1679" t="s">
        <v>865</v>
      </c>
      <c r="H1679" s="1">
        <v>44756</v>
      </c>
      <c r="I1679" t="s">
        <v>7</v>
      </c>
      <c r="J1679">
        <v>34</v>
      </c>
      <c r="K1679">
        <v>6.9424999999999999</v>
      </c>
      <c r="L1679">
        <v>0</v>
      </c>
      <c r="M1679">
        <v>0</v>
      </c>
      <c r="N1679">
        <v>1</v>
      </c>
      <c r="O1679">
        <v>0</v>
      </c>
      <c r="P1679">
        <v>0</v>
      </c>
      <c r="Q1679">
        <v>2000000</v>
      </c>
      <c r="R1679">
        <v>4</v>
      </c>
      <c r="S1679">
        <v>1033</v>
      </c>
      <c r="T1679" s="1">
        <v>0</v>
      </c>
      <c r="U1679">
        <v>1</v>
      </c>
      <c r="W1679" s="64">
        <f t="shared" si="52"/>
        <v>0</v>
      </c>
      <c r="X1679" s="64">
        <f t="shared" si="53"/>
        <v>13885000</v>
      </c>
    </row>
    <row r="1680" spans="1:24" hidden="1">
      <c r="A1680">
        <v>1033</v>
      </c>
      <c r="B1680" t="s">
        <v>689</v>
      </c>
      <c r="C1680" t="s">
        <v>684</v>
      </c>
      <c r="D1680" t="s">
        <v>685</v>
      </c>
      <c r="E1680" t="s">
        <v>29</v>
      </c>
      <c r="F1680" t="s">
        <v>747</v>
      </c>
      <c r="G1680" t="s">
        <v>4239</v>
      </c>
      <c r="H1680" s="1">
        <v>44756</v>
      </c>
      <c r="I1680" t="s">
        <v>8</v>
      </c>
      <c r="J1680">
        <v>34</v>
      </c>
      <c r="K1680">
        <v>6.9424999999999999</v>
      </c>
      <c r="L1680">
        <v>0</v>
      </c>
      <c r="M1680">
        <v>0</v>
      </c>
      <c r="N1680">
        <v>1</v>
      </c>
      <c r="O1680">
        <v>0</v>
      </c>
      <c r="P1680">
        <v>2000000</v>
      </c>
      <c r="Q1680">
        <v>0</v>
      </c>
      <c r="R1680">
        <v>4</v>
      </c>
      <c r="S1680">
        <v>1018</v>
      </c>
      <c r="T1680" s="1">
        <v>0</v>
      </c>
      <c r="U1680">
        <v>1</v>
      </c>
      <c r="W1680" s="64">
        <f t="shared" si="52"/>
        <v>13885000</v>
      </c>
      <c r="X1680" s="64">
        <f t="shared" si="53"/>
        <v>0</v>
      </c>
    </row>
    <row r="1681" spans="1:24" hidden="1">
      <c r="A1681">
        <v>1033</v>
      </c>
      <c r="B1681" t="s">
        <v>689</v>
      </c>
      <c r="C1681" t="s">
        <v>684</v>
      </c>
      <c r="D1681" t="s">
        <v>685</v>
      </c>
      <c r="E1681" t="s">
        <v>29</v>
      </c>
      <c r="F1681" t="s">
        <v>747</v>
      </c>
      <c r="G1681" t="s">
        <v>4240</v>
      </c>
      <c r="H1681" s="1">
        <v>44760</v>
      </c>
      <c r="I1681" t="s">
        <v>8</v>
      </c>
      <c r="J1681">
        <v>34</v>
      </c>
      <c r="K1681">
        <v>6.9349999999999996</v>
      </c>
      <c r="L1681">
        <v>0</v>
      </c>
      <c r="M1681">
        <v>0</v>
      </c>
      <c r="N1681">
        <v>1</v>
      </c>
      <c r="O1681">
        <v>0</v>
      </c>
      <c r="P1681">
        <v>1000000</v>
      </c>
      <c r="Q1681">
        <v>0</v>
      </c>
      <c r="R1681">
        <v>4</v>
      </c>
      <c r="S1681">
        <v>3024</v>
      </c>
      <c r="T1681" s="1">
        <v>0</v>
      </c>
      <c r="U1681">
        <v>1</v>
      </c>
      <c r="W1681" s="64">
        <f t="shared" si="52"/>
        <v>6935000</v>
      </c>
      <c r="X1681" s="64">
        <f t="shared" si="53"/>
        <v>0</v>
      </c>
    </row>
    <row r="1682" spans="1:24" hidden="1">
      <c r="A1682">
        <v>3024</v>
      </c>
      <c r="B1682" t="s">
        <v>684</v>
      </c>
      <c r="C1682" t="s">
        <v>684</v>
      </c>
      <c r="D1682" t="s">
        <v>685</v>
      </c>
      <c r="E1682" t="s">
        <v>29</v>
      </c>
      <c r="F1682" t="s">
        <v>4379</v>
      </c>
      <c r="G1682" t="s">
        <v>4404</v>
      </c>
      <c r="H1682" s="1">
        <v>44760</v>
      </c>
      <c r="I1682" t="s">
        <v>7</v>
      </c>
      <c r="J1682">
        <v>34</v>
      </c>
      <c r="K1682">
        <v>6.9349999999999996</v>
      </c>
      <c r="N1682">
        <v>1</v>
      </c>
      <c r="O1682">
        <v>0</v>
      </c>
      <c r="P1682">
        <v>1000000</v>
      </c>
      <c r="Q1682">
        <v>0</v>
      </c>
      <c r="R1682">
        <v>4</v>
      </c>
      <c r="S1682">
        <v>1033</v>
      </c>
      <c r="T1682" s="1">
        <v>0</v>
      </c>
      <c r="U1682">
        <v>1</v>
      </c>
      <c r="W1682" s="64">
        <f t="shared" si="52"/>
        <v>6935000</v>
      </c>
      <c r="X1682" s="64">
        <f t="shared" si="53"/>
        <v>0</v>
      </c>
    </row>
    <row r="1683" spans="1:24" hidden="1">
      <c r="A1683">
        <v>1005</v>
      </c>
      <c r="B1683" t="s">
        <v>689</v>
      </c>
      <c r="C1683" t="s">
        <v>684</v>
      </c>
      <c r="D1683" t="s">
        <v>685</v>
      </c>
      <c r="E1683" t="s">
        <v>29</v>
      </c>
      <c r="F1683" t="s">
        <v>747</v>
      </c>
      <c r="G1683" t="s">
        <v>3876</v>
      </c>
      <c r="H1683" s="1">
        <v>44762</v>
      </c>
      <c r="I1683" t="s">
        <v>8</v>
      </c>
      <c r="J1683">
        <v>34</v>
      </c>
      <c r="K1683">
        <v>6.9</v>
      </c>
      <c r="L1683">
        <v>0</v>
      </c>
      <c r="M1683">
        <v>0</v>
      </c>
      <c r="N1683">
        <v>1</v>
      </c>
      <c r="O1683">
        <v>1</v>
      </c>
      <c r="P1683">
        <v>450000</v>
      </c>
      <c r="Q1683">
        <v>0</v>
      </c>
      <c r="R1683">
        <v>4</v>
      </c>
      <c r="S1683">
        <v>27013</v>
      </c>
      <c r="T1683" s="1">
        <v>0</v>
      </c>
      <c r="U1683">
        <v>1</v>
      </c>
      <c r="W1683" s="64">
        <f t="shared" si="52"/>
        <v>3105000</v>
      </c>
      <c r="X1683" s="64">
        <f t="shared" si="53"/>
        <v>0</v>
      </c>
    </row>
    <row r="1684" spans="1:24" hidden="1">
      <c r="A1684">
        <v>1005</v>
      </c>
      <c r="B1684" t="s">
        <v>689</v>
      </c>
      <c r="C1684" t="s">
        <v>684</v>
      </c>
      <c r="D1684" t="s">
        <v>685</v>
      </c>
      <c r="E1684" t="s">
        <v>29</v>
      </c>
      <c r="F1684" t="s">
        <v>747</v>
      </c>
      <c r="G1684" t="s">
        <v>3877</v>
      </c>
      <c r="H1684" s="1">
        <v>44762</v>
      </c>
      <c r="I1684" t="s">
        <v>8</v>
      </c>
      <c r="J1684">
        <v>34</v>
      </c>
      <c r="K1684">
        <v>6.9</v>
      </c>
      <c r="L1684">
        <v>0</v>
      </c>
      <c r="M1684">
        <v>0</v>
      </c>
      <c r="N1684">
        <v>1</v>
      </c>
      <c r="O1684">
        <v>1</v>
      </c>
      <c r="P1684">
        <v>60000</v>
      </c>
      <c r="Q1684">
        <v>0</v>
      </c>
      <c r="R1684">
        <v>4</v>
      </c>
      <c r="S1684">
        <v>27013</v>
      </c>
      <c r="T1684" s="1">
        <v>0</v>
      </c>
      <c r="U1684">
        <v>1</v>
      </c>
      <c r="W1684" s="64">
        <f t="shared" si="52"/>
        <v>414000</v>
      </c>
      <c r="X1684" s="64">
        <f t="shared" si="53"/>
        <v>0</v>
      </c>
    </row>
    <row r="1685" spans="1:24" hidden="1">
      <c r="A1685">
        <v>1018</v>
      </c>
      <c r="B1685" t="s">
        <v>689</v>
      </c>
      <c r="C1685" t="s">
        <v>684</v>
      </c>
      <c r="D1685" t="s">
        <v>685</v>
      </c>
      <c r="E1685" t="s">
        <v>29</v>
      </c>
      <c r="F1685" t="s">
        <v>748</v>
      </c>
      <c r="G1685" t="s">
        <v>4152</v>
      </c>
      <c r="H1685" s="1">
        <v>44762</v>
      </c>
      <c r="I1685" t="s">
        <v>7</v>
      </c>
      <c r="J1685">
        <v>34</v>
      </c>
      <c r="K1685">
        <v>6.91</v>
      </c>
      <c r="L1685">
        <v>0</v>
      </c>
      <c r="M1685">
        <v>0</v>
      </c>
      <c r="N1685">
        <v>1</v>
      </c>
      <c r="O1685">
        <v>0</v>
      </c>
      <c r="P1685">
        <v>0</v>
      </c>
      <c r="Q1685">
        <v>82399.240000000005</v>
      </c>
      <c r="R1685">
        <v>4</v>
      </c>
      <c r="S1685">
        <v>27012</v>
      </c>
      <c r="T1685" s="1">
        <v>0</v>
      </c>
      <c r="U1685">
        <v>4</v>
      </c>
      <c r="W1685" s="64">
        <f t="shared" si="52"/>
        <v>0</v>
      </c>
      <c r="X1685" s="64">
        <f t="shared" si="53"/>
        <v>569378.74840000004</v>
      </c>
    </row>
    <row r="1686" spans="1:24" hidden="1">
      <c r="A1686">
        <v>27012</v>
      </c>
      <c r="B1686" t="s">
        <v>689</v>
      </c>
      <c r="C1686" t="s">
        <v>684</v>
      </c>
      <c r="D1686" t="s">
        <v>685</v>
      </c>
      <c r="E1686" t="s">
        <v>29</v>
      </c>
      <c r="F1686" t="s">
        <v>753</v>
      </c>
      <c r="G1686" t="s">
        <v>734</v>
      </c>
      <c r="H1686" s="1">
        <v>44762</v>
      </c>
      <c r="I1686" t="s">
        <v>8</v>
      </c>
      <c r="J1686">
        <v>34</v>
      </c>
      <c r="K1686">
        <v>6.91</v>
      </c>
      <c r="L1686">
        <v>0</v>
      </c>
      <c r="M1686">
        <v>0</v>
      </c>
      <c r="N1686">
        <v>1</v>
      </c>
      <c r="O1686">
        <v>0</v>
      </c>
      <c r="P1686">
        <v>82399.240000000005</v>
      </c>
      <c r="Q1686">
        <v>0</v>
      </c>
      <c r="R1686">
        <v>4</v>
      </c>
      <c r="S1686">
        <v>1018</v>
      </c>
      <c r="T1686" s="1">
        <v>0</v>
      </c>
      <c r="U1686">
        <v>1</v>
      </c>
      <c r="W1686" s="64">
        <f t="shared" si="52"/>
        <v>569378.74840000004</v>
      </c>
      <c r="X1686" s="64">
        <f t="shared" si="53"/>
        <v>0</v>
      </c>
    </row>
    <row r="1687" spans="1:24" hidden="1">
      <c r="A1687">
        <v>27013</v>
      </c>
      <c r="B1687" t="s">
        <v>689</v>
      </c>
      <c r="C1687" t="s">
        <v>689</v>
      </c>
      <c r="D1687" t="s">
        <v>685</v>
      </c>
      <c r="E1687" t="s">
        <v>29</v>
      </c>
      <c r="F1687" t="s">
        <v>686</v>
      </c>
      <c r="G1687" t="s">
        <v>4554</v>
      </c>
      <c r="H1687" s="1">
        <v>44762</v>
      </c>
      <c r="I1687" t="s">
        <v>7</v>
      </c>
      <c r="J1687">
        <v>34</v>
      </c>
      <c r="K1687">
        <v>6.9</v>
      </c>
      <c r="L1687">
        <v>0</v>
      </c>
      <c r="M1687">
        <v>0</v>
      </c>
      <c r="N1687">
        <v>1</v>
      </c>
      <c r="O1687">
        <v>0</v>
      </c>
      <c r="P1687">
        <v>0</v>
      </c>
      <c r="Q1687">
        <v>450000</v>
      </c>
      <c r="R1687">
        <v>4</v>
      </c>
      <c r="S1687">
        <v>1005</v>
      </c>
      <c r="T1687" s="1">
        <v>0</v>
      </c>
      <c r="U1687">
        <v>1</v>
      </c>
      <c r="W1687" s="64">
        <f t="shared" si="52"/>
        <v>0</v>
      </c>
      <c r="X1687" s="64">
        <f t="shared" si="53"/>
        <v>3105000</v>
      </c>
    </row>
    <row r="1688" spans="1:24" hidden="1">
      <c r="A1688">
        <v>27013</v>
      </c>
      <c r="B1688" t="s">
        <v>689</v>
      </c>
      <c r="C1688" t="s">
        <v>689</v>
      </c>
      <c r="D1688" t="s">
        <v>685</v>
      </c>
      <c r="E1688" t="s">
        <v>29</v>
      </c>
      <c r="F1688" t="s">
        <v>686</v>
      </c>
      <c r="G1688" t="s">
        <v>4555</v>
      </c>
      <c r="H1688" s="1">
        <v>44762</v>
      </c>
      <c r="I1688" t="s">
        <v>7</v>
      </c>
      <c r="J1688">
        <v>34</v>
      </c>
      <c r="K1688">
        <v>6.9</v>
      </c>
      <c r="L1688">
        <v>0</v>
      </c>
      <c r="M1688">
        <v>0</v>
      </c>
      <c r="N1688">
        <v>1</v>
      </c>
      <c r="O1688">
        <v>0</v>
      </c>
      <c r="P1688">
        <v>0</v>
      </c>
      <c r="Q1688">
        <v>60000</v>
      </c>
      <c r="R1688">
        <v>4</v>
      </c>
      <c r="S1688">
        <v>1005</v>
      </c>
      <c r="T1688" s="1">
        <v>0</v>
      </c>
      <c r="U1688">
        <v>1</v>
      </c>
      <c r="W1688" s="64">
        <f t="shared" si="52"/>
        <v>0</v>
      </c>
      <c r="X1688" s="64">
        <f t="shared" si="53"/>
        <v>414000</v>
      </c>
    </row>
    <row r="1689" spans="1:24" hidden="1">
      <c r="A1689">
        <v>1018</v>
      </c>
      <c r="B1689" t="s">
        <v>689</v>
      </c>
      <c r="C1689" t="s">
        <v>684</v>
      </c>
      <c r="D1689" t="s">
        <v>685</v>
      </c>
      <c r="E1689" t="s">
        <v>29</v>
      </c>
      <c r="F1689" t="s">
        <v>748</v>
      </c>
      <c r="G1689" t="s">
        <v>891</v>
      </c>
      <c r="H1689" s="1">
        <v>44764</v>
      </c>
      <c r="I1689" t="s">
        <v>7</v>
      </c>
      <c r="J1689">
        <v>34</v>
      </c>
      <c r="K1689">
        <v>6.91</v>
      </c>
      <c r="L1689">
        <v>0</v>
      </c>
      <c r="M1689">
        <v>0</v>
      </c>
      <c r="N1689">
        <v>1</v>
      </c>
      <c r="O1689">
        <v>0</v>
      </c>
      <c r="P1689">
        <v>0</v>
      </c>
      <c r="Q1689">
        <v>109659.85</v>
      </c>
      <c r="R1689">
        <v>4</v>
      </c>
      <c r="S1689">
        <v>27012</v>
      </c>
      <c r="T1689" s="1">
        <v>0</v>
      </c>
      <c r="U1689">
        <v>2</v>
      </c>
      <c r="W1689" s="64">
        <f t="shared" si="52"/>
        <v>0</v>
      </c>
      <c r="X1689" s="64">
        <f t="shared" si="53"/>
        <v>757749.56350000005</v>
      </c>
    </row>
    <row r="1690" spans="1:24" hidden="1">
      <c r="A1690">
        <v>27012</v>
      </c>
      <c r="B1690" t="s">
        <v>689</v>
      </c>
      <c r="C1690" t="s">
        <v>684</v>
      </c>
      <c r="D1690" t="s">
        <v>685</v>
      </c>
      <c r="E1690" t="s">
        <v>29</v>
      </c>
      <c r="F1690" t="s">
        <v>753</v>
      </c>
      <c r="G1690" t="s">
        <v>1018</v>
      </c>
      <c r="H1690" s="1">
        <v>44764</v>
      </c>
      <c r="I1690" t="s">
        <v>8</v>
      </c>
      <c r="J1690">
        <v>34</v>
      </c>
      <c r="K1690">
        <v>6.91</v>
      </c>
      <c r="L1690">
        <v>0</v>
      </c>
      <c r="M1690">
        <v>0</v>
      </c>
      <c r="N1690">
        <v>1</v>
      </c>
      <c r="O1690">
        <v>0</v>
      </c>
      <c r="P1690">
        <v>109659.85</v>
      </c>
      <c r="Q1690">
        <v>0</v>
      </c>
      <c r="R1690">
        <v>4</v>
      </c>
      <c r="S1690">
        <v>1018</v>
      </c>
      <c r="T1690" s="1">
        <v>0</v>
      </c>
      <c r="U1690">
        <v>1</v>
      </c>
      <c r="W1690" s="64">
        <f t="shared" si="52"/>
        <v>757749.56350000005</v>
      </c>
      <c r="X1690" s="64">
        <f t="shared" si="53"/>
        <v>0</v>
      </c>
    </row>
    <row r="1691" spans="1:24" hidden="1">
      <c r="A1691">
        <v>1003</v>
      </c>
      <c r="B1691" t="s">
        <v>689</v>
      </c>
      <c r="C1691" t="s">
        <v>684</v>
      </c>
      <c r="D1691" t="s">
        <v>685</v>
      </c>
      <c r="E1691" t="s">
        <v>29</v>
      </c>
      <c r="F1691" t="s">
        <v>747</v>
      </c>
      <c r="G1691" t="s">
        <v>687</v>
      </c>
      <c r="H1691" s="1">
        <v>44767</v>
      </c>
      <c r="I1691" t="s">
        <v>8</v>
      </c>
      <c r="J1691">
        <v>34</v>
      </c>
      <c r="K1691">
        <v>6.9</v>
      </c>
      <c r="L1691">
        <v>0</v>
      </c>
      <c r="M1691">
        <v>0</v>
      </c>
      <c r="N1691">
        <v>1</v>
      </c>
      <c r="O1691">
        <v>0</v>
      </c>
      <c r="P1691">
        <v>1000000</v>
      </c>
      <c r="Q1691">
        <v>0</v>
      </c>
      <c r="R1691">
        <v>4</v>
      </c>
      <c r="S1691">
        <v>1005</v>
      </c>
      <c r="T1691" s="1">
        <v>0</v>
      </c>
      <c r="U1691">
        <v>1</v>
      </c>
      <c r="W1691" s="64">
        <f t="shared" si="52"/>
        <v>6900000</v>
      </c>
      <c r="X1691" s="64">
        <f t="shared" si="53"/>
        <v>0</v>
      </c>
    </row>
    <row r="1692" spans="1:24" hidden="1">
      <c r="A1692">
        <v>1005</v>
      </c>
      <c r="B1692" t="s">
        <v>689</v>
      </c>
      <c r="C1692" t="s">
        <v>684</v>
      </c>
      <c r="D1692" t="s">
        <v>685</v>
      </c>
      <c r="E1692" t="s">
        <v>29</v>
      </c>
      <c r="F1692" t="s">
        <v>747</v>
      </c>
      <c r="G1692" t="s">
        <v>3878</v>
      </c>
      <c r="H1692" s="1">
        <v>44767</v>
      </c>
      <c r="I1692" t="s">
        <v>7</v>
      </c>
      <c r="J1692">
        <v>34</v>
      </c>
      <c r="K1692">
        <v>6.89</v>
      </c>
      <c r="L1692">
        <v>0</v>
      </c>
      <c r="M1692">
        <v>0</v>
      </c>
      <c r="N1692">
        <v>1</v>
      </c>
      <c r="O1692">
        <v>1</v>
      </c>
      <c r="P1692">
        <v>0</v>
      </c>
      <c r="Q1692">
        <v>2000000</v>
      </c>
      <c r="R1692">
        <v>4</v>
      </c>
      <c r="S1692">
        <v>1033</v>
      </c>
      <c r="T1692" s="1">
        <v>0</v>
      </c>
      <c r="U1692">
        <v>1</v>
      </c>
      <c r="W1692" s="64">
        <f t="shared" si="52"/>
        <v>0</v>
      </c>
      <c r="X1692" s="64">
        <f t="shared" si="53"/>
        <v>13780000</v>
      </c>
    </row>
    <row r="1693" spans="1:24" hidden="1">
      <c r="A1693">
        <v>1005</v>
      </c>
      <c r="B1693" t="s">
        <v>689</v>
      </c>
      <c r="C1693" t="s">
        <v>684</v>
      </c>
      <c r="D1693" t="s">
        <v>685</v>
      </c>
      <c r="E1693" t="s">
        <v>29</v>
      </c>
      <c r="F1693" t="s">
        <v>747</v>
      </c>
      <c r="G1693" t="s">
        <v>3879</v>
      </c>
      <c r="H1693" s="1">
        <v>44767</v>
      </c>
      <c r="I1693" t="s">
        <v>7</v>
      </c>
      <c r="J1693">
        <v>34</v>
      </c>
      <c r="K1693">
        <v>6.9</v>
      </c>
      <c r="L1693">
        <v>0</v>
      </c>
      <c r="M1693">
        <v>0</v>
      </c>
      <c r="N1693">
        <v>1</v>
      </c>
      <c r="O1693">
        <v>1</v>
      </c>
      <c r="P1693">
        <v>0</v>
      </c>
      <c r="Q1693">
        <v>1000000</v>
      </c>
      <c r="R1693">
        <v>4</v>
      </c>
      <c r="S1693">
        <v>1035</v>
      </c>
      <c r="T1693" s="1">
        <v>0</v>
      </c>
      <c r="U1693">
        <v>1</v>
      </c>
      <c r="W1693" s="64">
        <f t="shared" si="52"/>
        <v>0</v>
      </c>
      <c r="X1693" s="64">
        <f t="shared" si="53"/>
        <v>6900000</v>
      </c>
    </row>
    <row r="1694" spans="1:24" hidden="1">
      <c r="A1694">
        <v>1005</v>
      </c>
      <c r="B1694" t="s">
        <v>689</v>
      </c>
      <c r="C1694" t="s">
        <v>684</v>
      </c>
      <c r="D1694" t="s">
        <v>685</v>
      </c>
      <c r="E1694" t="s">
        <v>29</v>
      </c>
      <c r="F1694" t="s">
        <v>747</v>
      </c>
      <c r="G1694" t="s">
        <v>3880</v>
      </c>
      <c r="H1694" s="1">
        <v>44767</v>
      </c>
      <c r="I1694" t="s">
        <v>7</v>
      </c>
      <c r="J1694">
        <v>34</v>
      </c>
      <c r="K1694">
        <v>6.9</v>
      </c>
      <c r="L1694">
        <v>0</v>
      </c>
      <c r="M1694">
        <v>0</v>
      </c>
      <c r="N1694">
        <v>1</v>
      </c>
      <c r="O1694">
        <v>1</v>
      </c>
      <c r="P1694">
        <v>0</v>
      </c>
      <c r="Q1694">
        <v>1000000</v>
      </c>
      <c r="R1694">
        <v>4</v>
      </c>
      <c r="S1694">
        <v>1003</v>
      </c>
      <c r="T1694" s="1">
        <v>0</v>
      </c>
      <c r="U1694">
        <v>1</v>
      </c>
      <c r="W1694" s="64">
        <f t="shared" si="52"/>
        <v>0</v>
      </c>
      <c r="X1694" s="64">
        <f t="shared" si="53"/>
        <v>6900000</v>
      </c>
    </row>
    <row r="1695" spans="1:24" hidden="1">
      <c r="A1695">
        <v>1033</v>
      </c>
      <c r="B1695" t="s">
        <v>689</v>
      </c>
      <c r="C1695" t="s">
        <v>684</v>
      </c>
      <c r="D1695" t="s">
        <v>685</v>
      </c>
      <c r="E1695" t="s">
        <v>29</v>
      </c>
      <c r="F1695" t="s">
        <v>747</v>
      </c>
      <c r="G1695" t="s">
        <v>4241</v>
      </c>
      <c r="H1695" s="1">
        <v>44767</v>
      </c>
      <c r="I1695" t="s">
        <v>8</v>
      </c>
      <c r="J1695">
        <v>34</v>
      </c>
      <c r="K1695">
        <v>6.89</v>
      </c>
      <c r="L1695">
        <v>0</v>
      </c>
      <c r="M1695">
        <v>0</v>
      </c>
      <c r="N1695">
        <v>1</v>
      </c>
      <c r="O1695">
        <v>0</v>
      </c>
      <c r="P1695">
        <v>2000000</v>
      </c>
      <c r="Q1695">
        <v>0</v>
      </c>
      <c r="R1695">
        <v>4</v>
      </c>
      <c r="S1695">
        <v>1005</v>
      </c>
      <c r="T1695" s="1">
        <v>0</v>
      </c>
      <c r="U1695">
        <v>1</v>
      </c>
      <c r="W1695" s="64">
        <f t="shared" si="52"/>
        <v>13780000</v>
      </c>
      <c r="X1695" s="64">
        <f t="shared" si="53"/>
        <v>0</v>
      </c>
    </row>
    <row r="1696" spans="1:24" hidden="1">
      <c r="A1696">
        <v>1035</v>
      </c>
      <c r="B1696" t="s">
        <v>689</v>
      </c>
      <c r="C1696" t="s">
        <v>684</v>
      </c>
      <c r="D1696" t="s">
        <v>685</v>
      </c>
      <c r="E1696" t="s">
        <v>29</v>
      </c>
      <c r="F1696" t="s">
        <v>747</v>
      </c>
      <c r="G1696" t="s">
        <v>783</v>
      </c>
      <c r="H1696" s="1">
        <v>44767</v>
      </c>
      <c r="I1696" t="s">
        <v>8</v>
      </c>
      <c r="J1696">
        <v>34</v>
      </c>
      <c r="K1696">
        <v>6.9</v>
      </c>
      <c r="L1696">
        <v>0</v>
      </c>
      <c r="M1696">
        <v>0</v>
      </c>
      <c r="N1696">
        <v>1</v>
      </c>
      <c r="O1696">
        <v>0</v>
      </c>
      <c r="P1696">
        <v>1000000</v>
      </c>
      <c r="Q1696">
        <v>0</v>
      </c>
      <c r="R1696">
        <v>4</v>
      </c>
      <c r="S1696">
        <v>1005</v>
      </c>
      <c r="T1696" s="1">
        <v>0</v>
      </c>
      <c r="U1696">
        <v>1</v>
      </c>
      <c r="W1696" s="64">
        <f t="shared" si="52"/>
        <v>6900000</v>
      </c>
      <c r="X1696" s="64">
        <f t="shared" si="53"/>
        <v>0</v>
      </c>
    </row>
    <row r="1697" spans="1:24" hidden="1">
      <c r="A1697">
        <v>1005</v>
      </c>
      <c r="B1697" t="s">
        <v>689</v>
      </c>
      <c r="C1697" t="s">
        <v>684</v>
      </c>
      <c r="D1697" t="s">
        <v>685</v>
      </c>
      <c r="E1697" t="s">
        <v>29</v>
      </c>
      <c r="F1697" t="s">
        <v>747</v>
      </c>
      <c r="G1697" t="s">
        <v>3881</v>
      </c>
      <c r="H1697" s="1">
        <v>44769</v>
      </c>
      <c r="I1697" t="s">
        <v>7</v>
      </c>
      <c r="J1697">
        <v>34</v>
      </c>
      <c r="K1697">
        <v>6.91</v>
      </c>
      <c r="L1697">
        <v>0</v>
      </c>
      <c r="M1697">
        <v>0</v>
      </c>
      <c r="N1697">
        <v>1</v>
      </c>
      <c r="O1697">
        <v>1</v>
      </c>
      <c r="P1697">
        <v>0</v>
      </c>
      <c r="Q1697">
        <v>3000000</v>
      </c>
      <c r="R1697">
        <v>4</v>
      </c>
      <c r="S1697">
        <v>1018</v>
      </c>
      <c r="T1697" s="1">
        <v>0</v>
      </c>
      <c r="U1697">
        <v>1</v>
      </c>
      <c r="W1697" s="64">
        <f t="shared" si="52"/>
        <v>0</v>
      </c>
      <c r="X1697" s="64">
        <f t="shared" si="53"/>
        <v>20730000</v>
      </c>
    </row>
    <row r="1698" spans="1:24" hidden="1">
      <c r="A1698">
        <v>1018</v>
      </c>
      <c r="B1698" t="s">
        <v>689</v>
      </c>
      <c r="C1698" t="s">
        <v>684</v>
      </c>
      <c r="D1698" t="s">
        <v>685</v>
      </c>
      <c r="E1698" t="s">
        <v>29</v>
      </c>
      <c r="F1698" t="s">
        <v>747</v>
      </c>
      <c r="G1698" t="s">
        <v>855</v>
      </c>
      <c r="H1698" s="1">
        <v>44769</v>
      </c>
      <c r="I1698" t="s">
        <v>8</v>
      </c>
      <c r="J1698">
        <v>34</v>
      </c>
      <c r="K1698">
        <v>6.91</v>
      </c>
      <c r="L1698">
        <v>0</v>
      </c>
      <c r="M1698">
        <v>0</v>
      </c>
      <c r="N1698">
        <v>1</v>
      </c>
      <c r="O1698">
        <v>0</v>
      </c>
      <c r="P1698">
        <v>3000000</v>
      </c>
      <c r="Q1698">
        <v>0</v>
      </c>
      <c r="R1698">
        <v>4</v>
      </c>
      <c r="S1698">
        <v>1005</v>
      </c>
      <c r="T1698" s="1">
        <v>0</v>
      </c>
      <c r="U1698">
        <v>1</v>
      </c>
      <c r="W1698" s="64">
        <f t="shared" si="52"/>
        <v>20730000</v>
      </c>
      <c r="X1698" s="64">
        <f t="shared" si="53"/>
        <v>0</v>
      </c>
    </row>
    <row r="1699" spans="1:24" hidden="1">
      <c r="A1699">
        <v>1003</v>
      </c>
      <c r="B1699" t="s">
        <v>689</v>
      </c>
      <c r="C1699" t="s">
        <v>684</v>
      </c>
      <c r="D1699" t="s">
        <v>685</v>
      </c>
      <c r="E1699" t="s">
        <v>29</v>
      </c>
      <c r="F1699" t="s">
        <v>747</v>
      </c>
      <c r="G1699" t="s">
        <v>687</v>
      </c>
      <c r="H1699" s="1">
        <v>44770</v>
      </c>
      <c r="I1699" t="s">
        <v>8</v>
      </c>
      <c r="J1699">
        <v>34</v>
      </c>
      <c r="K1699">
        <v>6.91</v>
      </c>
      <c r="L1699">
        <v>0</v>
      </c>
      <c r="M1699">
        <v>0</v>
      </c>
      <c r="N1699">
        <v>1</v>
      </c>
      <c r="O1699">
        <v>0</v>
      </c>
      <c r="P1699">
        <v>2000000</v>
      </c>
      <c r="Q1699">
        <v>0</v>
      </c>
      <c r="R1699">
        <v>4</v>
      </c>
      <c r="S1699">
        <v>1033</v>
      </c>
      <c r="T1699" s="1">
        <v>0</v>
      </c>
      <c r="U1699">
        <v>1</v>
      </c>
      <c r="W1699" s="64">
        <f t="shared" si="52"/>
        <v>13820000</v>
      </c>
      <c r="X1699" s="64">
        <f t="shared" si="53"/>
        <v>0</v>
      </c>
    </row>
    <row r="1700" spans="1:24" hidden="1">
      <c r="A1700">
        <v>1033</v>
      </c>
      <c r="B1700" t="s">
        <v>689</v>
      </c>
      <c r="C1700" t="s">
        <v>684</v>
      </c>
      <c r="D1700" t="s">
        <v>685</v>
      </c>
      <c r="E1700" t="s">
        <v>29</v>
      </c>
      <c r="F1700" t="s">
        <v>747</v>
      </c>
      <c r="G1700" t="s">
        <v>4242</v>
      </c>
      <c r="H1700" s="1">
        <v>44770</v>
      </c>
      <c r="I1700" t="s">
        <v>7</v>
      </c>
      <c r="J1700">
        <v>34</v>
      </c>
      <c r="K1700">
        <v>6.91</v>
      </c>
      <c r="L1700">
        <v>0</v>
      </c>
      <c r="M1700">
        <v>0</v>
      </c>
      <c r="N1700">
        <v>1</v>
      </c>
      <c r="O1700">
        <v>0</v>
      </c>
      <c r="P1700">
        <v>0</v>
      </c>
      <c r="Q1700">
        <v>2000000</v>
      </c>
      <c r="R1700">
        <v>4</v>
      </c>
      <c r="S1700">
        <v>1003</v>
      </c>
      <c r="T1700" s="1">
        <v>0</v>
      </c>
      <c r="U1700">
        <v>1</v>
      </c>
      <c r="W1700" s="64">
        <f t="shared" si="52"/>
        <v>0</v>
      </c>
      <c r="X1700" s="64">
        <f t="shared" si="53"/>
        <v>13820000</v>
      </c>
    </row>
    <row r="1701" spans="1:24" hidden="1">
      <c r="A1701">
        <v>1033</v>
      </c>
      <c r="B1701" t="s">
        <v>689</v>
      </c>
      <c r="C1701" t="s">
        <v>684</v>
      </c>
      <c r="D1701" t="s">
        <v>685</v>
      </c>
      <c r="E1701" t="s">
        <v>29</v>
      </c>
      <c r="F1701" t="s">
        <v>747</v>
      </c>
      <c r="G1701" t="s">
        <v>4243</v>
      </c>
      <c r="H1701" s="1">
        <v>44770</v>
      </c>
      <c r="I1701" t="s">
        <v>7</v>
      </c>
      <c r="J1701">
        <v>34</v>
      </c>
      <c r="K1701">
        <v>6.92</v>
      </c>
      <c r="L1701">
        <v>0</v>
      </c>
      <c r="M1701">
        <v>0</v>
      </c>
      <c r="N1701">
        <v>1</v>
      </c>
      <c r="O1701">
        <v>0</v>
      </c>
      <c r="P1701">
        <v>0</v>
      </c>
      <c r="Q1701">
        <v>600000</v>
      </c>
      <c r="R1701">
        <v>4</v>
      </c>
      <c r="S1701">
        <v>74002</v>
      </c>
      <c r="T1701" s="1">
        <v>0</v>
      </c>
      <c r="U1701">
        <v>1</v>
      </c>
      <c r="W1701" s="64">
        <f t="shared" si="52"/>
        <v>0</v>
      </c>
      <c r="X1701" s="64">
        <f t="shared" si="53"/>
        <v>4152000</v>
      </c>
    </row>
    <row r="1702" spans="1:24" hidden="1">
      <c r="A1702">
        <v>74002</v>
      </c>
      <c r="B1702" t="s">
        <v>689</v>
      </c>
      <c r="C1702" t="s">
        <v>684</v>
      </c>
      <c r="D1702" t="s">
        <v>685</v>
      </c>
      <c r="E1702" t="s">
        <v>29</v>
      </c>
      <c r="F1702" t="s">
        <v>747</v>
      </c>
      <c r="G1702" t="s">
        <v>4573</v>
      </c>
      <c r="H1702" s="1">
        <v>44770</v>
      </c>
      <c r="I1702" t="s">
        <v>8</v>
      </c>
      <c r="J1702">
        <v>34</v>
      </c>
      <c r="K1702">
        <v>6.92</v>
      </c>
      <c r="L1702">
        <v>0</v>
      </c>
      <c r="M1702">
        <v>0</v>
      </c>
      <c r="N1702">
        <v>1</v>
      </c>
      <c r="O1702">
        <v>0</v>
      </c>
      <c r="P1702">
        <v>600000</v>
      </c>
      <c r="Q1702">
        <v>0</v>
      </c>
      <c r="R1702">
        <v>4</v>
      </c>
      <c r="S1702">
        <v>1033</v>
      </c>
      <c r="T1702" s="1">
        <v>0</v>
      </c>
      <c r="U1702">
        <v>1</v>
      </c>
      <c r="W1702" s="64">
        <f t="shared" si="52"/>
        <v>4152000</v>
      </c>
      <c r="X1702" s="64">
        <f t="shared" si="53"/>
        <v>0</v>
      </c>
    </row>
    <row r="1703" spans="1:24" hidden="1">
      <c r="A1703">
        <v>1003</v>
      </c>
      <c r="B1703" t="s">
        <v>689</v>
      </c>
      <c r="C1703" t="s">
        <v>684</v>
      </c>
      <c r="D1703" t="s">
        <v>685</v>
      </c>
      <c r="E1703" t="s">
        <v>29</v>
      </c>
      <c r="F1703" t="s">
        <v>747</v>
      </c>
      <c r="G1703" t="s">
        <v>687</v>
      </c>
      <c r="H1703" s="1">
        <v>44771</v>
      </c>
      <c r="I1703" t="s">
        <v>8</v>
      </c>
      <c r="J1703">
        <v>34</v>
      </c>
      <c r="K1703">
        <v>6.923</v>
      </c>
      <c r="L1703">
        <v>0</v>
      </c>
      <c r="M1703">
        <v>0</v>
      </c>
      <c r="N1703">
        <v>1</v>
      </c>
      <c r="O1703">
        <v>0</v>
      </c>
      <c r="P1703">
        <v>2000000</v>
      </c>
      <c r="Q1703">
        <v>0</v>
      </c>
      <c r="R1703">
        <v>4</v>
      </c>
      <c r="S1703">
        <v>1034</v>
      </c>
      <c r="T1703" s="1">
        <v>0</v>
      </c>
      <c r="U1703">
        <v>1</v>
      </c>
      <c r="W1703" s="64">
        <f t="shared" si="52"/>
        <v>13846000</v>
      </c>
      <c r="X1703" s="64">
        <f t="shared" si="53"/>
        <v>0</v>
      </c>
    </row>
    <row r="1704" spans="1:24" hidden="1">
      <c r="A1704">
        <v>1003</v>
      </c>
      <c r="B1704" t="s">
        <v>689</v>
      </c>
      <c r="C1704" t="s">
        <v>684</v>
      </c>
      <c r="D1704" t="s">
        <v>685</v>
      </c>
      <c r="E1704" t="s">
        <v>29</v>
      </c>
      <c r="F1704" t="s">
        <v>728</v>
      </c>
      <c r="G1704" t="s">
        <v>687</v>
      </c>
      <c r="H1704" s="1">
        <v>44771</v>
      </c>
      <c r="I1704" t="s">
        <v>7</v>
      </c>
      <c r="J1704">
        <v>34</v>
      </c>
      <c r="K1704">
        <v>6.9610000000000003</v>
      </c>
      <c r="L1704">
        <v>1</v>
      </c>
      <c r="M1704">
        <v>0</v>
      </c>
      <c r="N1704">
        <v>1</v>
      </c>
      <c r="O1704">
        <v>0</v>
      </c>
      <c r="P1704">
        <v>0</v>
      </c>
      <c r="Q1704">
        <v>3741.09</v>
      </c>
      <c r="R1704">
        <v>4</v>
      </c>
      <c r="S1704">
        <v>27004</v>
      </c>
      <c r="T1704" s="1">
        <v>0</v>
      </c>
      <c r="U1704">
        <v>1</v>
      </c>
      <c r="W1704" s="64">
        <f t="shared" si="52"/>
        <v>0</v>
      </c>
      <c r="X1704" s="64">
        <f t="shared" si="53"/>
        <v>26041.727490000001</v>
      </c>
    </row>
    <row r="1705" spans="1:24" hidden="1">
      <c r="A1705">
        <v>1003</v>
      </c>
      <c r="B1705" t="s">
        <v>689</v>
      </c>
      <c r="C1705" t="s">
        <v>684</v>
      </c>
      <c r="D1705" t="s">
        <v>685</v>
      </c>
      <c r="E1705" t="s">
        <v>29</v>
      </c>
      <c r="F1705" t="s">
        <v>728</v>
      </c>
      <c r="G1705" t="s">
        <v>688</v>
      </c>
      <c r="H1705" s="1">
        <v>44771</v>
      </c>
      <c r="I1705" t="s">
        <v>7</v>
      </c>
      <c r="J1705">
        <v>34</v>
      </c>
      <c r="K1705">
        <v>6.9610000000000003</v>
      </c>
      <c r="L1705">
        <v>1</v>
      </c>
      <c r="M1705">
        <v>0</v>
      </c>
      <c r="N1705">
        <v>1</v>
      </c>
      <c r="O1705">
        <v>0</v>
      </c>
      <c r="P1705">
        <v>0</v>
      </c>
      <c r="Q1705">
        <v>7482.19</v>
      </c>
      <c r="R1705">
        <v>4</v>
      </c>
      <c r="S1705">
        <v>27004</v>
      </c>
      <c r="T1705" s="1">
        <v>0</v>
      </c>
      <c r="U1705">
        <v>1</v>
      </c>
      <c r="W1705" s="64">
        <f t="shared" si="52"/>
        <v>0</v>
      </c>
      <c r="X1705" s="64">
        <f t="shared" si="53"/>
        <v>52083.524590000001</v>
      </c>
    </row>
    <row r="1706" spans="1:24" hidden="1">
      <c r="A1706">
        <v>1009</v>
      </c>
      <c r="B1706" t="s">
        <v>694</v>
      </c>
      <c r="C1706" t="s">
        <v>684</v>
      </c>
      <c r="D1706" t="s">
        <v>685</v>
      </c>
      <c r="E1706" t="s">
        <v>29</v>
      </c>
      <c r="F1706" t="s">
        <v>686</v>
      </c>
      <c r="G1706" t="s">
        <v>4114</v>
      </c>
      <c r="H1706" s="1">
        <v>44771</v>
      </c>
      <c r="I1706" t="s">
        <v>7</v>
      </c>
      <c r="J1706">
        <v>34</v>
      </c>
      <c r="K1706">
        <v>6.97</v>
      </c>
      <c r="L1706">
        <v>0</v>
      </c>
      <c r="M1706">
        <v>0</v>
      </c>
      <c r="N1706">
        <v>1</v>
      </c>
      <c r="O1706">
        <v>0</v>
      </c>
      <c r="P1706">
        <v>0</v>
      </c>
      <c r="Q1706">
        <v>1254.42</v>
      </c>
      <c r="R1706">
        <v>4</v>
      </c>
      <c r="S1706">
        <v>27003</v>
      </c>
      <c r="T1706" s="1">
        <v>0</v>
      </c>
      <c r="U1706">
        <v>1</v>
      </c>
      <c r="W1706" s="64">
        <f t="shared" si="52"/>
        <v>0</v>
      </c>
      <c r="X1706" s="64">
        <f t="shared" si="53"/>
        <v>8743.3073999999997</v>
      </c>
    </row>
    <row r="1707" spans="1:24" hidden="1">
      <c r="A1707">
        <v>1009</v>
      </c>
      <c r="B1707" t="s">
        <v>694</v>
      </c>
      <c r="C1707" t="s">
        <v>684</v>
      </c>
      <c r="D1707" t="s">
        <v>685</v>
      </c>
      <c r="E1707" t="s">
        <v>29</v>
      </c>
      <c r="F1707" t="s">
        <v>686</v>
      </c>
      <c r="G1707" t="s">
        <v>4115</v>
      </c>
      <c r="H1707" s="1">
        <v>44771</v>
      </c>
      <c r="I1707" t="s">
        <v>7</v>
      </c>
      <c r="J1707">
        <v>34</v>
      </c>
      <c r="K1707">
        <v>6.97</v>
      </c>
      <c r="L1707">
        <v>0</v>
      </c>
      <c r="M1707">
        <v>0</v>
      </c>
      <c r="N1707">
        <v>1</v>
      </c>
      <c r="O1707">
        <v>0</v>
      </c>
      <c r="P1707">
        <v>0</v>
      </c>
      <c r="Q1707">
        <v>2674.28</v>
      </c>
      <c r="R1707">
        <v>4</v>
      </c>
      <c r="S1707">
        <v>27003</v>
      </c>
      <c r="T1707" s="1">
        <v>0</v>
      </c>
      <c r="U1707">
        <v>1</v>
      </c>
      <c r="W1707" s="64">
        <f t="shared" si="52"/>
        <v>0</v>
      </c>
      <c r="X1707" s="64">
        <f t="shared" si="53"/>
        <v>18639.731599999999</v>
      </c>
    </row>
    <row r="1708" spans="1:24" hidden="1">
      <c r="A1708">
        <v>1018</v>
      </c>
      <c r="B1708" t="s">
        <v>689</v>
      </c>
      <c r="C1708" t="s">
        <v>684</v>
      </c>
      <c r="D1708" t="s">
        <v>685</v>
      </c>
      <c r="E1708" t="s">
        <v>29</v>
      </c>
      <c r="F1708" t="s">
        <v>748</v>
      </c>
      <c r="G1708" t="s">
        <v>794</v>
      </c>
      <c r="H1708" s="1">
        <v>44771</v>
      </c>
      <c r="I1708" t="s">
        <v>7</v>
      </c>
      <c r="J1708">
        <v>34</v>
      </c>
      <c r="K1708">
        <v>6.91</v>
      </c>
      <c r="L1708">
        <v>0</v>
      </c>
      <c r="M1708">
        <v>0</v>
      </c>
      <c r="N1708">
        <v>1</v>
      </c>
      <c r="O1708">
        <v>0</v>
      </c>
      <c r="P1708">
        <v>0</v>
      </c>
      <c r="Q1708">
        <v>363012.6</v>
      </c>
      <c r="R1708">
        <v>4</v>
      </c>
      <c r="S1708">
        <v>27012</v>
      </c>
      <c r="T1708" s="1">
        <v>0</v>
      </c>
      <c r="U1708">
        <v>2</v>
      </c>
      <c r="W1708" s="64">
        <f t="shared" si="52"/>
        <v>0</v>
      </c>
      <c r="X1708" s="64">
        <f t="shared" si="53"/>
        <v>2508417.0660000001</v>
      </c>
    </row>
    <row r="1709" spans="1:24">
      <c r="A1709">
        <v>1034</v>
      </c>
      <c r="B1709" t="s">
        <v>689</v>
      </c>
      <c r="C1709" t="s">
        <v>684</v>
      </c>
      <c r="D1709" t="s">
        <v>685</v>
      </c>
      <c r="E1709" t="s">
        <v>29</v>
      </c>
      <c r="F1709" t="s">
        <v>747</v>
      </c>
      <c r="G1709" t="s">
        <v>4340</v>
      </c>
      <c r="H1709" s="1">
        <v>44771</v>
      </c>
      <c r="I1709" t="s">
        <v>7</v>
      </c>
      <c r="J1709">
        <v>34</v>
      </c>
      <c r="K1709">
        <v>6.923</v>
      </c>
      <c r="L1709">
        <v>0</v>
      </c>
      <c r="M1709">
        <v>0</v>
      </c>
      <c r="N1709">
        <v>1</v>
      </c>
      <c r="O1709">
        <v>0</v>
      </c>
      <c r="P1709">
        <v>0</v>
      </c>
      <c r="Q1709">
        <v>2000000</v>
      </c>
      <c r="R1709">
        <v>4</v>
      </c>
      <c r="S1709">
        <v>1003</v>
      </c>
      <c r="T1709" s="1">
        <v>0</v>
      </c>
      <c r="U1709">
        <v>1</v>
      </c>
      <c r="W1709" s="64">
        <f t="shared" si="52"/>
        <v>0</v>
      </c>
      <c r="X1709" s="64">
        <f t="shared" si="53"/>
        <v>13846000</v>
      </c>
    </row>
    <row r="1710" spans="1:24" hidden="1">
      <c r="A1710">
        <v>27003</v>
      </c>
      <c r="B1710" t="s">
        <v>689</v>
      </c>
      <c r="C1710" t="s">
        <v>684</v>
      </c>
      <c r="D1710" t="s">
        <v>685</v>
      </c>
      <c r="E1710" t="s">
        <v>29</v>
      </c>
      <c r="F1710" t="s">
        <v>753</v>
      </c>
      <c r="G1710" t="s">
        <v>1142</v>
      </c>
      <c r="H1710" s="1">
        <v>44771</v>
      </c>
      <c r="I1710" t="s">
        <v>8</v>
      </c>
      <c r="J1710">
        <v>34</v>
      </c>
      <c r="K1710">
        <v>6.97</v>
      </c>
      <c r="L1710">
        <v>0</v>
      </c>
      <c r="M1710">
        <v>0</v>
      </c>
      <c r="N1710">
        <v>1</v>
      </c>
      <c r="O1710">
        <v>0</v>
      </c>
      <c r="P1710">
        <v>2674.28</v>
      </c>
      <c r="Q1710">
        <v>0</v>
      </c>
      <c r="R1710">
        <v>4</v>
      </c>
      <c r="S1710">
        <v>1009</v>
      </c>
      <c r="T1710" s="1">
        <v>0</v>
      </c>
      <c r="U1710">
        <v>1</v>
      </c>
      <c r="W1710" s="64">
        <f t="shared" si="52"/>
        <v>18639.731599999999</v>
      </c>
      <c r="X1710" s="64">
        <f t="shared" si="53"/>
        <v>0</v>
      </c>
    </row>
    <row r="1711" spans="1:24" hidden="1">
      <c r="A1711">
        <v>27003</v>
      </c>
      <c r="B1711" t="s">
        <v>689</v>
      </c>
      <c r="C1711" t="s">
        <v>684</v>
      </c>
      <c r="D1711" t="s">
        <v>685</v>
      </c>
      <c r="E1711" t="s">
        <v>29</v>
      </c>
      <c r="F1711" t="s">
        <v>753</v>
      </c>
      <c r="G1711" t="s">
        <v>3580</v>
      </c>
      <c r="H1711" s="1">
        <v>44771</v>
      </c>
      <c r="I1711" t="s">
        <v>8</v>
      </c>
      <c r="J1711">
        <v>34</v>
      </c>
      <c r="K1711">
        <v>6.97</v>
      </c>
      <c r="L1711">
        <v>0</v>
      </c>
      <c r="M1711">
        <v>0</v>
      </c>
      <c r="N1711">
        <v>1</v>
      </c>
      <c r="O1711">
        <v>0</v>
      </c>
      <c r="P1711">
        <v>1254.42</v>
      </c>
      <c r="Q1711">
        <v>0</v>
      </c>
      <c r="R1711">
        <v>4</v>
      </c>
      <c r="S1711">
        <v>1009</v>
      </c>
      <c r="T1711" s="1">
        <v>0</v>
      </c>
      <c r="U1711">
        <v>1</v>
      </c>
      <c r="W1711" s="64">
        <f t="shared" ref="W1711:W1774" si="54">+K1711*P1711</f>
        <v>8743.3073999999997</v>
      </c>
      <c r="X1711" s="64">
        <f t="shared" ref="X1711:X1774" si="55">K1711*Q1711</f>
        <v>0</v>
      </c>
    </row>
    <row r="1712" spans="1:24" hidden="1">
      <c r="A1712">
        <v>27004</v>
      </c>
      <c r="B1712" t="s">
        <v>689</v>
      </c>
      <c r="C1712" t="s">
        <v>684</v>
      </c>
      <c r="D1712" t="s">
        <v>685</v>
      </c>
      <c r="E1712" t="s">
        <v>29</v>
      </c>
      <c r="F1712" t="s">
        <v>753</v>
      </c>
      <c r="G1712" t="s">
        <v>1020</v>
      </c>
      <c r="H1712" s="1">
        <v>44771</v>
      </c>
      <c r="I1712" t="s">
        <v>8</v>
      </c>
      <c r="J1712">
        <v>34</v>
      </c>
      <c r="K1712">
        <v>6.9610000000000003</v>
      </c>
      <c r="L1712">
        <v>0</v>
      </c>
      <c r="M1712">
        <v>0</v>
      </c>
      <c r="N1712">
        <v>1</v>
      </c>
      <c r="O1712">
        <v>0</v>
      </c>
      <c r="P1712">
        <v>3741.09</v>
      </c>
      <c r="Q1712">
        <v>0</v>
      </c>
      <c r="R1712">
        <v>4</v>
      </c>
      <c r="S1712">
        <v>1003</v>
      </c>
      <c r="T1712" s="1">
        <v>0</v>
      </c>
      <c r="U1712">
        <v>1</v>
      </c>
      <c r="W1712" s="64">
        <f t="shared" si="54"/>
        <v>26041.727490000001</v>
      </c>
      <c r="X1712" s="64">
        <f t="shared" si="55"/>
        <v>0</v>
      </c>
    </row>
    <row r="1713" spans="1:24" hidden="1">
      <c r="A1713">
        <v>27004</v>
      </c>
      <c r="B1713" t="s">
        <v>689</v>
      </c>
      <c r="C1713" t="s">
        <v>684</v>
      </c>
      <c r="D1713" t="s">
        <v>685</v>
      </c>
      <c r="E1713" t="s">
        <v>29</v>
      </c>
      <c r="F1713" t="s">
        <v>753</v>
      </c>
      <c r="G1713" t="s">
        <v>1028</v>
      </c>
      <c r="H1713" s="1">
        <v>44771</v>
      </c>
      <c r="I1713" t="s">
        <v>8</v>
      </c>
      <c r="J1713">
        <v>34</v>
      </c>
      <c r="K1713">
        <v>6.9610000000000003</v>
      </c>
      <c r="L1713">
        <v>0</v>
      </c>
      <c r="M1713">
        <v>0</v>
      </c>
      <c r="N1713">
        <v>1</v>
      </c>
      <c r="O1713">
        <v>0</v>
      </c>
      <c r="P1713">
        <v>7482.19</v>
      </c>
      <c r="Q1713">
        <v>0</v>
      </c>
      <c r="R1713">
        <v>4</v>
      </c>
      <c r="S1713">
        <v>1003</v>
      </c>
      <c r="T1713" s="1">
        <v>0</v>
      </c>
      <c r="U1713">
        <v>1</v>
      </c>
      <c r="W1713" s="64">
        <f t="shared" si="54"/>
        <v>52083.524590000001</v>
      </c>
      <c r="X1713" s="64">
        <f t="shared" si="55"/>
        <v>0</v>
      </c>
    </row>
    <row r="1714" spans="1:24" hidden="1">
      <c r="A1714">
        <v>27012</v>
      </c>
      <c r="B1714" t="s">
        <v>689</v>
      </c>
      <c r="C1714" t="s">
        <v>684</v>
      </c>
      <c r="D1714" t="s">
        <v>685</v>
      </c>
      <c r="E1714" t="s">
        <v>29</v>
      </c>
      <c r="F1714" t="s">
        <v>753</v>
      </c>
      <c r="G1714" t="s">
        <v>1018</v>
      </c>
      <c r="H1714" s="1">
        <v>44771</v>
      </c>
      <c r="I1714" t="s">
        <v>8</v>
      </c>
      <c r="J1714">
        <v>34</v>
      </c>
      <c r="K1714">
        <v>6.91</v>
      </c>
      <c r="L1714">
        <v>0</v>
      </c>
      <c r="M1714">
        <v>0</v>
      </c>
      <c r="N1714">
        <v>1</v>
      </c>
      <c r="O1714">
        <v>0</v>
      </c>
      <c r="P1714">
        <v>363012.6</v>
      </c>
      <c r="Q1714">
        <v>0</v>
      </c>
      <c r="R1714">
        <v>4</v>
      </c>
      <c r="S1714">
        <v>1018</v>
      </c>
      <c r="T1714" s="1">
        <v>0</v>
      </c>
      <c r="U1714">
        <v>1</v>
      </c>
      <c r="W1714" s="64">
        <f t="shared" si="54"/>
        <v>2508417.0660000001</v>
      </c>
      <c r="X1714" s="64">
        <f t="shared" si="55"/>
        <v>0</v>
      </c>
    </row>
    <row r="1715" spans="1:24" hidden="1">
      <c r="A1715">
        <v>1018</v>
      </c>
      <c r="B1715" t="s">
        <v>689</v>
      </c>
      <c r="C1715" t="s">
        <v>684</v>
      </c>
      <c r="D1715" t="s">
        <v>685</v>
      </c>
      <c r="E1715" t="s">
        <v>29</v>
      </c>
      <c r="F1715" t="s">
        <v>747</v>
      </c>
      <c r="G1715" t="s">
        <v>847</v>
      </c>
      <c r="H1715" s="1">
        <v>44776</v>
      </c>
      <c r="I1715" t="s">
        <v>7</v>
      </c>
      <c r="J1715">
        <v>34</v>
      </c>
      <c r="K1715">
        <v>6.9249999999999998</v>
      </c>
      <c r="L1715">
        <v>0</v>
      </c>
      <c r="M1715">
        <v>0</v>
      </c>
      <c r="N1715">
        <v>1</v>
      </c>
      <c r="O1715">
        <v>0</v>
      </c>
      <c r="P1715">
        <v>0</v>
      </c>
      <c r="Q1715">
        <v>2000000</v>
      </c>
      <c r="R1715">
        <v>4</v>
      </c>
      <c r="S1715">
        <v>1033</v>
      </c>
      <c r="T1715" s="1">
        <v>0</v>
      </c>
      <c r="U1715">
        <v>1</v>
      </c>
      <c r="W1715" s="64">
        <f t="shared" si="54"/>
        <v>0</v>
      </c>
      <c r="X1715" s="64">
        <f t="shared" si="55"/>
        <v>13850000</v>
      </c>
    </row>
    <row r="1716" spans="1:24" hidden="1">
      <c r="A1716">
        <v>1033</v>
      </c>
      <c r="B1716" t="s">
        <v>689</v>
      </c>
      <c r="C1716" t="s">
        <v>684</v>
      </c>
      <c r="D1716" t="s">
        <v>685</v>
      </c>
      <c r="E1716" t="s">
        <v>29</v>
      </c>
      <c r="F1716" t="s">
        <v>747</v>
      </c>
      <c r="G1716" t="s">
        <v>4244</v>
      </c>
      <c r="H1716" s="1">
        <v>44776</v>
      </c>
      <c r="I1716" t="s">
        <v>8</v>
      </c>
      <c r="J1716">
        <v>34</v>
      </c>
      <c r="K1716">
        <v>6.9249999999999998</v>
      </c>
      <c r="L1716">
        <v>0</v>
      </c>
      <c r="M1716">
        <v>0</v>
      </c>
      <c r="N1716">
        <v>1</v>
      </c>
      <c r="O1716">
        <v>0</v>
      </c>
      <c r="P1716">
        <v>2000000</v>
      </c>
      <c r="Q1716">
        <v>0</v>
      </c>
      <c r="R1716">
        <v>4</v>
      </c>
      <c r="S1716">
        <v>1018</v>
      </c>
      <c r="T1716" s="1">
        <v>0</v>
      </c>
      <c r="U1716">
        <v>1</v>
      </c>
      <c r="W1716" s="64">
        <f t="shared" si="54"/>
        <v>13850000</v>
      </c>
      <c r="X1716" s="64">
        <f t="shared" si="55"/>
        <v>0</v>
      </c>
    </row>
    <row r="1717" spans="1:24" hidden="1">
      <c r="A1717">
        <v>1018</v>
      </c>
      <c r="B1717" t="s">
        <v>689</v>
      </c>
      <c r="C1717" t="s">
        <v>684</v>
      </c>
      <c r="D1717" t="s">
        <v>685</v>
      </c>
      <c r="E1717" t="s">
        <v>29</v>
      </c>
      <c r="F1717" t="s">
        <v>747</v>
      </c>
      <c r="G1717" t="s">
        <v>936</v>
      </c>
      <c r="H1717" s="1">
        <v>44777</v>
      </c>
      <c r="I1717" t="s">
        <v>7</v>
      </c>
      <c r="J1717">
        <v>34</v>
      </c>
      <c r="K1717">
        <v>6.9249999999999998</v>
      </c>
      <c r="L1717">
        <v>0</v>
      </c>
      <c r="M1717">
        <v>0</v>
      </c>
      <c r="N1717">
        <v>1</v>
      </c>
      <c r="O1717">
        <v>0</v>
      </c>
      <c r="P1717">
        <v>0</v>
      </c>
      <c r="Q1717">
        <v>2000000</v>
      </c>
      <c r="R1717">
        <v>4</v>
      </c>
      <c r="S1717">
        <v>1033</v>
      </c>
      <c r="T1717" s="1">
        <v>0</v>
      </c>
      <c r="U1717">
        <v>1</v>
      </c>
      <c r="W1717" s="64">
        <f t="shared" si="54"/>
        <v>0</v>
      </c>
      <c r="X1717" s="64">
        <f t="shared" si="55"/>
        <v>13850000</v>
      </c>
    </row>
    <row r="1718" spans="1:24" hidden="1">
      <c r="A1718">
        <v>1033</v>
      </c>
      <c r="B1718" t="s">
        <v>689</v>
      </c>
      <c r="C1718" t="s">
        <v>684</v>
      </c>
      <c r="D1718" t="s">
        <v>685</v>
      </c>
      <c r="E1718" t="s">
        <v>29</v>
      </c>
      <c r="F1718" t="s">
        <v>747</v>
      </c>
      <c r="G1718" t="s">
        <v>4245</v>
      </c>
      <c r="H1718" s="1">
        <v>44777</v>
      </c>
      <c r="I1718" t="s">
        <v>8</v>
      </c>
      <c r="J1718">
        <v>34</v>
      </c>
      <c r="K1718">
        <v>6.9249999999999998</v>
      </c>
      <c r="L1718">
        <v>0</v>
      </c>
      <c r="M1718">
        <v>0</v>
      </c>
      <c r="N1718">
        <v>1</v>
      </c>
      <c r="O1718">
        <v>0</v>
      </c>
      <c r="P1718">
        <v>2000000</v>
      </c>
      <c r="Q1718">
        <v>0</v>
      </c>
      <c r="R1718">
        <v>4</v>
      </c>
      <c r="S1718">
        <v>1018</v>
      </c>
      <c r="T1718" s="1">
        <v>0</v>
      </c>
      <c r="U1718">
        <v>1</v>
      </c>
      <c r="W1718" s="64">
        <f t="shared" si="54"/>
        <v>13850000</v>
      </c>
      <c r="X1718" s="64">
        <f t="shared" si="55"/>
        <v>0</v>
      </c>
    </row>
    <row r="1719" spans="1:24" hidden="1">
      <c r="A1719">
        <v>1003</v>
      </c>
      <c r="B1719" t="s">
        <v>689</v>
      </c>
      <c r="C1719" t="s">
        <v>684</v>
      </c>
      <c r="D1719" t="s">
        <v>685</v>
      </c>
      <c r="E1719" t="s">
        <v>29</v>
      </c>
      <c r="F1719" t="s">
        <v>747</v>
      </c>
      <c r="G1719" t="s">
        <v>687</v>
      </c>
      <c r="H1719" s="1">
        <v>44778</v>
      </c>
      <c r="I1719" t="s">
        <v>8</v>
      </c>
      <c r="J1719">
        <v>34</v>
      </c>
      <c r="K1719">
        <v>6.9</v>
      </c>
      <c r="L1719">
        <v>0</v>
      </c>
      <c r="M1719">
        <v>0</v>
      </c>
      <c r="N1719">
        <v>1</v>
      </c>
      <c r="O1719">
        <v>0</v>
      </c>
      <c r="P1719">
        <v>2000000</v>
      </c>
      <c r="Q1719">
        <v>0</v>
      </c>
      <c r="R1719">
        <v>4</v>
      </c>
      <c r="S1719">
        <v>1018</v>
      </c>
      <c r="T1719" s="1">
        <v>0</v>
      </c>
      <c r="U1719">
        <v>1</v>
      </c>
      <c r="W1719" s="64">
        <f t="shared" si="54"/>
        <v>13800000</v>
      </c>
      <c r="X1719" s="64">
        <f t="shared" si="55"/>
        <v>0</v>
      </c>
    </row>
    <row r="1720" spans="1:24">
      <c r="A1720">
        <v>1014</v>
      </c>
      <c r="B1720" t="s">
        <v>694</v>
      </c>
      <c r="C1720" t="s">
        <v>684</v>
      </c>
      <c r="D1720" t="s">
        <v>685</v>
      </c>
      <c r="E1720" t="s">
        <v>29</v>
      </c>
      <c r="F1720" t="s">
        <v>747</v>
      </c>
      <c r="G1720" t="s">
        <v>971</v>
      </c>
      <c r="H1720" s="1">
        <v>44778</v>
      </c>
      <c r="I1720" t="s">
        <v>8</v>
      </c>
      <c r="J1720">
        <v>34</v>
      </c>
      <c r="K1720">
        <v>6.9</v>
      </c>
      <c r="L1720">
        <v>0</v>
      </c>
      <c r="M1720">
        <v>0</v>
      </c>
      <c r="N1720">
        <v>1</v>
      </c>
      <c r="O1720">
        <v>1</v>
      </c>
      <c r="P1720">
        <v>5000000</v>
      </c>
      <c r="Q1720">
        <v>0</v>
      </c>
      <c r="R1720">
        <v>4</v>
      </c>
      <c r="S1720">
        <v>1018</v>
      </c>
      <c r="T1720" s="1">
        <v>0</v>
      </c>
      <c r="U1720">
        <v>1</v>
      </c>
      <c r="W1720" s="64">
        <f t="shared" si="54"/>
        <v>34500000</v>
      </c>
      <c r="X1720" s="64">
        <f t="shared" si="55"/>
        <v>0</v>
      </c>
    </row>
    <row r="1721" spans="1:24" hidden="1">
      <c r="A1721">
        <v>1018</v>
      </c>
      <c r="B1721" t="s">
        <v>689</v>
      </c>
      <c r="C1721" t="s">
        <v>684</v>
      </c>
      <c r="D1721" t="s">
        <v>685</v>
      </c>
      <c r="E1721" t="s">
        <v>29</v>
      </c>
      <c r="F1721" t="s">
        <v>747</v>
      </c>
      <c r="G1721" t="s">
        <v>880</v>
      </c>
      <c r="H1721" s="1">
        <v>44778</v>
      </c>
      <c r="I1721" t="s">
        <v>7</v>
      </c>
      <c r="J1721">
        <v>34</v>
      </c>
      <c r="K1721">
        <v>6.9</v>
      </c>
      <c r="L1721">
        <v>0</v>
      </c>
      <c r="M1721">
        <v>0</v>
      </c>
      <c r="N1721">
        <v>1</v>
      </c>
      <c r="O1721">
        <v>0</v>
      </c>
      <c r="P1721">
        <v>0</v>
      </c>
      <c r="Q1721">
        <v>2000000</v>
      </c>
      <c r="R1721">
        <v>4</v>
      </c>
      <c r="S1721">
        <v>1003</v>
      </c>
      <c r="T1721" s="1">
        <v>0</v>
      </c>
      <c r="U1721">
        <v>1</v>
      </c>
      <c r="W1721" s="64">
        <f t="shared" si="54"/>
        <v>0</v>
      </c>
      <c r="X1721" s="64">
        <f t="shared" si="55"/>
        <v>13800000</v>
      </c>
    </row>
    <row r="1722" spans="1:24" hidden="1">
      <c r="A1722">
        <v>1018</v>
      </c>
      <c r="B1722" t="s">
        <v>689</v>
      </c>
      <c r="C1722" t="s">
        <v>684</v>
      </c>
      <c r="D1722" t="s">
        <v>685</v>
      </c>
      <c r="E1722" t="s">
        <v>29</v>
      </c>
      <c r="F1722" t="s">
        <v>747</v>
      </c>
      <c r="G1722" t="s">
        <v>882</v>
      </c>
      <c r="H1722" s="1">
        <v>44778</v>
      </c>
      <c r="I1722" t="s">
        <v>7</v>
      </c>
      <c r="J1722">
        <v>34</v>
      </c>
      <c r="K1722">
        <v>6.9</v>
      </c>
      <c r="L1722">
        <v>0</v>
      </c>
      <c r="M1722">
        <v>0</v>
      </c>
      <c r="N1722">
        <v>1</v>
      </c>
      <c r="O1722">
        <v>0</v>
      </c>
      <c r="P1722">
        <v>0</v>
      </c>
      <c r="Q1722">
        <v>5000000</v>
      </c>
      <c r="R1722">
        <v>4</v>
      </c>
      <c r="S1722">
        <v>1014</v>
      </c>
      <c r="T1722" s="1">
        <v>0</v>
      </c>
      <c r="U1722">
        <v>1</v>
      </c>
      <c r="W1722" s="64">
        <f t="shared" si="54"/>
        <v>0</v>
      </c>
      <c r="X1722" s="64">
        <f t="shared" si="55"/>
        <v>34500000</v>
      </c>
    </row>
    <row r="1723" spans="1:24" hidden="1">
      <c r="A1723">
        <v>1018</v>
      </c>
      <c r="B1723" t="s">
        <v>689</v>
      </c>
      <c r="C1723" t="s">
        <v>684</v>
      </c>
      <c r="D1723" t="s">
        <v>685</v>
      </c>
      <c r="E1723" t="s">
        <v>29</v>
      </c>
      <c r="F1723" t="s">
        <v>747</v>
      </c>
      <c r="G1723" t="s">
        <v>883</v>
      </c>
      <c r="H1723" s="1">
        <v>44778</v>
      </c>
      <c r="I1723" t="s">
        <v>7</v>
      </c>
      <c r="J1723">
        <v>34</v>
      </c>
      <c r="K1723">
        <v>6.9</v>
      </c>
      <c r="L1723">
        <v>0</v>
      </c>
      <c r="M1723">
        <v>0</v>
      </c>
      <c r="N1723">
        <v>1</v>
      </c>
      <c r="O1723">
        <v>0</v>
      </c>
      <c r="P1723">
        <v>0</v>
      </c>
      <c r="Q1723">
        <v>5000000</v>
      </c>
      <c r="R1723">
        <v>4</v>
      </c>
      <c r="S1723">
        <v>1035</v>
      </c>
      <c r="T1723" s="1">
        <v>0</v>
      </c>
      <c r="U1723">
        <v>1</v>
      </c>
      <c r="W1723" s="64">
        <f t="shared" si="54"/>
        <v>0</v>
      </c>
      <c r="X1723" s="64">
        <f t="shared" si="55"/>
        <v>34500000</v>
      </c>
    </row>
    <row r="1724" spans="1:24" hidden="1">
      <c r="A1724">
        <v>1018</v>
      </c>
      <c r="B1724" t="s">
        <v>689</v>
      </c>
      <c r="C1724" t="s">
        <v>684</v>
      </c>
      <c r="D1724" t="s">
        <v>685</v>
      </c>
      <c r="E1724" t="s">
        <v>29</v>
      </c>
      <c r="F1724" t="s">
        <v>747</v>
      </c>
      <c r="G1724" t="s">
        <v>884</v>
      </c>
      <c r="H1724" s="1">
        <v>44778</v>
      </c>
      <c r="I1724" t="s">
        <v>7</v>
      </c>
      <c r="J1724">
        <v>34</v>
      </c>
      <c r="K1724">
        <v>6.91</v>
      </c>
      <c r="L1724">
        <v>0</v>
      </c>
      <c r="M1724">
        <v>0</v>
      </c>
      <c r="N1724">
        <v>1</v>
      </c>
      <c r="O1724">
        <v>0</v>
      </c>
      <c r="P1724">
        <v>0</v>
      </c>
      <c r="Q1724">
        <v>1000000</v>
      </c>
      <c r="R1724">
        <v>4</v>
      </c>
      <c r="S1724">
        <v>1033</v>
      </c>
      <c r="T1724" s="1">
        <v>0</v>
      </c>
      <c r="U1724">
        <v>1</v>
      </c>
      <c r="W1724" s="64">
        <f t="shared" si="54"/>
        <v>0</v>
      </c>
      <c r="X1724" s="64">
        <f t="shared" si="55"/>
        <v>6910000</v>
      </c>
    </row>
    <row r="1725" spans="1:24" hidden="1">
      <c r="A1725">
        <v>1018</v>
      </c>
      <c r="B1725" t="s">
        <v>694</v>
      </c>
      <c r="C1725" t="s">
        <v>684</v>
      </c>
      <c r="D1725" t="s">
        <v>685</v>
      </c>
      <c r="E1725" t="s">
        <v>29</v>
      </c>
      <c r="F1725" t="s">
        <v>747</v>
      </c>
      <c r="G1725" t="s">
        <v>881</v>
      </c>
      <c r="H1725" s="1">
        <v>44778</v>
      </c>
      <c r="I1725" t="s">
        <v>7</v>
      </c>
      <c r="J1725">
        <v>34</v>
      </c>
      <c r="K1725">
        <v>6.9</v>
      </c>
      <c r="L1725">
        <v>0</v>
      </c>
      <c r="M1725">
        <v>0</v>
      </c>
      <c r="N1725">
        <v>1</v>
      </c>
      <c r="O1725">
        <v>0</v>
      </c>
      <c r="P1725">
        <v>0</v>
      </c>
      <c r="Q1725">
        <v>2000000</v>
      </c>
      <c r="R1725">
        <v>4</v>
      </c>
      <c r="S1725">
        <v>1034</v>
      </c>
      <c r="T1725" s="1">
        <v>0</v>
      </c>
      <c r="U1725">
        <v>1</v>
      </c>
      <c r="W1725" s="64">
        <f t="shared" si="54"/>
        <v>0</v>
      </c>
      <c r="X1725" s="64">
        <f t="shared" si="55"/>
        <v>13800000</v>
      </c>
    </row>
    <row r="1726" spans="1:24" hidden="1">
      <c r="A1726">
        <v>1033</v>
      </c>
      <c r="B1726" t="s">
        <v>689</v>
      </c>
      <c r="C1726" t="s">
        <v>684</v>
      </c>
      <c r="D1726" t="s">
        <v>685</v>
      </c>
      <c r="E1726" t="s">
        <v>29</v>
      </c>
      <c r="F1726" t="s">
        <v>747</v>
      </c>
      <c r="G1726" t="s">
        <v>4246</v>
      </c>
      <c r="H1726" s="1">
        <v>44778</v>
      </c>
      <c r="I1726" t="s">
        <v>8</v>
      </c>
      <c r="J1726">
        <v>34</v>
      </c>
      <c r="K1726">
        <v>6.91</v>
      </c>
      <c r="L1726">
        <v>0</v>
      </c>
      <c r="M1726">
        <v>0</v>
      </c>
      <c r="N1726">
        <v>1</v>
      </c>
      <c r="O1726">
        <v>0</v>
      </c>
      <c r="P1726">
        <v>1000000</v>
      </c>
      <c r="Q1726">
        <v>0</v>
      </c>
      <c r="R1726">
        <v>4</v>
      </c>
      <c r="S1726">
        <v>1018</v>
      </c>
      <c r="T1726" s="1">
        <v>0</v>
      </c>
      <c r="U1726">
        <v>1</v>
      </c>
      <c r="W1726" s="64">
        <f t="shared" si="54"/>
        <v>6910000</v>
      </c>
      <c r="X1726" s="64">
        <f t="shared" si="55"/>
        <v>0</v>
      </c>
    </row>
    <row r="1727" spans="1:24">
      <c r="A1727">
        <v>1034</v>
      </c>
      <c r="B1727" t="s">
        <v>689</v>
      </c>
      <c r="C1727" t="s">
        <v>684</v>
      </c>
      <c r="D1727" t="s">
        <v>685</v>
      </c>
      <c r="E1727" t="s">
        <v>29</v>
      </c>
      <c r="F1727" t="s">
        <v>747</v>
      </c>
      <c r="G1727" t="s">
        <v>4341</v>
      </c>
      <c r="H1727" s="1">
        <v>44778</v>
      </c>
      <c r="I1727" t="s">
        <v>8</v>
      </c>
      <c r="J1727">
        <v>34</v>
      </c>
      <c r="K1727">
        <v>6.9</v>
      </c>
      <c r="L1727">
        <v>0</v>
      </c>
      <c r="M1727">
        <v>0</v>
      </c>
      <c r="N1727">
        <v>1</v>
      </c>
      <c r="O1727">
        <v>0</v>
      </c>
      <c r="P1727">
        <v>2000000</v>
      </c>
      <c r="Q1727">
        <v>0</v>
      </c>
      <c r="R1727">
        <v>4</v>
      </c>
      <c r="S1727">
        <v>1018</v>
      </c>
      <c r="T1727" s="1">
        <v>0</v>
      </c>
      <c r="U1727">
        <v>1</v>
      </c>
      <c r="W1727" s="64">
        <f t="shared" si="54"/>
        <v>13800000</v>
      </c>
      <c r="X1727" s="64">
        <f t="shared" si="55"/>
        <v>0</v>
      </c>
    </row>
    <row r="1728" spans="1:24" hidden="1">
      <c r="A1728">
        <v>1035</v>
      </c>
      <c r="B1728" t="s">
        <v>689</v>
      </c>
      <c r="C1728" t="s">
        <v>684</v>
      </c>
      <c r="D1728" t="s">
        <v>685</v>
      </c>
      <c r="E1728" t="s">
        <v>29</v>
      </c>
      <c r="F1728" t="s">
        <v>747</v>
      </c>
      <c r="G1728" t="s">
        <v>815</v>
      </c>
      <c r="H1728" s="1">
        <v>44778</v>
      </c>
      <c r="I1728" t="s">
        <v>8</v>
      </c>
      <c r="J1728">
        <v>34</v>
      </c>
      <c r="K1728">
        <v>6.9</v>
      </c>
      <c r="L1728">
        <v>0</v>
      </c>
      <c r="M1728">
        <v>0</v>
      </c>
      <c r="N1728">
        <v>1</v>
      </c>
      <c r="O1728">
        <v>0</v>
      </c>
      <c r="P1728">
        <v>5000000</v>
      </c>
      <c r="Q1728">
        <v>0</v>
      </c>
      <c r="R1728">
        <v>4</v>
      </c>
      <c r="S1728">
        <v>1018</v>
      </c>
      <c r="T1728" s="1">
        <v>0</v>
      </c>
      <c r="U1728">
        <v>1</v>
      </c>
      <c r="W1728" s="64">
        <f t="shared" si="54"/>
        <v>34500000</v>
      </c>
      <c r="X1728" s="64">
        <f t="shared" si="55"/>
        <v>0</v>
      </c>
    </row>
    <row r="1729" spans="1:24" hidden="1">
      <c r="A1729">
        <v>1003</v>
      </c>
      <c r="B1729" t="s">
        <v>689</v>
      </c>
      <c r="C1729" t="s">
        <v>684</v>
      </c>
      <c r="D1729" t="s">
        <v>685</v>
      </c>
      <c r="E1729" t="s">
        <v>29</v>
      </c>
      <c r="F1729" t="s">
        <v>747</v>
      </c>
      <c r="G1729" t="s">
        <v>687</v>
      </c>
      <c r="H1729" s="1">
        <v>44782</v>
      </c>
      <c r="I1729" t="s">
        <v>8</v>
      </c>
      <c r="J1729">
        <v>34</v>
      </c>
      <c r="K1729">
        <v>6.9249999999999998</v>
      </c>
      <c r="L1729">
        <v>0</v>
      </c>
      <c r="M1729">
        <v>0</v>
      </c>
      <c r="N1729">
        <v>1</v>
      </c>
      <c r="O1729">
        <v>0</v>
      </c>
      <c r="P1729">
        <v>3000000</v>
      </c>
      <c r="Q1729">
        <v>0</v>
      </c>
      <c r="R1729">
        <v>4</v>
      </c>
      <c r="S1729">
        <v>1018</v>
      </c>
      <c r="T1729" s="1">
        <v>0</v>
      </c>
      <c r="U1729">
        <v>1</v>
      </c>
      <c r="W1729" s="64">
        <f t="shared" si="54"/>
        <v>20775000</v>
      </c>
      <c r="X1729" s="64">
        <f t="shared" si="55"/>
        <v>0</v>
      </c>
    </row>
    <row r="1730" spans="1:24" hidden="1">
      <c r="A1730">
        <v>1018</v>
      </c>
      <c r="B1730" t="s">
        <v>689</v>
      </c>
      <c r="C1730" t="s">
        <v>684</v>
      </c>
      <c r="D1730" t="s">
        <v>685</v>
      </c>
      <c r="E1730" t="s">
        <v>29</v>
      </c>
      <c r="F1730" t="s">
        <v>747</v>
      </c>
      <c r="G1730" t="s">
        <v>887</v>
      </c>
      <c r="H1730" s="1">
        <v>44782</v>
      </c>
      <c r="I1730" t="s">
        <v>7</v>
      </c>
      <c r="J1730">
        <v>34</v>
      </c>
      <c r="K1730">
        <v>6.9249999999999998</v>
      </c>
      <c r="L1730">
        <v>0</v>
      </c>
      <c r="M1730">
        <v>0</v>
      </c>
      <c r="N1730">
        <v>1</v>
      </c>
      <c r="O1730">
        <v>0</v>
      </c>
      <c r="P1730">
        <v>0</v>
      </c>
      <c r="Q1730">
        <v>3000000</v>
      </c>
      <c r="R1730">
        <v>4</v>
      </c>
      <c r="S1730">
        <v>1003</v>
      </c>
      <c r="T1730" s="1">
        <v>0</v>
      </c>
      <c r="U1730">
        <v>1</v>
      </c>
      <c r="W1730" s="64">
        <f t="shared" si="54"/>
        <v>0</v>
      </c>
      <c r="X1730" s="64">
        <f t="shared" si="55"/>
        <v>20775000</v>
      </c>
    </row>
    <row r="1731" spans="1:24">
      <c r="A1731">
        <v>1001</v>
      </c>
      <c r="B1731" t="s">
        <v>689</v>
      </c>
      <c r="C1731" t="s">
        <v>684</v>
      </c>
      <c r="D1731" t="s">
        <v>685</v>
      </c>
      <c r="E1731" t="s">
        <v>29</v>
      </c>
      <c r="F1731" t="s">
        <v>686</v>
      </c>
      <c r="G1731" t="s">
        <v>3621</v>
      </c>
      <c r="H1731" s="1">
        <v>44783</v>
      </c>
      <c r="I1731" t="s">
        <v>7</v>
      </c>
      <c r="J1731">
        <v>34</v>
      </c>
      <c r="K1731">
        <v>6.86</v>
      </c>
      <c r="L1731">
        <v>0</v>
      </c>
      <c r="M1731">
        <v>0</v>
      </c>
      <c r="N1731">
        <v>1</v>
      </c>
      <c r="O1731">
        <v>0</v>
      </c>
      <c r="P1731">
        <v>0</v>
      </c>
      <c r="Q1731">
        <v>5000000</v>
      </c>
      <c r="R1731">
        <v>4</v>
      </c>
      <c r="S1731">
        <v>1034</v>
      </c>
      <c r="T1731" s="1">
        <v>0</v>
      </c>
      <c r="U1731">
        <v>1</v>
      </c>
      <c r="W1731" s="64">
        <f t="shared" si="54"/>
        <v>0</v>
      </c>
      <c r="X1731" s="64">
        <f t="shared" si="55"/>
        <v>34300000</v>
      </c>
    </row>
    <row r="1732" spans="1:24" hidden="1">
      <c r="A1732">
        <v>1003</v>
      </c>
      <c r="B1732" t="s">
        <v>689</v>
      </c>
      <c r="C1732" t="s">
        <v>684</v>
      </c>
      <c r="D1732" t="s">
        <v>685</v>
      </c>
      <c r="E1732" t="s">
        <v>29</v>
      </c>
      <c r="F1732" t="s">
        <v>747</v>
      </c>
      <c r="G1732" t="s">
        <v>687</v>
      </c>
      <c r="H1732" s="1">
        <v>44783</v>
      </c>
      <c r="I1732" t="s">
        <v>8</v>
      </c>
      <c r="J1732">
        <v>34</v>
      </c>
      <c r="K1732">
        <v>6.9249999999999998</v>
      </c>
      <c r="L1732">
        <v>0</v>
      </c>
      <c r="M1732">
        <v>0</v>
      </c>
      <c r="N1732">
        <v>1</v>
      </c>
      <c r="O1732">
        <v>0</v>
      </c>
      <c r="P1732">
        <v>3000000</v>
      </c>
      <c r="Q1732">
        <v>0</v>
      </c>
      <c r="R1732">
        <v>4</v>
      </c>
      <c r="S1732">
        <v>1018</v>
      </c>
      <c r="T1732" s="1">
        <v>0</v>
      </c>
      <c r="U1732">
        <v>1</v>
      </c>
      <c r="W1732" s="64">
        <f t="shared" si="54"/>
        <v>20775000</v>
      </c>
      <c r="X1732" s="64">
        <f t="shared" si="55"/>
        <v>0</v>
      </c>
    </row>
    <row r="1733" spans="1:24" hidden="1">
      <c r="A1733">
        <v>1003</v>
      </c>
      <c r="B1733" t="s">
        <v>689</v>
      </c>
      <c r="C1733" t="s">
        <v>684</v>
      </c>
      <c r="D1733" t="s">
        <v>685</v>
      </c>
      <c r="E1733" t="s">
        <v>29</v>
      </c>
      <c r="F1733" t="s">
        <v>747</v>
      </c>
      <c r="G1733" t="s">
        <v>688</v>
      </c>
      <c r="H1733" s="1">
        <v>44783</v>
      </c>
      <c r="I1733" t="s">
        <v>8</v>
      </c>
      <c r="J1733">
        <v>34</v>
      </c>
      <c r="K1733">
        <v>6.9249999999999998</v>
      </c>
      <c r="L1733">
        <v>0</v>
      </c>
      <c r="M1733">
        <v>0</v>
      </c>
      <c r="N1733">
        <v>1</v>
      </c>
      <c r="O1733">
        <v>0</v>
      </c>
      <c r="P1733">
        <v>2000000</v>
      </c>
      <c r="Q1733">
        <v>0</v>
      </c>
      <c r="R1733">
        <v>4</v>
      </c>
      <c r="S1733">
        <v>1018</v>
      </c>
      <c r="T1733" s="1">
        <v>0</v>
      </c>
      <c r="U1733">
        <v>1</v>
      </c>
      <c r="W1733" s="64">
        <f t="shared" si="54"/>
        <v>13850000</v>
      </c>
      <c r="X1733" s="64">
        <f t="shared" si="55"/>
        <v>0</v>
      </c>
    </row>
    <row r="1734" spans="1:24" hidden="1">
      <c r="A1734">
        <v>1003</v>
      </c>
      <c r="B1734" t="s">
        <v>689</v>
      </c>
      <c r="C1734" t="s">
        <v>684</v>
      </c>
      <c r="D1734" t="s">
        <v>685</v>
      </c>
      <c r="E1734" t="s">
        <v>29</v>
      </c>
      <c r="F1734" t="s">
        <v>728</v>
      </c>
      <c r="G1734" t="s">
        <v>687</v>
      </c>
      <c r="H1734" s="1">
        <v>44783</v>
      </c>
      <c r="I1734" t="s">
        <v>7</v>
      </c>
      <c r="J1734">
        <v>34</v>
      </c>
      <c r="K1734">
        <v>6.9610000000000003</v>
      </c>
      <c r="L1734">
        <v>1.5</v>
      </c>
      <c r="M1734">
        <v>0</v>
      </c>
      <c r="N1734">
        <v>1</v>
      </c>
      <c r="O1734">
        <v>0</v>
      </c>
      <c r="P1734">
        <v>0</v>
      </c>
      <c r="Q1734">
        <v>826.87</v>
      </c>
      <c r="R1734">
        <v>4</v>
      </c>
      <c r="S1734">
        <v>27004</v>
      </c>
      <c r="T1734" s="1">
        <v>0</v>
      </c>
      <c r="U1734">
        <v>1</v>
      </c>
      <c r="W1734" s="64">
        <f t="shared" si="54"/>
        <v>0</v>
      </c>
      <c r="X1734" s="64">
        <f t="shared" si="55"/>
        <v>5755.8420700000006</v>
      </c>
    </row>
    <row r="1735" spans="1:24" hidden="1">
      <c r="A1735">
        <v>1018</v>
      </c>
      <c r="B1735" t="s">
        <v>689</v>
      </c>
      <c r="C1735" t="s">
        <v>684</v>
      </c>
      <c r="D1735" t="s">
        <v>685</v>
      </c>
      <c r="E1735" t="s">
        <v>29</v>
      </c>
      <c r="F1735" t="s">
        <v>747</v>
      </c>
      <c r="G1735" t="s">
        <v>989</v>
      </c>
      <c r="H1735" s="1">
        <v>44783</v>
      </c>
      <c r="I1735" t="s">
        <v>7</v>
      </c>
      <c r="J1735">
        <v>34</v>
      </c>
      <c r="K1735">
        <v>6.9249999999999998</v>
      </c>
      <c r="L1735">
        <v>0</v>
      </c>
      <c r="M1735">
        <v>0</v>
      </c>
      <c r="N1735">
        <v>1</v>
      </c>
      <c r="O1735">
        <v>0</v>
      </c>
      <c r="P1735">
        <v>0</v>
      </c>
      <c r="Q1735">
        <v>5000000</v>
      </c>
      <c r="R1735">
        <v>4</v>
      </c>
      <c r="S1735">
        <v>1003</v>
      </c>
      <c r="T1735" s="1">
        <v>0</v>
      </c>
      <c r="U1735">
        <v>2</v>
      </c>
      <c r="W1735" s="64">
        <f t="shared" si="54"/>
        <v>0</v>
      </c>
      <c r="X1735" s="64">
        <f t="shared" si="55"/>
        <v>34625000</v>
      </c>
    </row>
    <row r="1736" spans="1:24">
      <c r="A1736">
        <v>1034</v>
      </c>
      <c r="B1736" t="s">
        <v>689</v>
      </c>
      <c r="C1736" t="s">
        <v>684</v>
      </c>
      <c r="D1736" t="s">
        <v>685</v>
      </c>
      <c r="E1736" t="s">
        <v>29</v>
      </c>
      <c r="F1736" t="s">
        <v>747</v>
      </c>
      <c r="G1736" t="s">
        <v>4342</v>
      </c>
      <c r="H1736" s="1">
        <v>44783</v>
      </c>
      <c r="I1736" t="s">
        <v>8</v>
      </c>
      <c r="J1736">
        <v>34</v>
      </c>
      <c r="K1736">
        <v>6.86</v>
      </c>
      <c r="L1736">
        <v>0</v>
      </c>
      <c r="M1736">
        <v>0</v>
      </c>
      <c r="N1736">
        <v>1</v>
      </c>
      <c r="O1736">
        <v>0</v>
      </c>
      <c r="P1736">
        <v>5000000</v>
      </c>
      <c r="Q1736">
        <v>0</v>
      </c>
      <c r="R1736">
        <v>4</v>
      </c>
      <c r="S1736">
        <v>1001</v>
      </c>
      <c r="T1736" s="1">
        <v>0</v>
      </c>
      <c r="U1736">
        <v>1</v>
      </c>
      <c r="W1736" s="64">
        <f t="shared" si="54"/>
        <v>34300000</v>
      </c>
      <c r="X1736" s="64">
        <f t="shared" si="55"/>
        <v>0</v>
      </c>
    </row>
    <row r="1737" spans="1:24" hidden="1">
      <c r="A1737">
        <v>27004</v>
      </c>
      <c r="B1737" t="s">
        <v>689</v>
      </c>
      <c r="C1737" t="s">
        <v>684</v>
      </c>
      <c r="D1737" t="s">
        <v>685</v>
      </c>
      <c r="E1737" t="s">
        <v>29</v>
      </c>
      <c r="F1737" t="s">
        <v>753</v>
      </c>
      <c r="G1737" t="s">
        <v>1030</v>
      </c>
      <c r="H1737" s="1">
        <v>44783</v>
      </c>
      <c r="I1737" t="s">
        <v>8</v>
      </c>
      <c r="J1737">
        <v>34</v>
      </c>
      <c r="K1737">
        <v>6.9610000000000003</v>
      </c>
      <c r="L1737">
        <v>0</v>
      </c>
      <c r="M1737">
        <v>0</v>
      </c>
      <c r="N1737">
        <v>1</v>
      </c>
      <c r="O1737">
        <v>0</v>
      </c>
      <c r="P1737">
        <v>826.87</v>
      </c>
      <c r="Q1737">
        <v>0</v>
      </c>
      <c r="R1737">
        <v>4</v>
      </c>
      <c r="S1737">
        <v>1003</v>
      </c>
      <c r="T1737" s="1">
        <v>0</v>
      </c>
      <c r="U1737">
        <v>1</v>
      </c>
      <c r="W1737" s="64">
        <f t="shared" si="54"/>
        <v>5755.8420700000006</v>
      </c>
      <c r="X1737" s="64">
        <f t="shared" si="55"/>
        <v>0</v>
      </c>
    </row>
    <row r="1738" spans="1:24" hidden="1">
      <c r="A1738">
        <v>1018</v>
      </c>
      <c r="B1738" t="s">
        <v>689</v>
      </c>
      <c r="C1738" t="s">
        <v>684</v>
      </c>
      <c r="D1738" t="s">
        <v>685</v>
      </c>
      <c r="E1738" t="s">
        <v>29</v>
      </c>
      <c r="F1738" t="s">
        <v>747</v>
      </c>
      <c r="G1738" t="s">
        <v>921</v>
      </c>
      <c r="H1738" s="1">
        <v>44785</v>
      </c>
      <c r="I1738" t="s">
        <v>7</v>
      </c>
      <c r="J1738">
        <v>34</v>
      </c>
      <c r="K1738">
        <v>6.93</v>
      </c>
      <c r="L1738">
        <v>0</v>
      </c>
      <c r="M1738">
        <v>0</v>
      </c>
      <c r="N1738">
        <v>1</v>
      </c>
      <c r="O1738">
        <v>0</v>
      </c>
      <c r="P1738">
        <v>0</v>
      </c>
      <c r="Q1738">
        <v>1500000</v>
      </c>
      <c r="R1738">
        <v>4</v>
      </c>
      <c r="S1738">
        <v>1033</v>
      </c>
      <c r="T1738" s="1">
        <v>0</v>
      </c>
      <c r="U1738">
        <v>1</v>
      </c>
      <c r="W1738" s="64">
        <f t="shared" si="54"/>
        <v>0</v>
      </c>
      <c r="X1738" s="64">
        <f t="shared" si="55"/>
        <v>10395000</v>
      </c>
    </row>
    <row r="1739" spans="1:24" hidden="1">
      <c r="A1739">
        <v>1033</v>
      </c>
      <c r="B1739" t="s">
        <v>689</v>
      </c>
      <c r="C1739" t="s">
        <v>684</v>
      </c>
      <c r="D1739" t="s">
        <v>685</v>
      </c>
      <c r="E1739" t="s">
        <v>29</v>
      </c>
      <c r="F1739" t="s">
        <v>747</v>
      </c>
      <c r="G1739" t="s">
        <v>4247</v>
      </c>
      <c r="H1739" s="1">
        <v>44785</v>
      </c>
      <c r="I1739" t="s">
        <v>8</v>
      </c>
      <c r="J1739">
        <v>34</v>
      </c>
      <c r="K1739">
        <v>6.93</v>
      </c>
      <c r="L1739">
        <v>0</v>
      </c>
      <c r="M1739">
        <v>0</v>
      </c>
      <c r="N1739">
        <v>1</v>
      </c>
      <c r="O1739">
        <v>0</v>
      </c>
      <c r="P1739">
        <v>1500000</v>
      </c>
      <c r="Q1739">
        <v>0</v>
      </c>
      <c r="R1739">
        <v>4</v>
      </c>
      <c r="S1739">
        <v>1018</v>
      </c>
      <c r="T1739" s="1">
        <v>0</v>
      </c>
      <c r="U1739">
        <v>1</v>
      </c>
      <c r="W1739" s="64">
        <f t="shared" si="54"/>
        <v>10395000</v>
      </c>
      <c r="X1739" s="64">
        <f t="shared" si="55"/>
        <v>0</v>
      </c>
    </row>
    <row r="1740" spans="1:24" hidden="1">
      <c r="A1740">
        <v>1003</v>
      </c>
      <c r="B1740" t="s">
        <v>689</v>
      </c>
      <c r="C1740" t="s">
        <v>684</v>
      </c>
      <c r="D1740" t="s">
        <v>685</v>
      </c>
      <c r="E1740" t="s">
        <v>29</v>
      </c>
      <c r="F1740" t="s">
        <v>747</v>
      </c>
      <c r="G1740" t="s">
        <v>687</v>
      </c>
      <c r="H1740" s="1">
        <v>44788</v>
      </c>
      <c r="I1740" t="s">
        <v>8</v>
      </c>
      <c r="J1740">
        <v>34</v>
      </c>
      <c r="K1740">
        <v>6.93</v>
      </c>
      <c r="L1740">
        <v>0</v>
      </c>
      <c r="M1740">
        <v>0</v>
      </c>
      <c r="N1740">
        <v>1</v>
      </c>
      <c r="O1740">
        <v>0</v>
      </c>
      <c r="P1740">
        <v>3000000</v>
      </c>
      <c r="Q1740">
        <v>0</v>
      </c>
      <c r="R1740">
        <v>4</v>
      </c>
      <c r="S1740">
        <v>1018</v>
      </c>
      <c r="T1740" s="1">
        <v>0</v>
      </c>
      <c r="U1740">
        <v>1</v>
      </c>
      <c r="W1740" s="64">
        <f t="shared" si="54"/>
        <v>20790000</v>
      </c>
      <c r="X1740" s="64">
        <f t="shared" si="55"/>
        <v>0</v>
      </c>
    </row>
    <row r="1741" spans="1:24" hidden="1">
      <c r="A1741">
        <v>1018</v>
      </c>
      <c r="B1741" t="s">
        <v>689</v>
      </c>
      <c r="C1741" t="s">
        <v>684</v>
      </c>
      <c r="D1741" t="s">
        <v>685</v>
      </c>
      <c r="E1741" t="s">
        <v>29</v>
      </c>
      <c r="F1741" t="s">
        <v>747</v>
      </c>
      <c r="G1741" t="s">
        <v>978</v>
      </c>
      <c r="H1741" s="1">
        <v>44788</v>
      </c>
      <c r="I1741" t="s">
        <v>7</v>
      </c>
      <c r="J1741">
        <v>34</v>
      </c>
      <c r="K1741">
        <v>6.93</v>
      </c>
      <c r="L1741">
        <v>0</v>
      </c>
      <c r="M1741">
        <v>0</v>
      </c>
      <c r="N1741">
        <v>1</v>
      </c>
      <c r="O1741">
        <v>0</v>
      </c>
      <c r="P1741">
        <v>0</v>
      </c>
      <c r="Q1741">
        <v>3000000</v>
      </c>
      <c r="R1741">
        <v>4</v>
      </c>
      <c r="S1741">
        <v>1003</v>
      </c>
      <c r="T1741" s="1">
        <v>0</v>
      </c>
      <c r="U1741">
        <v>1</v>
      </c>
      <c r="W1741" s="64">
        <f t="shared" si="54"/>
        <v>0</v>
      </c>
      <c r="X1741" s="64">
        <f t="shared" si="55"/>
        <v>20790000</v>
      </c>
    </row>
    <row r="1742" spans="1:24">
      <c r="A1742">
        <v>1001</v>
      </c>
      <c r="B1742" t="s">
        <v>684</v>
      </c>
      <c r="C1742" t="s">
        <v>684</v>
      </c>
      <c r="D1742" t="s">
        <v>685</v>
      </c>
      <c r="E1742" t="s">
        <v>29</v>
      </c>
      <c r="F1742" t="s">
        <v>686</v>
      </c>
      <c r="G1742" t="s">
        <v>3615</v>
      </c>
      <c r="H1742" s="1">
        <v>44790</v>
      </c>
      <c r="I1742" t="s">
        <v>8</v>
      </c>
      <c r="J1742">
        <v>34</v>
      </c>
      <c r="K1742">
        <v>6.867</v>
      </c>
      <c r="L1742">
        <v>0</v>
      </c>
      <c r="M1742">
        <v>0</v>
      </c>
      <c r="N1742">
        <v>1</v>
      </c>
      <c r="O1742">
        <v>0</v>
      </c>
      <c r="P1742">
        <v>5000000</v>
      </c>
      <c r="Q1742">
        <v>0</v>
      </c>
      <c r="R1742">
        <v>4</v>
      </c>
      <c r="S1742">
        <v>1034</v>
      </c>
      <c r="T1742" s="1">
        <v>0</v>
      </c>
      <c r="U1742">
        <v>1</v>
      </c>
      <c r="W1742" s="64">
        <f t="shared" si="54"/>
        <v>34335000</v>
      </c>
      <c r="X1742" s="64">
        <f t="shared" si="55"/>
        <v>0</v>
      </c>
    </row>
    <row r="1743" spans="1:24" hidden="1">
      <c r="A1743">
        <v>1003</v>
      </c>
      <c r="B1743" t="s">
        <v>689</v>
      </c>
      <c r="C1743" t="s">
        <v>684</v>
      </c>
      <c r="D1743" t="s">
        <v>685</v>
      </c>
      <c r="E1743" t="s">
        <v>29</v>
      </c>
      <c r="F1743" t="s">
        <v>747</v>
      </c>
      <c r="G1743" t="s">
        <v>687</v>
      </c>
      <c r="H1743" s="1">
        <v>44790</v>
      </c>
      <c r="I1743" t="s">
        <v>8</v>
      </c>
      <c r="J1743">
        <v>34</v>
      </c>
      <c r="K1743">
        <v>6.9349999999999996</v>
      </c>
      <c r="L1743">
        <v>0</v>
      </c>
      <c r="M1743">
        <v>0</v>
      </c>
      <c r="N1743">
        <v>1</v>
      </c>
      <c r="O1743">
        <v>0</v>
      </c>
      <c r="P1743">
        <v>1000000</v>
      </c>
      <c r="Q1743">
        <v>0</v>
      </c>
      <c r="R1743">
        <v>4</v>
      </c>
      <c r="S1743">
        <v>1005</v>
      </c>
      <c r="T1743" s="1">
        <v>0</v>
      </c>
      <c r="U1743">
        <v>1</v>
      </c>
      <c r="W1743" s="64">
        <f t="shared" si="54"/>
        <v>6935000</v>
      </c>
      <c r="X1743" s="64">
        <f t="shared" si="55"/>
        <v>0</v>
      </c>
    </row>
    <row r="1744" spans="1:24" hidden="1">
      <c r="A1744">
        <v>1005</v>
      </c>
      <c r="B1744" t="s">
        <v>689</v>
      </c>
      <c r="C1744" t="s">
        <v>684</v>
      </c>
      <c r="D1744" t="s">
        <v>685</v>
      </c>
      <c r="E1744" t="s">
        <v>29</v>
      </c>
      <c r="F1744" t="s">
        <v>747</v>
      </c>
      <c r="G1744" t="s">
        <v>3882</v>
      </c>
      <c r="H1744" s="1">
        <v>44790</v>
      </c>
      <c r="I1744" t="s">
        <v>7</v>
      </c>
      <c r="J1744">
        <v>34</v>
      </c>
      <c r="K1744">
        <v>6.9349999999999996</v>
      </c>
      <c r="L1744">
        <v>0</v>
      </c>
      <c r="M1744">
        <v>0</v>
      </c>
      <c r="N1744">
        <v>1</v>
      </c>
      <c r="O1744">
        <v>1</v>
      </c>
      <c r="P1744">
        <v>0</v>
      </c>
      <c r="Q1744">
        <v>1000000</v>
      </c>
      <c r="R1744">
        <v>4</v>
      </c>
      <c r="S1744">
        <v>1003</v>
      </c>
      <c r="T1744" s="1">
        <v>0</v>
      </c>
      <c r="U1744">
        <v>1</v>
      </c>
      <c r="W1744" s="64">
        <f t="shared" si="54"/>
        <v>0</v>
      </c>
      <c r="X1744" s="64">
        <f t="shared" si="55"/>
        <v>6935000</v>
      </c>
    </row>
    <row r="1745" spans="1:24">
      <c r="A1745">
        <v>1034</v>
      </c>
      <c r="B1745" t="s">
        <v>689</v>
      </c>
      <c r="C1745" t="s">
        <v>684</v>
      </c>
      <c r="D1745" t="s">
        <v>685</v>
      </c>
      <c r="E1745" t="s">
        <v>29</v>
      </c>
      <c r="F1745" t="s">
        <v>753</v>
      </c>
      <c r="G1745" t="s">
        <v>4360</v>
      </c>
      <c r="H1745" s="1">
        <v>44790</v>
      </c>
      <c r="I1745" t="s">
        <v>7</v>
      </c>
      <c r="J1745">
        <v>34</v>
      </c>
      <c r="K1745">
        <v>6.867</v>
      </c>
      <c r="L1745">
        <v>0</v>
      </c>
      <c r="M1745">
        <v>0</v>
      </c>
      <c r="N1745">
        <v>1</v>
      </c>
      <c r="O1745">
        <v>0</v>
      </c>
      <c r="P1745">
        <v>0</v>
      </c>
      <c r="Q1745">
        <v>5000000</v>
      </c>
      <c r="R1745">
        <v>4</v>
      </c>
      <c r="S1745">
        <v>1001</v>
      </c>
      <c r="T1745" s="1">
        <v>0</v>
      </c>
      <c r="U1745">
        <v>1</v>
      </c>
      <c r="W1745" s="64">
        <f t="shared" si="54"/>
        <v>0</v>
      </c>
      <c r="X1745" s="64">
        <f t="shared" si="55"/>
        <v>34335000</v>
      </c>
    </row>
    <row r="1746" spans="1:24" hidden="1">
      <c r="A1746">
        <v>1003</v>
      </c>
      <c r="B1746" t="s">
        <v>689</v>
      </c>
      <c r="C1746" t="s">
        <v>684</v>
      </c>
      <c r="D1746" t="s">
        <v>685</v>
      </c>
      <c r="E1746" t="s">
        <v>29</v>
      </c>
      <c r="F1746" t="s">
        <v>747</v>
      </c>
      <c r="G1746" t="s">
        <v>687</v>
      </c>
      <c r="H1746" s="1">
        <v>44795</v>
      </c>
      <c r="I1746" t="s">
        <v>8</v>
      </c>
      <c r="J1746">
        <v>34</v>
      </c>
      <c r="K1746">
        <v>6.9340000000000002</v>
      </c>
      <c r="L1746">
        <v>0</v>
      </c>
      <c r="M1746">
        <v>0</v>
      </c>
      <c r="N1746">
        <v>1</v>
      </c>
      <c r="O1746">
        <v>0</v>
      </c>
      <c r="P1746">
        <v>5000000</v>
      </c>
      <c r="Q1746">
        <v>0</v>
      </c>
      <c r="R1746">
        <v>4</v>
      </c>
      <c r="S1746">
        <v>1018</v>
      </c>
      <c r="T1746" s="1">
        <v>0</v>
      </c>
      <c r="U1746">
        <v>1</v>
      </c>
      <c r="W1746" s="64">
        <f t="shared" si="54"/>
        <v>34670000</v>
      </c>
      <c r="X1746" s="64">
        <f t="shared" si="55"/>
        <v>0</v>
      </c>
    </row>
    <row r="1747" spans="1:24" hidden="1">
      <c r="A1747">
        <v>1018</v>
      </c>
      <c r="B1747" t="s">
        <v>689</v>
      </c>
      <c r="C1747" t="s">
        <v>684</v>
      </c>
      <c r="D1747" t="s">
        <v>685</v>
      </c>
      <c r="E1747" t="s">
        <v>29</v>
      </c>
      <c r="F1747" t="s">
        <v>747</v>
      </c>
      <c r="G1747" t="s">
        <v>936</v>
      </c>
      <c r="H1747" s="1">
        <v>44795</v>
      </c>
      <c r="I1747" t="s">
        <v>7</v>
      </c>
      <c r="J1747">
        <v>34</v>
      </c>
      <c r="K1747">
        <v>6.9340000000000002</v>
      </c>
      <c r="L1747">
        <v>0</v>
      </c>
      <c r="M1747">
        <v>0</v>
      </c>
      <c r="N1747">
        <v>1</v>
      </c>
      <c r="O1747">
        <v>0</v>
      </c>
      <c r="P1747">
        <v>0</v>
      </c>
      <c r="Q1747">
        <v>5000000</v>
      </c>
      <c r="R1747">
        <v>4</v>
      </c>
      <c r="S1747">
        <v>1003</v>
      </c>
      <c r="T1747" s="1">
        <v>0</v>
      </c>
      <c r="U1747">
        <v>1</v>
      </c>
      <c r="W1747" s="64">
        <f t="shared" si="54"/>
        <v>0</v>
      </c>
      <c r="X1747" s="64">
        <f t="shared" si="55"/>
        <v>34670000</v>
      </c>
    </row>
    <row r="1748" spans="1:24" hidden="1">
      <c r="A1748">
        <v>1003</v>
      </c>
      <c r="B1748" t="s">
        <v>689</v>
      </c>
      <c r="C1748" t="s">
        <v>684</v>
      </c>
      <c r="D1748" t="s">
        <v>685</v>
      </c>
      <c r="E1748" t="s">
        <v>29</v>
      </c>
      <c r="F1748" t="s">
        <v>747</v>
      </c>
      <c r="G1748" t="s">
        <v>687</v>
      </c>
      <c r="H1748" s="1">
        <v>44797</v>
      </c>
      <c r="I1748" t="s">
        <v>8</v>
      </c>
      <c r="J1748">
        <v>34</v>
      </c>
      <c r="K1748">
        <v>6.9329999999999998</v>
      </c>
      <c r="L1748">
        <v>0</v>
      </c>
      <c r="M1748">
        <v>0</v>
      </c>
      <c r="N1748">
        <v>1</v>
      </c>
      <c r="O1748">
        <v>0</v>
      </c>
      <c r="P1748">
        <v>5000000</v>
      </c>
      <c r="Q1748">
        <v>0</v>
      </c>
      <c r="R1748">
        <v>4</v>
      </c>
      <c r="S1748">
        <v>1018</v>
      </c>
      <c r="T1748" s="1">
        <v>0</v>
      </c>
      <c r="U1748">
        <v>1</v>
      </c>
      <c r="W1748" s="64">
        <f t="shared" si="54"/>
        <v>34665000</v>
      </c>
      <c r="X1748" s="64">
        <f t="shared" si="55"/>
        <v>0</v>
      </c>
    </row>
    <row r="1749" spans="1:24" hidden="1">
      <c r="A1749">
        <v>1007</v>
      </c>
      <c r="B1749" t="s">
        <v>694</v>
      </c>
      <c r="C1749" t="s">
        <v>684</v>
      </c>
      <c r="D1749" t="s">
        <v>685</v>
      </c>
      <c r="E1749" t="s">
        <v>29</v>
      </c>
      <c r="F1749" t="s">
        <v>747</v>
      </c>
      <c r="G1749" t="s">
        <v>3578</v>
      </c>
      <c r="H1749" s="1">
        <v>44797</v>
      </c>
      <c r="I1749" t="s">
        <v>8</v>
      </c>
      <c r="J1749">
        <v>34</v>
      </c>
      <c r="K1749">
        <v>6.9349999999999996</v>
      </c>
      <c r="L1749">
        <v>0</v>
      </c>
      <c r="M1749">
        <v>0</v>
      </c>
      <c r="N1749">
        <v>1</v>
      </c>
      <c r="O1749">
        <v>0</v>
      </c>
      <c r="P1749">
        <v>1000000</v>
      </c>
      <c r="Q1749">
        <v>0</v>
      </c>
      <c r="R1749">
        <v>4</v>
      </c>
      <c r="S1749">
        <v>1018</v>
      </c>
      <c r="T1749" s="1">
        <v>0</v>
      </c>
      <c r="U1749">
        <v>1</v>
      </c>
      <c r="W1749" s="64">
        <f t="shared" si="54"/>
        <v>6935000</v>
      </c>
      <c r="X1749" s="64">
        <f t="shared" si="55"/>
        <v>0</v>
      </c>
    </row>
    <row r="1750" spans="1:24" hidden="1">
      <c r="A1750">
        <v>1009</v>
      </c>
      <c r="B1750" t="s">
        <v>689</v>
      </c>
      <c r="C1750" t="s">
        <v>684</v>
      </c>
      <c r="D1750" t="s">
        <v>685</v>
      </c>
      <c r="E1750" t="s">
        <v>29</v>
      </c>
      <c r="F1750" t="s">
        <v>686</v>
      </c>
      <c r="G1750" t="s">
        <v>4011</v>
      </c>
      <c r="H1750" s="1">
        <v>44797</v>
      </c>
      <c r="I1750" t="s">
        <v>7</v>
      </c>
      <c r="J1750">
        <v>34</v>
      </c>
      <c r="K1750">
        <v>6.9649999999999999</v>
      </c>
      <c r="L1750">
        <v>0</v>
      </c>
      <c r="M1750">
        <v>0</v>
      </c>
      <c r="N1750">
        <v>1</v>
      </c>
      <c r="O1750">
        <v>0</v>
      </c>
      <c r="P1750">
        <v>0</v>
      </c>
      <c r="Q1750">
        <v>565000</v>
      </c>
      <c r="R1750">
        <v>4</v>
      </c>
      <c r="S1750">
        <v>27007</v>
      </c>
      <c r="T1750" s="1">
        <v>0</v>
      </c>
      <c r="U1750">
        <v>1</v>
      </c>
      <c r="W1750" s="64">
        <f t="shared" si="54"/>
        <v>0</v>
      </c>
      <c r="X1750" s="64">
        <f t="shared" si="55"/>
        <v>3935225</v>
      </c>
    </row>
    <row r="1751" spans="1:24">
      <c r="A1751">
        <v>1014</v>
      </c>
      <c r="B1751" t="s">
        <v>694</v>
      </c>
      <c r="C1751" t="s">
        <v>684</v>
      </c>
      <c r="D1751" t="s">
        <v>685</v>
      </c>
      <c r="E1751" t="s">
        <v>29</v>
      </c>
      <c r="F1751" t="s">
        <v>747</v>
      </c>
      <c r="G1751" t="s">
        <v>938</v>
      </c>
      <c r="H1751" s="1">
        <v>44797</v>
      </c>
      <c r="I1751" t="s">
        <v>7</v>
      </c>
      <c r="J1751">
        <v>34</v>
      </c>
      <c r="K1751">
        <v>6.9249999999999998</v>
      </c>
      <c r="L1751">
        <v>0</v>
      </c>
      <c r="M1751">
        <v>0</v>
      </c>
      <c r="N1751">
        <v>1</v>
      </c>
      <c r="O1751">
        <v>1</v>
      </c>
      <c r="P1751">
        <v>0</v>
      </c>
      <c r="Q1751">
        <v>5002000</v>
      </c>
      <c r="R1751">
        <v>4</v>
      </c>
      <c r="S1751">
        <v>1016</v>
      </c>
      <c r="T1751" s="1">
        <v>0</v>
      </c>
      <c r="U1751">
        <v>1</v>
      </c>
      <c r="W1751" s="64">
        <f t="shared" si="54"/>
        <v>0</v>
      </c>
      <c r="X1751" s="64">
        <f t="shared" si="55"/>
        <v>34638850</v>
      </c>
    </row>
    <row r="1752" spans="1:24">
      <c r="A1752">
        <v>1016</v>
      </c>
      <c r="B1752" t="s">
        <v>694</v>
      </c>
      <c r="C1752" t="s">
        <v>684</v>
      </c>
      <c r="D1752" t="s">
        <v>685</v>
      </c>
      <c r="E1752" t="s">
        <v>29</v>
      </c>
      <c r="F1752" t="s">
        <v>747</v>
      </c>
      <c r="G1752" t="s">
        <v>1040</v>
      </c>
      <c r="H1752" s="1">
        <v>44797</v>
      </c>
      <c r="I1752" t="s">
        <v>8</v>
      </c>
      <c r="J1752">
        <v>34</v>
      </c>
      <c r="K1752">
        <v>6.9249999999999998</v>
      </c>
      <c r="L1752">
        <v>0</v>
      </c>
      <c r="M1752">
        <v>0</v>
      </c>
      <c r="N1752">
        <v>1</v>
      </c>
      <c r="O1752">
        <v>0</v>
      </c>
      <c r="P1752">
        <v>5002000</v>
      </c>
      <c r="Q1752">
        <v>0</v>
      </c>
      <c r="R1752">
        <v>4</v>
      </c>
      <c r="S1752">
        <v>1014</v>
      </c>
      <c r="T1752" s="1">
        <v>0</v>
      </c>
      <c r="U1752">
        <v>1</v>
      </c>
      <c r="W1752" s="64">
        <f t="shared" si="54"/>
        <v>34638850</v>
      </c>
      <c r="X1752" s="64">
        <f t="shared" si="55"/>
        <v>0</v>
      </c>
    </row>
    <row r="1753" spans="1:24" hidden="1">
      <c r="A1753" s="103">
        <v>1018</v>
      </c>
      <c r="B1753" s="103" t="s">
        <v>689</v>
      </c>
      <c r="C1753" s="103" t="s">
        <v>684</v>
      </c>
      <c r="D1753" s="103" t="s">
        <v>685</v>
      </c>
      <c r="E1753" s="103" t="s">
        <v>29</v>
      </c>
      <c r="F1753" s="103" t="s">
        <v>747</v>
      </c>
      <c r="G1753" s="103" t="s">
        <v>835</v>
      </c>
      <c r="H1753" s="104">
        <v>44797</v>
      </c>
      <c r="I1753" s="103" t="s">
        <v>7</v>
      </c>
      <c r="J1753" s="103">
        <v>34</v>
      </c>
      <c r="K1753" s="103">
        <v>6.9329999999999998</v>
      </c>
      <c r="L1753" s="103">
        <v>0</v>
      </c>
      <c r="M1753" s="103">
        <v>0</v>
      </c>
      <c r="N1753" s="103">
        <v>1</v>
      </c>
      <c r="O1753" s="103">
        <v>0</v>
      </c>
      <c r="P1753" s="105">
        <v>0</v>
      </c>
      <c r="Q1753" s="103">
        <v>5000000</v>
      </c>
      <c r="R1753" s="103">
        <v>4</v>
      </c>
      <c r="S1753" s="103">
        <v>1003</v>
      </c>
      <c r="T1753" s="104">
        <v>0</v>
      </c>
      <c r="U1753" s="103">
        <v>1</v>
      </c>
      <c r="W1753" s="64">
        <f t="shared" si="54"/>
        <v>0</v>
      </c>
      <c r="X1753" s="64">
        <f t="shared" si="55"/>
        <v>34665000</v>
      </c>
    </row>
    <row r="1754" spans="1:24" hidden="1">
      <c r="A1754">
        <v>1018</v>
      </c>
      <c r="B1754" t="s">
        <v>694</v>
      </c>
      <c r="C1754" t="s">
        <v>684</v>
      </c>
      <c r="D1754" t="s">
        <v>685</v>
      </c>
      <c r="E1754" t="s">
        <v>29</v>
      </c>
      <c r="F1754" t="s">
        <v>747</v>
      </c>
      <c r="G1754" t="s">
        <v>836</v>
      </c>
      <c r="H1754" s="1">
        <v>44797</v>
      </c>
      <c r="I1754" t="s">
        <v>7</v>
      </c>
      <c r="J1754">
        <v>34</v>
      </c>
      <c r="K1754">
        <v>6.9349999999999996</v>
      </c>
      <c r="L1754">
        <v>0</v>
      </c>
      <c r="M1754">
        <v>0</v>
      </c>
      <c r="N1754">
        <v>1</v>
      </c>
      <c r="O1754">
        <v>0</v>
      </c>
      <c r="P1754">
        <v>0</v>
      </c>
      <c r="Q1754">
        <v>1000000</v>
      </c>
      <c r="R1754">
        <v>4</v>
      </c>
      <c r="S1754">
        <v>1007</v>
      </c>
      <c r="T1754" s="1">
        <v>0</v>
      </c>
      <c r="U1754">
        <v>1</v>
      </c>
      <c r="W1754" s="64">
        <f t="shared" si="54"/>
        <v>0</v>
      </c>
      <c r="X1754" s="64">
        <f t="shared" si="55"/>
        <v>6935000</v>
      </c>
    </row>
    <row r="1755" spans="1:24" hidden="1">
      <c r="A1755">
        <v>27007</v>
      </c>
      <c r="B1755" t="s">
        <v>690</v>
      </c>
      <c r="C1755" t="s">
        <v>684</v>
      </c>
      <c r="D1755" t="s">
        <v>685</v>
      </c>
      <c r="E1755" t="s">
        <v>29</v>
      </c>
      <c r="F1755" t="s">
        <v>686</v>
      </c>
      <c r="G1755" t="s">
        <v>4514</v>
      </c>
      <c r="H1755" s="1">
        <v>44797</v>
      </c>
      <c r="I1755" t="s">
        <v>8</v>
      </c>
      <c r="J1755">
        <v>34</v>
      </c>
      <c r="K1755">
        <v>6.9649999999999999</v>
      </c>
      <c r="N1755">
        <v>1</v>
      </c>
      <c r="O1755">
        <v>0</v>
      </c>
      <c r="P1755">
        <v>565000</v>
      </c>
      <c r="Q1755">
        <v>0</v>
      </c>
      <c r="R1755">
        <v>4</v>
      </c>
      <c r="S1755">
        <v>1009</v>
      </c>
      <c r="T1755" s="1">
        <v>0</v>
      </c>
      <c r="U1755">
        <v>1</v>
      </c>
      <c r="W1755" s="64">
        <f t="shared" si="54"/>
        <v>3935225</v>
      </c>
      <c r="X1755" s="64">
        <f t="shared" si="55"/>
        <v>0</v>
      </c>
    </row>
    <row r="1756" spans="1:24">
      <c r="A1756">
        <v>1001</v>
      </c>
      <c r="B1756" t="s">
        <v>693</v>
      </c>
      <c r="C1756" t="s">
        <v>684</v>
      </c>
      <c r="D1756" t="s">
        <v>685</v>
      </c>
      <c r="E1756" t="s">
        <v>29</v>
      </c>
      <c r="F1756" t="s">
        <v>686</v>
      </c>
      <c r="G1756" t="s">
        <v>3643</v>
      </c>
      <c r="H1756" s="1">
        <v>44798</v>
      </c>
      <c r="I1756" t="s">
        <v>8</v>
      </c>
      <c r="J1756">
        <v>34</v>
      </c>
      <c r="K1756">
        <v>6.85</v>
      </c>
      <c r="L1756">
        <v>0</v>
      </c>
      <c r="M1756">
        <v>0</v>
      </c>
      <c r="N1756">
        <v>1</v>
      </c>
      <c r="O1756">
        <v>0</v>
      </c>
      <c r="P1756">
        <v>437317.78</v>
      </c>
      <c r="Q1756">
        <v>0</v>
      </c>
      <c r="R1756">
        <v>4</v>
      </c>
      <c r="S1756">
        <v>3034</v>
      </c>
      <c r="T1756" s="1">
        <v>0</v>
      </c>
      <c r="U1756">
        <v>1</v>
      </c>
      <c r="W1756" s="64">
        <f t="shared" si="54"/>
        <v>2995626.7930000001</v>
      </c>
      <c r="X1756" s="64">
        <f t="shared" si="55"/>
        <v>0</v>
      </c>
    </row>
    <row r="1757" spans="1:24" hidden="1">
      <c r="A1757">
        <v>1003</v>
      </c>
      <c r="B1757" t="s">
        <v>689</v>
      </c>
      <c r="C1757" t="s">
        <v>684</v>
      </c>
      <c r="D1757" t="s">
        <v>685</v>
      </c>
      <c r="E1757" t="s">
        <v>29</v>
      </c>
      <c r="F1757" t="s">
        <v>747</v>
      </c>
      <c r="G1757" t="s">
        <v>687</v>
      </c>
      <c r="H1757" s="1">
        <v>44798</v>
      </c>
      <c r="I1757" t="s">
        <v>8</v>
      </c>
      <c r="J1757">
        <v>34</v>
      </c>
      <c r="K1757">
        <v>6.9329999999999998</v>
      </c>
      <c r="L1757">
        <v>0</v>
      </c>
      <c r="M1757">
        <v>0</v>
      </c>
      <c r="N1757">
        <v>1</v>
      </c>
      <c r="O1757">
        <v>0</v>
      </c>
      <c r="P1757">
        <v>3000000</v>
      </c>
      <c r="Q1757">
        <v>0</v>
      </c>
      <c r="R1757">
        <v>4</v>
      </c>
      <c r="S1757">
        <v>1018</v>
      </c>
      <c r="T1757" s="1">
        <v>0</v>
      </c>
      <c r="U1757">
        <v>1</v>
      </c>
      <c r="W1757" s="64">
        <f t="shared" si="54"/>
        <v>20799000</v>
      </c>
      <c r="X1757" s="64">
        <f t="shared" si="55"/>
        <v>0</v>
      </c>
    </row>
    <row r="1758" spans="1:24" hidden="1">
      <c r="A1758">
        <v>1003</v>
      </c>
      <c r="B1758" t="s">
        <v>689</v>
      </c>
      <c r="C1758" t="s">
        <v>684</v>
      </c>
      <c r="D1758" t="s">
        <v>685</v>
      </c>
      <c r="E1758" t="s">
        <v>29</v>
      </c>
      <c r="F1758" t="s">
        <v>756</v>
      </c>
      <c r="G1758" t="s">
        <v>687</v>
      </c>
      <c r="H1758" s="1">
        <v>44798</v>
      </c>
      <c r="I1758" t="s">
        <v>8</v>
      </c>
      <c r="J1758">
        <v>34</v>
      </c>
      <c r="K1758">
        <v>6.85</v>
      </c>
      <c r="L1758">
        <v>0</v>
      </c>
      <c r="M1758">
        <v>0</v>
      </c>
      <c r="N1758">
        <v>1</v>
      </c>
      <c r="O1758">
        <v>0</v>
      </c>
      <c r="P1758">
        <v>437317.78</v>
      </c>
      <c r="Q1758">
        <v>0</v>
      </c>
      <c r="R1758">
        <v>4</v>
      </c>
      <c r="S1758">
        <v>3034</v>
      </c>
      <c r="T1758" s="1">
        <v>0</v>
      </c>
      <c r="U1758">
        <v>1</v>
      </c>
      <c r="W1758" s="64">
        <f t="shared" si="54"/>
        <v>2995626.7930000001</v>
      </c>
      <c r="X1758" s="64">
        <f t="shared" si="55"/>
        <v>0</v>
      </c>
    </row>
    <row r="1759" spans="1:24" hidden="1">
      <c r="A1759">
        <v>1018</v>
      </c>
      <c r="B1759" t="s">
        <v>689</v>
      </c>
      <c r="C1759" t="s">
        <v>684</v>
      </c>
      <c r="D1759" t="s">
        <v>685</v>
      </c>
      <c r="E1759" t="s">
        <v>29</v>
      </c>
      <c r="F1759" t="s">
        <v>747</v>
      </c>
      <c r="G1759" t="s">
        <v>876</v>
      </c>
      <c r="H1759" s="1">
        <v>44798</v>
      </c>
      <c r="I1759" t="s">
        <v>7</v>
      </c>
      <c r="J1759">
        <v>34</v>
      </c>
      <c r="K1759">
        <v>6.9329999999999998</v>
      </c>
      <c r="L1759">
        <v>0</v>
      </c>
      <c r="M1759">
        <v>0</v>
      </c>
      <c r="N1759">
        <v>1</v>
      </c>
      <c r="O1759">
        <v>0</v>
      </c>
      <c r="P1759">
        <v>0</v>
      </c>
      <c r="Q1759">
        <v>3000000</v>
      </c>
      <c r="R1759">
        <v>4</v>
      </c>
      <c r="S1759">
        <v>1003</v>
      </c>
      <c r="T1759" s="1">
        <v>0</v>
      </c>
      <c r="U1759">
        <v>1</v>
      </c>
      <c r="W1759" s="64">
        <f t="shared" si="54"/>
        <v>0</v>
      </c>
      <c r="X1759" s="64">
        <f t="shared" si="55"/>
        <v>20799000</v>
      </c>
    </row>
    <row r="1760" spans="1:24" hidden="1">
      <c r="A1760">
        <v>1018</v>
      </c>
      <c r="B1760" t="s">
        <v>693</v>
      </c>
      <c r="C1760" t="s">
        <v>684</v>
      </c>
      <c r="D1760" t="s">
        <v>685</v>
      </c>
      <c r="E1760" t="s">
        <v>29</v>
      </c>
      <c r="F1760" t="s">
        <v>756</v>
      </c>
      <c r="G1760" t="s">
        <v>877</v>
      </c>
      <c r="H1760" s="1">
        <v>44798</v>
      </c>
      <c r="I1760" t="s">
        <v>8</v>
      </c>
      <c r="J1760">
        <v>34</v>
      </c>
      <c r="K1760">
        <v>6.86</v>
      </c>
      <c r="L1760">
        <v>0</v>
      </c>
      <c r="M1760">
        <v>0</v>
      </c>
      <c r="N1760">
        <v>1</v>
      </c>
      <c r="O1760">
        <v>0</v>
      </c>
      <c r="P1760">
        <v>291545.19</v>
      </c>
      <c r="Q1760">
        <v>0</v>
      </c>
      <c r="R1760">
        <v>4</v>
      </c>
      <c r="S1760">
        <v>3034</v>
      </c>
      <c r="T1760" s="1">
        <v>0</v>
      </c>
      <c r="U1760">
        <v>1</v>
      </c>
      <c r="W1760" s="64">
        <f t="shared" si="54"/>
        <v>2000000.0034</v>
      </c>
      <c r="X1760" s="64">
        <f t="shared" si="55"/>
        <v>0</v>
      </c>
    </row>
    <row r="1761" spans="1:24" hidden="1">
      <c r="A1761">
        <v>1033</v>
      </c>
      <c r="B1761" t="s">
        <v>693</v>
      </c>
      <c r="C1761" t="s">
        <v>684</v>
      </c>
      <c r="D1761" t="s">
        <v>685</v>
      </c>
      <c r="E1761" t="s">
        <v>29</v>
      </c>
      <c r="F1761" t="s">
        <v>747</v>
      </c>
      <c r="G1761" t="s">
        <v>4271</v>
      </c>
      <c r="H1761" s="1">
        <v>44798</v>
      </c>
      <c r="I1761" t="s">
        <v>8</v>
      </c>
      <c r="J1761">
        <v>34</v>
      </c>
      <c r="K1761">
        <v>6.85</v>
      </c>
      <c r="L1761">
        <v>0</v>
      </c>
      <c r="M1761">
        <v>0</v>
      </c>
      <c r="N1761">
        <v>1</v>
      </c>
      <c r="O1761">
        <v>0</v>
      </c>
      <c r="P1761">
        <v>291545.19</v>
      </c>
      <c r="Q1761">
        <v>0</v>
      </c>
      <c r="R1761">
        <v>4</v>
      </c>
      <c r="S1761">
        <v>3034</v>
      </c>
      <c r="T1761" s="1">
        <v>0</v>
      </c>
      <c r="U1761">
        <v>1</v>
      </c>
      <c r="W1761" s="64">
        <f t="shared" si="54"/>
        <v>1997084.5514999998</v>
      </c>
      <c r="X1761" s="64">
        <f t="shared" si="55"/>
        <v>0</v>
      </c>
    </row>
    <row r="1762" spans="1:24">
      <c r="A1762">
        <v>3034</v>
      </c>
      <c r="B1762" t="s">
        <v>693</v>
      </c>
      <c r="C1762" t="s">
        <v>684</v>
      </c>
      <c r="D1762" t="s">
        <v>685</v>
      </c>
      <c r="E1762" t="s">
        <v>29</v>
      </c>
      <c r="F1762" t="s">
        <v>749</v>
      </c>
      <c r="G1762" t="s">
        <v>4497</v>
      </c>
      <c r="H1762" s="1">
        <v>44798</v>
      </c>
      <c r="I1762" t="s">
        <v>7</v>
      </c>
      <c r="J1762">
        <v>34</v>
      </c>
      <c r="K1762">
        <v>6.85</v>
      </c>
      <c r="N1762">
        <v>1</v>
      </c>
      <c r="O1762">
        <v>0</v>
      </c>
      <c r="P1762">
        <v>0</v>
      </c>
      <c r="Q1762">
        <v>291545.19</v>
      </c>
      <c r="R1762">
        <v>4</v>
      </c>
      <c r="S1762">
        <v>1033</v>
      </c>
      <c r="T1762" s="1">
        <v>0</v>
      </c>
      <c r="U1762">
        <v>1</v>
      </c>
      <c r="W1762" s="64">
        <f t="shared" si="54"/>
        <v>0</v>
      </c>
      <c r="X1762" s="64">
        <f t="shared" si="55"/>
        <v>1997084.5514999998</v>
      </c>
    </row>
    <row r="1763" spans="1:24">
      <c r="A1763">
        <v>3034</v>
      </c>
      <c r="B1763" t="s">
        <v>693</v>
      </c>
      <c r="C1763" t="s">
        <v>684</v>
      </c>
      <c r="D1763" t="s">
        <v>685</v>
      </c>
      <c r="E1763" t="s">
        <v>29</v>
      </c>
      <c r="F1763" t="s">
        <v>749</v>
      </c>
      <c r="G1763" t="s">
        <v>4498</v>
      </c>
      <c r="H1763" s="1">
        <v>44798</v>
      </c>
      <c r="I1763" t="s">
        <v>7</v>
      </c>
      <c r="J1763">
        <v>34</v>
      </c>
      <c r="K1763">
        <v>6.85</v>
      </c>
      <c r="N1763">
        <v>1</v>
      </c>
      <c r="O1763">
        <v>0</v>
      </c>
      <c r="P1763">
        <v>0</v>
      </c>
      <c r="Q1763">
        <v>291545.19</v>
      </c>
      <c r="R1763">
        <v>4</v>
      </c>
      <c r="S1763">
        <v>1018</v>
      </c>
      <c r="T1763" s="1">
        <v>0</v>
      </c>
      <c r="U1763">
        <v>1</v>
      </c>
      <c r="W1763" s="64">
        <f t="shared" si="54"/>
        <v>0</v>
      </c>
      <c r="X1763" s="64">
        <f t="shared" si="55"/>
        <v>1997084.5514999998</v>
      </c>
    </row>
    <row r="1764" spans="1:24">
      <c r="A1764">
        <v>3034</v>
      </c>
      <c r="B1764" t="s">
        <v>693</v>
      </c>
      <c r="C1764" t="s">
        <v>684</v>
      </c>
      <c r="D1764" t="s">
        <v>685</v>
      </c>
      <c r="E1764" t="s">
        <v>29</v>
      </c>
      <c r="F1764" t="s">
        <v>749</v>
      </c>
      <c r="G1764" t="s">
        <v>4499</v>
      </c>
      <c r="H1764" s="1">
        <v>44798</v>
      </c>
      <c r="I1764" t="s">
        <v>7</v>
      </c>
      <c r="J1764">
        <v>34</v>
      </c>
      <c r="K1764">
        <v>6.85</v>
      </c>
      <c r="N1764">
        <v>1</v>
      </c>
      <c r="O1764">
        <v>0</v>
      </c>
      <c r="P1764">
        <v>0</v>
      </c>
      <c r="Q1764">
        <v>437317.78</v>
      </c>
      <c r="R1764">
        <v>4</v>
      </c>
      <c r="S1764">
        <v>1001</v>
      </c>
      <c r="T1764" s="1">
        <v>0</v>
      </c>
      <c r="U1764">
        <v>1</v>
      </c>
      <c r="W1764" s="64">
        <f t="shared" si="54"/>
        <v>0</v>
      </c>
      <c r="X1764" s="64">
        <f t="shared" si="55"/>
        <v>2995626.7930000001</v>
      </c>
    </row>
    <row r="1765" spans="1:24">
      <c r="A1765" s="92">
        <v>3034</v>
      </c>
      <c r="B1765" s="92" t="s">
        <v>693</v>
      </c>
      <c r="C1765" s="92" t="s">
        <v>684</v>
      </c>
      <c r="D1765" s="92" t="s">
        <v>685</v>
      </c>
      <c r="E1765" s="92" t="s">
        <v>29</v>
      </c>
      <c r="F1765" s="92" t="s">
        <v>749</v>
      </c>
      <c r="G1765" s="92" t="s">
        <v>4500</v>
      </c>
      <c r="H1765" s="93">
        <v>44798</v>
      </c>
      <c r="I1765" s="92" t="s">
        <v>7</v>
      </c>
      <c r="J1765" s="92">
        <v>34</v>
      </c>
      <c r="K1765" s="92">
        <v>6.85</v>
      </c>
      <c r="L1765" s="92"/>
      <c r="M1765" s="92"/>
      <c r="N1765" s="92">
        <v>1</v>
      </c>
      <c r="O1765" s="92">
        <v>0</v>
      </c>
      <c r="P1765" s="94">
        <v>0</v>
      </c>
      <c r="Q1765" s="92">
        <v>437317.78</v>
      </c>
      <c r="R1765" s="92">
        <v>4</v>
      </c>
      <c r="S1765" s="92">
        <v>1003</v>
      </c>
      <c r="T1765" s="93">
        <v>0</v>
      </c>
      <c r="U1765" s="92">
        <v>1</v>
      </c>
      <c r="W1765" s="64">
        <f t="shared" si="54"/>
        <v>0</v>
      </c>
      <c r="X1765" s="64">
        <f t="shared" si="55"/>
        <v>2995626.7930000001</v>
      </c>
    </row>
    <row r="1766" spans="1:24" hidden="1">
      <c r="A1766">
        <v>1018</v>
      </c>
      <c r="B1766" t="s">
        <v>694</v>
      </c>
      <c r="C1766" t="s">
        <v>684</v>
      </c>
      <c r="D1766" t="s">
        <v>685</v>
      </c>
      <c r="E1766" t="s">
        <v>29</v>
      </c>
      <c r="F1766" t="s">
        <v>747</v>
      </c>
      <c r="G1766" t="s">
        <v>811</v>
      </c>
      <c r="H1766" s="1">
        <v>44799</v>
      </c>
      <c r="I1766" t="s">
        <v>7</v>
      </c>
      <c r="J1766">
        <v>34</v>
      </c>
      <c r="K1766">
        <v>6.9550000000000001</v>
      </c>
      <c r="L1766">
        <v>0</v>
      </c>
      <c r="M1766">
        <v>0</v>
      </c>
      <c r="N1766">
        <v>1</v>
      </c>
      <c r="O1766">
        <v>0</v>
      </c>
      <c r="P1766">
        <v>0</v>
      </c>
      <c r="Q1766">
        <v>1000000</v>
      </c>
      <c r="R1766">
        <v>4</v>
      </c>
      <c r="S1766">
        <v>3001</v>
      </c>
      <c r="T1766" s="1">
        <v>0</v>
      </c>
      <c r="U1766">
        <v>1</v>
      </c>
      <c r="W1766" s="64">
        <f t="shared" si="54"/>
        <v>0</v>
      </c>
      <c r="X1766" s="64">
        <f t="shared" si="55"/>
        <v>6955000</v>
      </c>
    </row>
    <row r="1767" spans="1:24" hidden="1">
      <c r="A1767">
        <v>3001</v>
      </c>
      <c r="B1767" t="s">
        <v>694</v>
      </c>
      <c r="C1767" t="s">
        <v>684</v>
      </c>
      <c r="D1767" t="s">
        <v>685</v>
      </c>
      <c r="E1767" t="s">
        <v>29</v>
      </c>
      <c r="F1767" t="s">
        <v>3577</v>
      </c>
      <c r="G1767" t="s">
        <v>779</v>
      </c>
      <c r="H1767" s="1">
        <v>44799</v>
      </c>
      <c r="I1767" t="s">
        <v>8</v>
      </c>
      <c r="J1767">
        <v>34</v>
      </c>
      <c r="K1767">
        <v>6.9550000000000001</v>
      </c>
      <c r="N1767">
        <v>1</v>
      </c>
      <c r="O1767">
        <v>0</v>
      </c>
      <c r="P1767">
        <v>1000000</v>
      </c>
      <c r="Q1767">
        <v>0</v>
      </c>
      <c r="R1767">
        <v>4</v>
      </c>
      <c r="S1767">
        <v>1018</v>
      </c>
      <c r="T1767" s="1">
        <v>0</v>
      </c>
      <c r="U1767">
        <v>1</v>
      </c>
      <c r="W1767" s="64">
        <f t="shared" si="54"/>
        <v>6955000</v>
      </c>
      <c r="X1767" s="64">
        <f t="shared" si="55"/>
        <v>0</v>
      </c>
    </row>
    <row r="1768" spans="1:24" hidden="1">
      <c r="A1768">
        <v>1009</v>
      </c>
      <c r="B1768" t="s">
        <v>690</v>
      </c>
      <c r="C1768" t="s">
        <v>684</v>
      </c>
      <c r="D1768" t="s">
        <v>685</v>
      </c>
      <c r="E1768" t="s">
        <v>29</v>
      </c>
      <c r="F1768" t="s">
        <v>686</v>
      </c>
      <c r="G1768" t="s">
        <v>4100</v>
      </c>
      <c r="H1768" s="1">
        <v>44802</v>
      </c>
      <c r="I1768" t="s">
        <v>7</v>
      </c>
      <c r="J1768">
        <v>34</v>
      </c>
      <c r="K1768">
        <v>6.9480000000000004</v>
      </c>
      <c r="L1768">
        <v>0</v>
      </c>
      <c r="M1768">
        <v>0</v>
      </c>
      <c r="N1768">
        <v>1</v>
      </c>
      <c r="O1768">
        <v>0</v>
      </c>
      <c r="P1768">
        <v>0</v>
      </c>
      <c r="Q1768">
        <v>400000</v>
      </c>
      <c r="R1768">
        <v>4</v>
      </c>
      <c r="S1768">
        <v>27002</v>
      </c>
      <c r="T1768" s="1">
        <v>0</v>
      </c>
      <c r="U1768">
        <v>1</v>
      </c>
      <c r="W1768" s="64">
        <f t="shared" si="54"/>
        <v>0</v>
      </c>
      <c r="X1768" s="64">
        <f t="shared" si="55"/>
        <v>2779200</v>
      </c>
    </row>
    <row r="1769" spans="1:24" hidden="1">
      <c r="A1769">
        <v>1009</v>
      </c>
      <c r="B1769" t="s">
        <v>690</v>
      </c>
      <c r="C1769" t="s">
        <v>684</v>
      </c>
      <c r="D1769" t="s">
        <v>685</v>
      </c>
      <c r="E1769" t="s">
        <v>29</v>
      </c>
      <c r="F1769" t="s">
        <v>686</v>
      </c>
      <c r="G1769" t="s">
        <v>4101</v>
      </c>
      <c r="H1769" s="1">
        <v>44802</v>
      </c>
      <c r="I1769" t="s">
        <v>7</v>
      </c>
      <c r="J1769">
        <v>34</v>
      </c>
      <c r="K1769">
        <v>6.9480000000000004</v>
      </c>
      <c r="L1769">
        <v>0</v>
      </c>
      <c r="M1769">
        <v>0</v>
      </c>
      <c r="N1769">
        <v>1</v>
      </c>
      <c r="O1769">
        <v>0</v>
      </c>
      <c r="P1769">
        <v>0</v>
      </c>
      <c r="Q1769">
        <v>500000</v>
      </c>
      <c r="R1769">
        <v>4</v>
      </c>
      <c r="S1769">
        <v>27002</v>
      </c>
      <c r="T1769" s="1">
        <v>0</v>
      </c>
      <c r="U1769">
        <v>1</v>
      </c>
      <c r="W1769" s="64">
        <f t="shared" si="54"/>
        <v>0</v>
      </c>
      <c r="X1769" s="64">
        <f t="shared" si="55"/>
        <v>3474000</v>
      </c>
    </row>
    <row r="1770" spans="1:24" hidden="1">
      <c r="A1770">
        <v>27002</v>
      </c>
      <c r="B1770" t="s">
        <v>690</v>
      </c>
      <c r="C1770" t="s">
        <v>684</v>
      </c>
      <c r="D1770" t="s">
        <v>685</v>
      </c>
      <c r="E1770" t="s">
        <v>29</v>
      </c>
      <c r="F1770" t="s">
        <v>753</v>
      </c>
      <c r="G1770" t="s">
        <v>3605</v>
      </c>
      <c r="H1770" s="1">
        <v>44802</v>
      </c>
      <c r="I1770" t="s">
        <v>8</v>
      </c>
      <c r="J1770">
        <v>34</v>
      </c>
      <c r="K1770">
        <v>6.9480000000000004</v>
      </c>
      <c r="L1770">
        <v>0</v>
      </c>
      <c r="M1770">
        <v>0</v>
      </c>
      <c r="N1770">
        <v>1</v>
      </c>
      <c r="O1770">
        <v>0</v>
      </c>
      <c r="P1770">
        <v>500000</v>
      </c>
      <c r="Q1770">
        <v>0</v>
      </c>
      <c r="R1770">
        <v>4</v>
      </c>
      <c r="S1770">
        <v>1009</v>
      </c>
      <c r="T1770" s="1">
        <v>0</v>
      </c>
      <c r="U1770">
        <v>1</v>
      </c>
      <c r="W1770" s="64">
        <f t="shared" si="54"/>
        <v>3474000</v>
      </c>
      <c r="X1770" s="64">
        <f t="shared" si="55"/>
        <v>0</v>
      </c>
    </row>
    <row r="1771" spans="1:24" hidden="1">
      <c r="A1771">
        <v>27002</v>
      </c>
      <c r="B1771" t="s">
        <v>690</v>
      </c>
      <c r="C1771" t="s">
        <v>684</v>
      </c>
      <c r="D1771" t="s">
        <v>685</v>
      </c>
      <c r="E1771" t="s">
        <v>29</v>
      </c>
      <c r="F1771" t="s">
        <v>753</v>
      </c>
      <c r="G1771" t="s">
        <v>3606</v>
      </c>
      <c r="H1771" s="1">
        <v>44802</v>
      </c>
      <c r="I1771" t="s">
        <v>8</v>
      </c>
      <c r="J1771">
        <v>34</v>
      </c>
      <c r="K1771">
        <v>6.9480000000000004</v>
      </c>
      <c r="L1771">
        <v>0</v>
      </c>
      <c r="M1771">
        <v>0</v>
      </c>
      <c r="N1771">
        <v>1</v>
      </c>
      <c r="O1771">
        <v>0</v>
      </c>
      <c r="P1771">
        <v>400000</v>
      </c>
      <c r="Q1771">
        <v>0</v>
      </c>
      <c r="R1771">
        <v>4</v>
      </c>
      <c r="S1771">
        <v>1009</v>
      </c>
      <c r="T1771" s="1">
        <v>0</v>
      </c>
      <c r="U1771">
        <v>1</v>
      </c>
      <c r="W1771" s="64">
        <f t="shared" si="54"/>
        <v>2779200</v>
      </c>
      <c r="X1771" s="64">
        <f t="shared" si="55"/>
        <v>0</v>
      </c>
    </row>
    <row r="1772" spans="1:24" hidden="1">
      <c r="A1772">
        <v>1003</v>
      </c>
      <c r="B1772" t="s">
        <v>689</v>
      </c>
      <c r="C1772" t="s">
        <v>684</v>
      </c>
      <c r="D1772" t="s">
        <v>685</v>
      </c>
      <c r="E1772" t="s">
        <v>29</v>
      </c>
      <c r="F1772" t="s">
        <v>747</v>
      </c>
      <c r="G1772" t="s">
        <v>687</v>
      </c>
      <c r="H1772" s="1">
        <v>44803</v>
      </c>
      <c r="I1772" t="s">
        <v>8</v>
      </c>
      <c r="J1772">
        <v>34</v>
      </c>
      <c r="K1772">
        <v>6.95</v>
      </c>
      <c r="L1772">
        <v>0</v>
      </c>
      <c r="M1772">
        <v>0</v>
      </c>
      <c r="N1772">
        <v>1</v>
      </c>
      <c r="O1772">
        <v>0</v>
      </c>
      <c r="P1772">
        <v>3000000</v>
      </c>
      <c r="Q1772">
        <v>0</v>
      </c>
      <c r="R1772">
        <v>4</v>
      </c>
      <c r="S1772">
        <v>1017</v>
      </c>
      <c r="T1772" s="1">
        <v>0</v>
      </c>
      <c r="U1772">
        <v>1</v>
      </c>
      <c r="W1772" s="64">
        <f t="shared" si="54"/>
        <v>20850000</v>
      </c>
      <c r="X1772" s="64">
        <f t="shared" si="55"/>
        <v>0</v>
      </c>
    </row>
    <row r="1773" spans="1:24" hidden="1">
      <c r="A1773">
        <v>1017</v>
      </c>
      <c r="B1773" t="s">
        <v>689</v>
      </c>
      <c r="C1773" t="s">
        <v>684</v>
      </c>
      <c r="D1773" t="s">
        <v>685</v>
      </c>
      <c r="E1773" t="s">
        <v>29</v>
      </c>
      <c r="F1773" t="s">
        <v>747</v>
      </c>
      <c r="G1773" t="s">
        <v>687</v>
      </c>
      <c r="H1773" s="1">
        <v>44803</v>
      </c>
      <c r="I1773" t="s">
        <v>7</v>
      </c>
      <c r="J1773">
        <v>34</v>
      </c>
      <c r="K1773">
        <v>6.95</v>
      </c>
      <c r="N1773">
        <v>1</v>
      </c>
      <c r="O1773">
        <v>1</v>
      </c>
      <c r="P1773">
        <v>0</v>
      </c>
      <c r="Q1773">
        <v>3000000</v>
      </c>
      <c r="R1773">
        <v>4</v>
      </c>
      <c r="S1773">
        <v>1003</v>
      </c>
      <c r="T1773" s="1">
        <v>0</v>
      </c>
      <c r="U1773">
        <v>1</v>
      </c>
      <c r="W1773" s="64">
        <f t="shared" si="54"/>
        <v>0</v>
      </c>
      <c r="X1773" s="64">
        <f t="shared" si="55"/>
        <v>20850000</v>
      </c>
    </row>
    <row r="1774" spans="1:24" hidden="1">
      <c r="A1774">
        <v>1009</v>
      </c>
      <c r="B1774" t="s">
        <v>689</v>
      </c>
      <c r="C1774" t="s">
        <v>684</v>
      </c>
      <c r="D1774" t="s">
        <v>685</v>
      </c>
      <c r="E1774" t="s">
        <v>29</v>
      </c>
      <c r="F1774" t="s">
        <v>747</v>
      </c>
      <c r="G1774" t="s">
        <v>4065</v>
      </c>
      <c r="H1774" s="1">
        <v>44804</v>
      </c>
      <c r="I1774" t="s">
        <v>7</v>
      </c>
      <c r="J1774">
        <v>34</v>
      </c>
      <c r="K1774">
        <v>6.9470000000000001</v>
      </c>
      <c r="L1774">
        <v>0</v>
      </c>
      <c r="M1774">
        <v>0</v>
      </c>
      <c r="N1774">
        <v>1</v>
      </c>
      <c r="O1774">
        <v>0</v>
      </c>
      <c r="P1774">
        <v>0</v>
      </c>
      <c r="Q1774">
        <v>1000000</v>
      </c>
      <c r="R1774">
        <v>4</v>
      </c>
      <c r="S1774">
        <v>1018</v>
      </c>
      <c r="T1774" s="1">
        <v>0</v>
      </c>
      <c r="U1774">
        <v>1</v>
      </c>
      <c r="W1774" s="64">
        <f t="shared" si="54"/>
        <v>0</v>
      </c>
      <c r="X1774" s="64">
        <f t="shared" si="55"/>
        <v>6947000</v>
      </c>
    </row>
    <row r="1775" spans="1:24" hidden="1">
      <c r="A1775">
        <v>1009</v>
      </c>
      <c r="B1775" t="s">
        <v>690</v>
      </c>
      <c r="C1775" t="s">
        <v>684</v>
      </c>
      <c r="D1775" t="s">
        <v>685</v>
      </c>
      <c r="E1775" t="s">
        <v>29</v>
      </c>
      <c r="F1775" t="s">
        <v>686</v>
      </c>
      <c r="G1775" t="s">
        <v>4102</v>
      </c>
      <c r="H1775" s="1">
        <v>44804</v>
      </c>
      <c r="I1775" t="s">
        <v>7</v>
      </c>
      <c r="J1775">
        <v>34</v>
      </c>
      <c r="K1775">
        <v>6.95</v>
      </c>
      <c r="L1775">
        <v>0</v>
      </c>
      <c r="M1775">
        <v>0</v>
      </c>
      <c r="N1775">
        <v>1</v>
      </c>
      <c r="O1775">
        <v>0</v>
      </c>
      <c r="P1775">
        <v>0</v>
      </c>
      <c r="Q1775">
        <v>380000</v>
      </c>
      <c r="R1775">
        <v>4</v>
      </c>
      <c r="S1775">
        <v>27002</v>
      </c>
      <c r="T1775" s="1">
        <v>0</v>
      </c>
      <c r="U1775">
        <v>1</v>
      </c>
      <c r="W1775" s="64">
        <f t="shared" ref="W1775:W1838" si="56">+K1775*P1775</f>
        <v>0</v>
      </c>
      <c r="X1775" s="64">
        <f t="shared" ref="X1775:X1838" si="57">K1775*Q1775</f>
        <v>2641000</v>
      </c>
    </row>
    <row r="1776" spans="1:24" hidden="1">
      <c r="A1776">
        <v>1009</v>
      </c>
      <c r="B1776" t="s">
        <v>690</v>
      </c>
      <c r="C1776" t="s">
        <v>684</v>
      </c>
      <c r="D1776" t="s">
        <v>685</v>
      </c>
      <c r="E1776" t="s">
        <v>29</v>
      </c>
      <c r="F1776" t="s">
        <v>686</v>
      </c>
      <c r="G1776" t="s">
        <v>4103</v>
      </c>
      <c r="H1776" s="1">
        <v>44804</v>
      </c>
      <c r="I1776" t="s">
        <v>7</v>
      </c>
      <c r="J1776">
        <v>34</v>
      </c>
      <c r="K1776">
        <v>6.95</v>
      </c>
      <c r="L1776">
        <v>0</v>
      </c>
      <c r="M1776">
        <v>0</v>
      </c>
      <c r="N1776">
        <v>1</v>
      </c>
      <c r="O1776">
        <v>0</v>
      </c>
      <c r="P1776">
        <v>0</v>
      </c>
      <c r="Q1776">
        <v>120000</v>
      </c>
      <c r="R1776">
        <v>4</v>
      </c>
      <c r="S1776">
        <v>27002</v>
      </c>
      <c r="T1776" s="1">
        <v>0</v>
      </c>
      <c r="U1776">
        <v>1</v>
      </c>
      <c r="W1776" s="64">
        <f t="shared" si="56"/>
        <v>0</v>
      </c>
      <c r="X1776" s="64">
        <f t="shared" si="57"/>
        <v>834000</v>
      </c>
    </row>
    <row r="1777" spans="1:24" hidden="1">
      <c r="A1777">
        <v>1018</v>
      </c>
      <c r="B1777" t="s">
        <v>689</v>
      </c>
      <c r="C1777" t="s">
        <v>684</v>
      </c>
      <c r="D1777" t="s">
        <v>685</v>
      </c>
      <c r="E1777" t="s">
        <v>29</v>
      </c>
      <c r="F1777" t="s">
        <v>747</v>
      </c>
      <c r="G1777" t="s">
        <v>799</v>
      </c>
      <c r="H1777" s="1">
        <v>44804</v>
      </c>
      <c r="I1777" t="s">
        <v>8</v>
      </c>
      <c r="J1777">
        <v>34</v>
      </c>
      <c r="K1777">
        <v>6.9470000000000001</v>
      </c>
      <c r="L1777">
        <v>0</v>
      </c>
      <c r="M1777">
        <v>0</v>
      </c>
      <c r="N1777">
        <v>1</v>
      </c>
      <c r="O1777">
        <v>0</v>
      </c>
      <c r="P1777">
        <v>1000000</v>
      </c>
      <c r="Q1777">
        <v>0</v>
      </c>
      <c r="R1777">
        <v>4</v>
      </c>
      <c r="S1777">
        <v>1009</v>
      </c>
      <c r="T1777" s="1">
        <v>0</v>
      </c>
      <c r="U1777">
        <v>1</v>
      </c>
      <c r="W1777" s="64">
        <f t="shared" si="56"/>
        <v>6947000</v>
      </c>
      <c r="X1777" s="64">
        <f t="shared" si="57"/>
        <v>0</v>
      </c>
    </row>
    <row r="1778" spans="1:24" hidden="1">
      <c r="A1778">
        <v>27002</v>
      </c>
      <c r="B1778" t="s">
        <v>690</v>
      </c>
      <c r="C1778" t="s">
        <v>684</v>
      </c>
      <c r="D1778" t="s">
        <v>685</v>
      </c>
      <c r="E1778" t="s">
        <v>29</v>
      </c>
      <c r="F1778" t="s">
        <v>753</v>
      </c>
      <c r="G1778" t="s">
        <v>3606</v>
      </c>
      <c r="H1778" s="1">
        <v>44804</v>
      </c>
      <c r="I1778" t="s">
        <v>8</v>
      </c>
      <c r="J1778">
        <v>34</v>
      </c>
      <c r="K1778">
        <v>6.95</v>
      </c>
      <c r="L1778">
        <v>0</v>
      </c>
      <c r="M1778">
        <v>0</v>
      </c>
      <c r="N1778">
        <v>1</v>
      </c>
      <c r="O1778">
        <v>0</v>
      </c>
      <c r="P1778">
        <v>380000</v>
      </c>
      <c r="Q1778">
        <v>0</v>
      </c>
      <c r="R1778">
        <v>4</v>
      </c>
      <c r="S1778">
        <v>1009</v>
      </c>
      <c r="T1778" s="1">
        <v>0</v>
      </c>
      <c r="U1778">
        <v>1</v>
      </c>
      <c r="W1778" s="64">
        <f t="shared" si="56"/>
        <v>2641000</v>
      </c>
      <c r="X1778" s="64">
        <f t="shared" si="57"/>
        <v>0</v>
      </c>
    </row>
    <row r="1779" spans="1:24" hidden="1">
      <c r="A1779">
        <v>27002</v>
      </c>
      <c r="B1779" t="s">
        <v>690</v>
      </c>
      <c r="C1779" t="s">
        <v>684</v>
      </c>
      <c r="D1779" t="s">
        <v>685</v>
      </c>
      <c r="E1779" t="s">
        <v>29</v>
      </c>
      <c r="F1779" t="s">
        <v>753</v>
      </c>
      <c r="G1779" t="s">
        <v>3603</v>
      </c>
      <c r="H1779" s="1">
        <v>44804</v>
      </c>
      <c r="I1779" t="s">
        <v>8</v>
      </c>
      <c r="J1779">
        <v>34</v>
      </c>
      <c r="K1779">
        <v>6.95</v>
      </c>
      <c r="L1779">
        <v>0</v>
      </c>
      <c r="M1779">
        <v>0</v>
      </c>
      <c r="N1779">
        <v>1</v>
      </c>
      <c r="O1779">
        <v>0</v>
      </c>
      <c r="P1779">
        <v>120000</v>
      </c>
      <c r="Q1779">
        <v>0</v>
      </c>
      <c r="R1779">
        <v>4</v>
      </c>
      <c r="S1779">
        <v>1009</v>
      </c>
      <c r="T1779" s="1">
        <v>0</v>
      </c>
      <c r="U1779">
        <v>1</v>
      </c>
      <c r="W1779" s="64">
        <f t="shared" si="56"/>
        <v>834000</v>
      </c>
      <c r="X1779" s="64">
        <f t="shared" si="57"/>
        <v>0</v>
      </c>
    </row>
    <row r="1780" spans="1:24">
      <c r="A1780">
        <v>1034</v>
      </c>
      <c r="B1780" t="s">
        <v>689</v>
      </c>
      <c r="C1780" t="s">
        <v>684</v>
      </c>
      <c r="D1780" t="s">
        <v>685</v>
      </c>
      <c r="E1780" t="s">
        <v>29</v>
      </c>
      <c r="F1780" t="s">
        <v>747</v>
      </c>
      <c r="G1780" t="s">
        <v>4343</v>
      </c>
      <c r="H1780" s="1">
        <v>44806</v>
      </c>
      <c r="I1780" t="s">
        <v>7</v>
      </c>
      <c r="J1780">
        <v>34</v>
      </c>
      <c r="K1780">
        <v>6.95</v>
      </c>
      <c r="L1780">
        <v>0</v>
      </c>
      <c r="M1780">
        <v>0</v>
      </c>
      <c r="N1780">
        <v>1</v>
      </c>
      <c r="O1780">
        <v>0</v>
      </c>
      <c r="P1780">
        <v>0</v>
      </c>
      <c r="Q1780">
        <v>255000</v>
      </c>
      <c r="R1780">
        <v>4</v>
      </c>
      <c r="S1780">
        <v>27003</v>
      </c>
      <c r="T1780" s="1">
        <v>0</v>
      </c>
      <c r="U1780">
        <v>1</v>
      </c>
      <c r="W1780" s="64">
        <f t="shared" si="56"/>
        <v>0</v>
      </c>
      <c r="X1780" s="64">
        <f t="shared" si="57"/>
        <v>1772250</v>
      </c>
    </row>
    <row r="1781" spans="1:24" hidden="1">
      <c r="A1781">
        <v>27003</v>
      </c>
      <c r="B1781" t="s">
        <v>689</v>
      </c>
      <c r="C1781" t="s">
        <v>684</v>
      </c>
      <c r="D1781" t="s">
        <v>685</v>
      </c>
      <c r="E1781" t="s">
        <v>29</v>
      </c>
      <c r="F1781" t="s">
        <v>753</v>
      </c>
      <c r="G1781" t="s">
        <v>1141</v>
      </c>
      <c r="H1781" s="1">
        <v>44806</v>
      </c>
      <c r="I1781" t="s">
        <v>8</v>
      </c>
      <c r="J1781">
        <v>34</v>
      </c>
      <c r="K1781">
        <v>6.95</v>
      </c>
      <c r="L1781">
        <v>0</v>
      </c>
      <c r="M1781">
        <v>0</v>
      </c>
      <c r="N1781">
        <v>1</v>
      </c>
      <c r="O1781">
        <v>0</v>
      </c>
      <c r="P1781">
        <v>255000</v>
      </c>
      <c r="Q1781">
        <v>0</v>
      </c>
      <c r="R1781">
        <v>4</v>
      </c>
      <c r="S1781">
        <v>1034</v>
      </c>
      <c r="T1781" s="1">
        <v>0</v>
      </c>
      <c r="U1781">
        <v>1</v>
      </c>
      <c r="W1781" s="64">
        <f t="shared" si="56"/>
        <v>1772250</v>
      </c>
      <c r="X1781" s="64">
        <f t="shared" si="57"/>
        <v>0</v>
      </c>
    </row>
    <row r="1782" spans="1:24">
      <c r="A1782">
        <v>1001</v>
      </c>
      <c r="B1782" t="s">
        <v>689</v>
      </c>
      <c r="C1782" t="s">
        <v>684</v>
      </c>
      <c r="D1782" t="s">
        <v>685</v>
      </c>
      <c r="E1782" t="s">
        <v>29</v>
      </c>
      <c r="F1782" t="s">
        <v>686</v>
      </c>
      <c r="G1782" t="s">
        <v>3622</v>
      </c>
      <c r="H1782" s="1">
        <v>44810</v>
      </c>
      <c r="I1782" t="s">
        <v>8</v>
      </c>
      <c r="J1782">
        <v>34</v>
      </c>
      <c r="K1782">
        <v>6.9450000000000003</v>
      </c>
      <c r="L1782">
        <v>0</v>
      </c>
      <c r="M1782">
        <v>0</v>
      </c>
      <c r="N1782">
        <v>1</v>
      </c>
      <c r="O1782">
        <v>0</v>
      </c>
      <c r="P1782">
        <v>500000</v>
      </c>
      <c r="Q1782">
        <v>0</v>
      </c>
      <c r="R1782">
        <v>4</v>
      </c>
      <c r="S1782">
        <v>27013</v>
      </c>
      <c r="T1782" s="1">
        <v>0</v>
      </c>
      <c r="U1782">
        <v>1</v>
      </c>
      <c r="W1782" s="64">
        <f t="shared" si="56"/>
        <v>3472500</v>
      </c>
      <c r="X1782" s="64">
        <f t="shared" si="57"/>
        <v>0</v>
      </c>
    </row>
    <row r="1783" spans="1:24" hidden="1">
      <c r="A1783">
        <v>27013</v>
      </c>
      <c r="B1783" t="s">
        <v>689</v>
      </c>
      <c r="C1783" t="s">
        <v>689</v>
      </c>
      <c r="D1783" t="s">
        <v>685</v>
      </c>
      <c r="E1783" t="s">
        <v>29</v>
      </c>
      <c r="F1783" t="s">
        <v>686</v>
      </c>
      <c r="G1783" t="s">
        <v>4554</v>
      </c>
      <c r="H1783" s="1">
        <v>44810</v>
      </c>
      <c r="I1783" t="s">
        <v>7</v>
      </c>
      <c r="J1783">
        <v>34</v>
      </c>
      <c r="K1783">
        <v>6.9450000000000003</v>
      </c>
      <c r="L1783">
        <v>0</v>
      </c>
      <c r="M1783">
        <v>0</v>
      </c>
      <c r="N1783">
        <v>1</v>
      </c>
      <c r="O1783">
        <v>0</v>
      </c>
      <c r="P1783">
        <v>0</v>
      </c>
      <c r="Q1783">
        <v>500000</v>
      </c>
      <c r="R1783">
        <v>4</v>
      </c>
      <c r="S1783">
        <v>1001</v>
      </c>
      <c r="T1783" s="1">
        <v>0</v>
      </c>
      <c r="U1783">
        <v>1</v>
      </c>
      <c r="W1783" s="64">
        <f t="shared" si="56"/>
        <v>0</v>
      </c>
      <c r="X1783" s="64">
        <f t="shared" si="57"/>
        <v>3472500</v>
      </c>
    </row>
    <row r="1784" spans="1:24" hidden="1">
      <c r="A1784">
        <v>1005</v>
      </c>
      <c r="B1784" t="s">
        <v>689</v>
      </c>
      <c r="C1784" t="s">
        <v>684</v>
      </c>
      <c r="D1784" t="s">
        <v>685</v>
      </c>
      <c r="E1784" t="s">
        <v>29</v>
      </c>
      <c r="F1784" t="s">
        <v>747</v>
      </c>
      <c r="G1784" t="s">
        <v>3883</v>
      </c>
      <c r="H1784" s="1">
        <v>44812</v>
      </c>
      <c r="I1784" t="s">
        <v>7</v>
      </c>
      <c r="J1784">
        <v>34</v>
      </c>
      <c r="K1784">
        <v>6.93</v>
      </c>
      <c r="L1784">
        <v>0</v>
      </c>
      <c r="M1784">
        <v>0</v>
      </c>
      <c r="N1784">
        <v>1</v>
      </c>
      <c r="O1784">
        <v>1</v>
      </c>
      <c r="P1784">
        <v>0</v>
      </c>
      <c r="Q1784">
        <v>2000000</v>
      </c>
      <c r="R1784">
        <v>4</v>
      </c>
      <c r="S1784">
        <v>1034</v>
      </c>
      <c r="T1784" s="1">
        <v>0</v>
      </c>
      <c r="U1784">
        <v>1</v>
      </c>
      <c r="W1784" s="64">
        <f t="shared" si="56"/>
        <v>0</v>
      </c>
      <c r="X1784" s="64">
        <f t="shared" si="57"/>
        <v>13860000</v>
      </c>
    </row>
    <row r="1785" spans="1:24">
      <c r="A1785">
        <v>1034</v>
      </c>
      <c r="B1785" t="s">
        <v>689</v>
      </c>
      <c r="C1785" t="s">
        <v>684</v>
      </c>
      <c r="D1785" t="s">
        <v>685</v>
      </c>
      <c r="E1785" t="s">
        <v>29</v>
      </c>
      <c r="F1785" t="s">
        <v>747</v>
      </c>
      <c r="G1785" t="s">
        <v>4344</v>
      </c>
      <c r="H1785" s="1">
        <v>44812</v>
      </c>
      <c r="I1785" t="s">
        <v>8</v>
      </c>
      <c r="J1785">
        <v>34</v>
      </c>
      <c r="K1785">
        <v>6.93</v>
      </c>
      <c r="L1785">
        <v>0</v>
      </c>
      <c r="M1785">
        <v>0</v>
      </c>
      <c r="N1785">
        <v>1</v>
      </c>
      <c r="O1785">
        <v>0</v>
      </c>
      <c r="P1785">
        <v>2000000</v>
      </c>
      <c r="Q1785">
        <v>0</v>
      </c>
      <c r="R1785">
        <v>4</v>
      </c>
      <c r="S1785">
        <v>1005</v>
      </c>
      <c r="T1785" s="1">
        <v>0</v>
      </c>
      <c r="U1785">
        <v>1</v>
      </c>
      <c r="W1785" s="64">
        <f t="shared" si="56"/>
        <v>13860000</v>
      </c>
      <c r="X1785" s="64">
        <f t="shared" si="57"/>
        <v>0</v>
      </c>
    </row>
    <row r="1786" spans="1:24" hidden="1">
      <c r="A1786">
        <v>1005</v>
      </c>
      <c r="B1786" t="s">
        <v>689</v>
      </c>
      <c r="C1786" t="s">
        <v>684</v>
      </c>
      <c r="D1786" t="s">
        <v>685</v>
      </c>
      <c r="E1786" t="s">
        <v>29</v>
      </c>
      <c r="F1786" t="s">
        <v>747</v>
      </c>
      <c r="G1786" t="s">
        <v>3884</v>
      </c>
      <c r="H1786" s="1">
        <v>44816</v>
      </c>
      <c r="I1786" t="s">
        <v>7</v>
      </c>
      <c r="J1786">
        <v>34</v>
      </c>
      <c r="K1786">
        <v>6.9320000000000004</v>
      </c>
      <c r="L1786">
        <v>0</v>
      </c>
      <c r="M1786">
        <v>0</v>
      </c>
      <c r="N1786">
        <v>1</v>
      </c>
      <c r="O1786">
        <v>1</v>
      </c>
      <c r="P1786">
        <v>0</v>
      </c>
      <c r="Q1786">
        <v>2000000</v>
      </c>
      <c r="R1786">
        <v>4</v>
      </c>
      <c r="S1786">
        <v>1033</v>
      </c>
      <c r="T1786" s="1">
        <v>0</v>
      </c>
      <c r="U1786">
        <v>1</v>
      </c>
      <c r="W1786" s="64">
        <f t="shared" si="56"/>
        <v>0</v>
      </c>
      <c r="X1786" s="64">
        <f t="shared" si="57"/>
        <v>13864000</v>
      </c>
    </row>
    <row r="1787" spans="1:24" hidden="1">
      <c r="A1787">
        <v>1005</v>
      </c>
      <c r="B1787" t="s">
        <v>689</v>
      </c>
      <c r="C1787" t="s">
        <v>684</v>
      </c>
      <c r="D1787" t="s">
        <v>685</v>
      </c>
      <c r="E1787" t="s">
        <v>29</v>
      </c>
      <c r="F1787" t="s">
        <v>747</v>
      </c>
      <c r="G1787" t="s">
        <v>3885</v>
      </c>
      <c r="H1787" s="1">
        <v>44816</v>
      </c>
      <c r="I1787" t="s">
        <v>7</v>
      </c>
      <c r="J1787">
        <v>34</v>
      </c>
      <c r="K1787">
        <v>6.9320000000000004</v>
      </c>
      <c r="L1787">
        <v>0</v>
      </c>
      <c r="M1787">
        <v>0</v>
      </c>
      <c r="N1787">
        <v>1</v>
      </c>
      <c r="O1787">
        <v>1</v>
      </c>
      <c r="P1787">
        <v>0</v>
      </c>
      <c r="Q1787">
        <v>2000000</v>
      </c>
      <c r="R1787">
        <v>4</v>
      </c>
      <c r="S1787">
        <v>1035</v>
      </c>
      <c r="T1787" s="1">
        <v>0</v>
      </c>
      <c r="U1787">
        <v>1</v>
      </c>
      <c r="W1787" s="64">
        <f t="shared" si="56"/>
        <v>0</v>
      </c>
      <c r="X1787" s="64">
        <f t="shared" si="57"/>
        <v>13864000</v>
      </c>
    </row>
    <row r="1788" spans="1:24" hidden="1">
      <c r="A1788">
        <v>1005</v>
      </c>
      <c r="B1788" t="s">
        <v>689</v>
      </c>
      <c r="C1788" t="s">
        <v>684</v>
      </c>
      <c r="D1788" t="s">
        <v>685</v>
      </c>
      <c r="E1788" t="s">
        <v>29</v>
      </c>
      <c r="F1788" t="s">
        <v>747</v>
      </c>
      <c r="G1788" t="s">
        <v>3886</v>
      </c>
      <c r="H1788" s="1">
        <v>44816</v>
      </c>
      <c r="I1788" t="s">
        <v>7</v>
      </c>
      <c r="J1788">
        <v>34</v>
      </c>
      <c r="K1788">
        <v>6.9349999999999996</v>
      </c>
      <c r="L1788">
        <v>0</v>
      </c>
      <c r="M1788">
        <v>0</v>
      </c>
      <c r="N1788">
        <v>1</v>
      </c>
      <c r="O1788">
        <v>1</v>
      </c>
      <c r="P1788">
        <v>0</v>
      </c>
      <c r="Q1788">
        <v>1131068</v>
      </c>
      <c r="R1788">
        <v>4</v>
      </c>
      <c r="S1788">
        <v>27004</v>
      </c>
      <c r="T1788" s="1">
        <v>0</v>
      </c>
      <c r="U1788">
        <v>1</v>
      </c>
      <c r="W1788" s="64">
        <f t="shared" si="56"/>
        <v>0</v>
      </c>
      <c r="X1788" s="64">
        <f t="shared" si="57"/>
        <v>7843956.5799999991</v>
      </c>
    </row>
    <row r="1789" spans="1:24" hidden="1">
      <c r="A1789">
        <v>1005</v>
      </c>
      <c r="B1789" t="s">
        <v>689</v>
      </c>
      <c r="C1789" t="s">
        <v>684</v>
      </c>
      <c r="D1789" t="s">
        <v>685</v>
      </c>
      <c r="E1789" t="s">
        <v>29</v>
      </c>
      <c r="F1789" t="s">
        <v>747</v>
      </c>
      <c r="G1789" t="s">
        <v>3887</v>
      </c>
      <c r="H1789" s="1">
        <v>44816</v>
      </c>
      <c r="I1789" t="s">
        <v>7</v>
      </c>
      <c r="J1789">
        <v>34</v>
      </c>
      <c r="K1789">
        <v>6.9349999999999996</v>
      </c>
      <c r="L1789">
        <v>0</v>
      </c>
      <c r="M1789">
        <v>0</v>
      </c>
      <c r="N1789">
        <v>1</v>
      </c>
      <c r="O1789">
        <v>1</v>
      </c>
      <c r="P1789">
        <v>0</v>
      </c>
      <c r="Q1789">
        <v>516250</v>
      </c>
      <c r="R1789">
        <v>4</v>
      </c>
      <c r="S1789">
        <v>27004</v>
      </c>
      <c r="T1789" s="1">
        <v>0</v>
      </c>
      <c r="U1789">
        <v>1</v>
      </c>
      <c r="W1789" s="64">
        <f t="shared" si="56"/>
        <v>0</v>
      </c>
      <c r="X1789" s="64">
        <f t="shared" si="57"/>
        <v>3580193.75</v>
      </c>
    </row>
    <row r="1790" spans="1:24" hidden="1">
      <c r="A1790">
        <v>1005</v>
      </c>
      <c r="B1790" t="s">
        <v>689</v>
      </c>
      <c r="C1790" t="s">
        <v>684</v>
      </c>
      <c r="D1790" t="s">
        <v>685</v>
      </c>
      <c r="E1790" t="s">
        <v>29</v>
      </c>
      <c r="F1790" t="s">
        <v>747</v>
      </c>
      <c r="G1790" t="s">
        <v>3888</v>
      </c>
      <c r="H1790" s="1">
        <v>44816</v>
      </c>
      <c r="I1790" t="s">
        <v>7</v>
      </c>
      <c r="J1790">
        <v>34</v>
      </c>
      <c r="K1790">
        <v>6.9349999999999996</v>
      </c>
      <c r="L1790">
        <v>0</v>
      </c>
      <c r="M1790">
        <v>0</v>
      </c>
      <c r="N1790">
        <v>1</v>
      </c>
      <c r="O1790">
        <v>1</v>
      </c>
      <c r="P1790">
        <v>0</v>
      </c>
      <c r="Q1790">
        <v>516250</v>
      </c>
      <c r="R1790">
        <v>4</v>
      </c>
      <c r="S1790">
        <v>27004</v>
      </c>
      <c r="T1790" s="1">
        <v>0</v>
      </c>
      <c r="U1790">
        <v>1</v>
      </c>
      <c r="W1790" s="64">
        <f t="shared" si="56"/>
        <v>0</v>
      </c>
      <c r="X1790" s="64">
        <f t="shared" si="57"/>
        <v>3580193.75</v>
      </c>
    </row>
    <row r="1791" spans="1:24" hidden="1">
      <c r="A1791">
        <v>1005</v>
      </c>
      <c r="B1791" t="s">
        <v>689</v>
      </c>
      <c r="C1791" t="s">
        <v>684</v>
      </c>
      <c r="D1791" t="s">
        <v>685</v>
      </c>
      <c r="E1791" t="s">
        <v>29</v>
      </c>
      <c r="F1791" t="s">
        <v>747</v>
      </c>
      <c r="G1791" t="s">
        <v>3889</v>
      </c>
      <c r="H1791" s="1">
        <v>44816</v>
      </c>
      <c r="I1791" t="s">
        <v>7</v>
      </c>
      <c r="J1791">
        <v>34</v>
      </c>
      <c r="K1791">
        <v>6.9349999999999996</v>
      </c>
      <c r="L1791">
        <v>0</v>
      </c>
      <c r="M1791">
        <v>0</v>
      </c>
      <c r="N1791">
        <v>1</v>
      </c>
      <c r="O1791">
        <v>1</v>
      </c>
      <c r="P1791">
        <v>0</v>
      </c>
      <c r="Q1791">
        <v>28416.67</v>
      </c>
      <c r="R1791">
        <v>4</v>
      </c>
      <c r="S1791">
        <v>27004</v>
      </c>
      <c r="T1791" s="1">
        <v>0</v>
      </c>
      <c r="U1791">
        <v>1</v>
      </c>
      <c r="W1791" s="64">
        <f t="shared" si="56"/>
        <v>0</v>
      </c>
      <c r="X1791" s="64">
        <f t="shared" si="57"/>
        <v>197069.60644999996</v>
      </c>
    </row>
    <row r="1792" spans="1:24" hidden="1">
      <c r="A1792">
        <v>1005</v>
      </c>
      <c r="B1792" t="s">
        <v>689</v>
      </c>
      <c r="C1792" t="s">
        <v>684</v>
      </c>
      <c r="D1792" t="s">
        <v>685</v>
      </c>
      <c r="E1792" t="s">
        <v>29</v>
      </c>
      <c r="F1792" t="s">
        <v>747</v>
      </c>
      <c r="G1792" t="s">
        <v>3890</v>
      </c>
      <c r="H1792" s="1">
        <v>44816</v>
      </c>
      <c r="I1792" t="s">
        <v>7</v>
      </c>
      <c r="J1792">
        <v>34</v>
      </c>
      <c r="K1792">
        <v>6.9349999999999996</v>
      </c>
      <c r="L1792">
        <v>0</v>
      </c>
      <c r="M1792">
        <v>0</v>
      </c>
      <c r="N1792">
        <v>1</v>
      </c>
      <c r="O1792">
        <v>1</v>
      </c>
      <c r="P1792">
        <v>0</v>
      </c>
      <c r="Q1792">
        <v>28416.67</v>
      </c>
      <c r="R1792">
        <v>4</v>
      </c>
      <c r="S1792">
        <v>27004</v>
      </c>
      <c r="T1792" s="1">
        <v>0</v>
      </c>
      <c r="U1792">
        <v>1</v>
      </c>
      <c r="W1792" s="64">
        <f t="shared" si="56"/>
        <v>0</v>
      </c>
      <c r="X1792" s="64">
        <f t="shared" si="57"/>
        <v>197069.60644999996</v>
      </c>
    </row>
    <row r="1793" spans="1:24" hidden="1">
      <c r="A1793">
        <v>1033</v>
      </c>
      <c r="B1793" t="s">
        <v>689</v>
      </c>
      <c r="C1793" t="s">
        <v>684</v>
      </c>
      <c r="D1793" t="s">
        <v>685</v>
      </c>
      <c r="E1793" t="s">
        <v>29</v>
      </c>
      <c r="F1793" t="s">
        <v>747</v>
      </c>
      <c r="G1793" t="s">
        <v>4248</v>
      </c>
      <c r="H1793" s="1">
        <v>44816</v>
      </c>
      <c r="I1793" t="s">
        <v>8</v>
      </c>
      <c r="J1793">
        <v>34</v>
      </c>
      <c r="K1793">
        <v>6.9320000000000004</v>
      </c>
      <c r="L1793">
        <v>0</v>
      </c>
      <c r="M1793">
        <v>0</v>
      </c>
      <c r="N1793">
        <v>1</v>
      </c>
      <c r="O1793">
        <v>0</v>
      </c>
      <c r="P1793">
        <v>2000000</v>
      </c>
      <c r="Q1793">
        <v>0</v>
      </c>
      <c r="R1793">
        <v>4</v>
      </c>
      <c r="S1793">
        <v>1005</v>
      </c>
      <c r="T1793" s="1">
        <v>0</v>
      </c>
      <c r="U1793">
        <v>1</v>
      </c>
      <c r="W1793" s="64">
        <f t="shared" si="56"/>
        <v>13864000</v>
      </c>
      <c r="X1793" s="64">
        <f t="shared" si="57"/>
        <v>0</v>
      </c>
    </row>
    <row r="1794" spans="1:24" hidden="1">
      <c r="A1794">
        <v>1035</v>
      </c>
      <c r="B1794" t="s">
        <v>689</v>
      </c>
      <c r="C1794" t="s">
        <v>684</v>
      </c>
      <c r="D1794" t="s">
        <v>685</v>
      </c>
      <c r="E1794" t="s">
        <v>29</v>
      </c>
      <c r="F1794" t="s">
        <v>747</v>
      </c>
      <c r="G1794" t="s">
        <v>854</v>
      </c>
      <c r="H1794" s="1">
        <v>44816</v>
      </c>
      <c r="I1794" t="s">
        <v>8</v>
      </c>
      <c r="J1794">
        <v>34</v>
      </c>
      <c r="K1794">
        <v>6.9320000000000004</v>
      </c>
      <c r="L1794">
        <v>0</v>
      </c>
      <c r="M1794">
        <v>0</v>
      </c>
      <c r="N1794">
        <v>1</v>
      </c>
      <c r="O1794">
        <v>0</v>
      </c>
      <c r="P1794">
        <v>2000000</v>
      </c>
      <c r="Q1794">
        <v>0</v>
      </c>
      <c r="R1794">
        <v>4</v>
      </c>
      <c r="S1794">
        <v>1005</v>
      </c>
      <c r="T1794" s="1">
        <v>0</v>
      </c>
      <c r="U1794">
        <v>1</v>
      </c>
      <c r="W1794" s="64">
        <f t="shared" si="56"/>
        <v>13864000</v>
      </c>
      <c r="X1794" s="64">
        <f t="shared" si="57"/>
        <v>0</v>
      </c>
    </row>
    <row r="1795" spans="1:24" hidden="1">
      <c r="A1795">
        <v>27004</v>
      </c>
      <c r="B1795" t="s">
        <v>689</v>
      </c>
      <c r="C1795" t="s">
        <v>684</v>
      </c>
      <c r="D1795" t="s">
        <v>685</v>
      </c>
      <c r="E1795" t="s">
        <v>29</v>
      </c>
      <c r="F1795" t="s">
        <v>753</v>
      </c>
      <c r="G1795" t="s">
        <v>738</v>
      </c>
      <c r="H1795" s="1">
        <v>44816</v>
      </c>
      <c r="I1795" t="s">
        <v>8</v>
      </c>
      <c r="J1795">
        <v>34</v>
      </c>
      <c r="K1795">
        <v>6.9349999999999996</v>
      </c>
      <c r="L1795">
        <v>0</v>
      </c>
      <c r="M1795">
        <v>0</v>
      </c>
      <c r="N1795">
        <v>1</v>
      </c>
      <c r="O1795">
        <v>0</v>
      </c>
      <c r="P1795">
        <v>1131068</v>
      </c>
      <c r="Q1795">
        <v>0</v>
      </c>
      <c r="R1795">
        <v>4</v>
      </c>
      <c r="S1795">
        <v>1003</v>
      </c>
      <c r="T1795" s="1">
        <v>0</v>
      </c>
      <c r="U1795">
        <v>1</v>
      </c>
      <c r="W1795" s="64">
        <f t="shared" si="56"/>
        <v>7843956.5799999991</v>
      </c>
      <c r="X1795" s="64">
        <f t="shared" si="57"/>
        <v>0</v>
      </c>
    </row>
    <row r="1796" spans="1:24" hidden="1">
      <c r="A1796" s="97">
        <v>27004</v>
      </c>
      <c r="B1796" s="97" t="s">
        <v>689</v>
      </c>
      <c r="C1796" s="97" t="s">
        <v>684</v>
      </c>
      <c r="D1796" s="97" t="s">
        <v>685</v>
      </c>
      <c r="E1796" s="97" t="s">
        <v>29</v>
      </c>
      <c r="F1796" s="97" t="s">
        <v>753</v>
      </c>
      <c r="G1796" s="97" t="s">
        <v>737</v>
      </c>
      <c r="H1796" s="98">
        <v>44816</v>
      </c>
      <c r="I1796" s="97" t="s">
        <v>8</v>
      </c>
      <c r="J1796" s="97">
        <v>34</v>
      </c>
      <c r="K1796" s="97">
        <v>6.9349999999999996</v>
      </c>
      <c r="L1796" s="97">
        <v>0</v>
      </c>
      <c r="M1796" s="97">
        <v>0</v>
      </c>
      <c r="N1796" s="97">
        <v>1</v>
      </c>
      <c r="O1796" s="97">
        <v>0</v>
      </c>
      <c r="P1796" s="101">
        <v>516250</v>
      </c>
      <c r="Q1796" s="97">
        <v>0</v>
      </c>
      <c r="R1796" s="97">
        <v>4</v>
      </c>
      <c r="S1796" s="97">
        <v>1003</v>
      </c>
      <c r="T1796" s="98">
        <v>0</v>
      </c>
      <c r="U1796" s="97">
        <v>1</v>
      </c>
      <c r="W1796" s="64">
        <f t="shared" si="56"/>
        <v>3580193.75</v>
      </c>
      <c r="X1796" s="64">
        <f t="shared" si="57"/>
        <v>0</v>
      </c>
    </row>
    <row r="1797" spans="1:24" hidden="1">
      <c r="A1797">
        <v>27004</v>
      </c>
      <c r="B1797" t="s">
        <v>689</v>
      </c>
      <c r="C1797" t="s">
        <v>684</v>
      </c>
      <c r="D1797" t="s">
        <v>685</v>
      </c>
      <c r="E1797" t="s">
        <v>29</v>
      </c>
      <c r="F1797" t="s">
        <v>753</v>
      </c>
      <c r="G1797" t="s">
        <v>1022</v>
      </c>
      <c r="H1797" s="1">
        <v>44816</v>
      </c>
      <c r="I1797" t="s">
        <v>8</v>
      </c>
      <c r="J1797">
        <v>34</v>
      </c>
      <c r="K1797">
        <v>6.9349999999999996</v>
      </c>
      <c r="L1797">
        <v>0</v>
      </c>
      <c r="M1797">
        <v>0</v>
      </c>
      <c r="N1797">
        <v>1</v>
      </c>
      <c r="O1797">
        <v>0</v>
      </c>
      <c r="P1797">
        <v>516250</v>
      </c>
      <c r="Q1797">
        <v>0</v>
      </c>
      <c r="R1797">
        <v>4</v>
      </c>
      <c r="S1797">
        <v>1003</v>
      </c>
      <c r="T1797" s="1">
        <v>0</v>
      </c>
      <c r="U1797">
        <v>1</v>
      </c>
      <c r="W1797" s="64">
        <f t="shared" si="56"/>
        <v>3580193.75</v>
      </c>
      <c r="X1797" s="64">
        <f t="shared" si="57"/>
        <v>0</v>
      </c>
    </row>
    <row r="1798" spans="1:24" hidden="1">
      <c r="A1798">
        <v>27004</v>
      </c>
      <c r="B1798" t="s">
        <v>689</v>
      </c>
      <c r="C1798" t="s">
        <v>684</v>
      </c>
      <c r="D1798" t="s">
        <v>685</v>
      </c>
      <c r="E1798" t="s">
        <v>29</v>
      </c>
      <c r="F1798" t="s">
        <v>753</v>
      </c>
      <c r="G1798" t="s">
        <v>1031</v>
      </c>
      <c r="H1798" s="1">
        <v>44816</v>
      </c>
      <c r="I1798" t="s">
        <v>8</v>
      </c>
      <c r="J1798">
        <v>34</v>
      </c>
      <c r="K1798">
        <v>6.9349999999999996</v>
      </c>
      <c r="L1798">
        <v>0</v>
      </c>
      <c r="M1798">
        <v>0</v>
      </c>
      <c r="N1798">
        <v>1</v>
      </c>
      <c r="O1798">
        <v>0</v>
      </c>
      <c r="P1798">
        <v>28416.67</v>
      </c>
      <c r="Q1798">
        <v>0</v>
      </c>
      <c r="R1798">
        <v>4</v>
      </c>
      <c r="S1798">
        <v>1003</v>
      </c>
      <c r="T1798" s="1">
        <v>0</v>
      </c>
      <c r="U1798">
        <v>1</v>
      </c>
      <c r="W1798" s="64">
        <f t="shared" si="56"/>
        <v>197069.60644999996</v>
      </c>
      <c r="X1798" s="64">
        <f t="shared" si="57"/>
        <v>0</v>
      </c>
    </row>
    <row r="1799" spans="1:24" hidden="1">
      <c r="A1799">
        <v>27004</v>
      </c>
      <c r="B1799" t="s">
        <v>689</v>
      </c>
      <c r="C1799" t="s">
        <v>684</v>
      </c>
      <c r="D1799" t="s">
        <v>685</v>
      </c>
      <c r="E1799" t="s">
        <v>29</v>
      </c>
      <c r="F1799" t="s">
        <v>753</v>
      </c>
      <c r="G1799" t="s">
        <v>1032</v>
      </c>
      <c r="H1799" s="1">
        <v>44816</v>
      </c>
      <c r="I1799" t="s">
        <v>8</v>
      </c>
      <c r="J1799">
        <v>34</v>
      </c>
      <c r="K1799">
        <v>6.9349999999999996</v>
      </c>
      <c r="L1799">
        <v>0</v>
      </c>
      <c r="M1799">
        <v>0</v>
      </c>
      <c r="N1799">
        <v>1</v>
      </c>
      <c r="O1799">
        <v>0</v>
      </c>
      <c r="P1799">
        <v>28416.67</v>
      </c>
      <c r="Q1799">
        <v>0</v>
      </c>
      <c r="R1799">
        <v>4</v>
      </c>
      <c r="S1799">
        <v>1003</v>
      </c>
      <c r="T1799" s="1">
        <v>0</v>
      </c>
      <c r="U1799">
        <v>1</v>
      </c>
      <c r="W1799" s="64">
        <f t="shared" si="56"/>
        <v>197069.60644999996</v>
      </c>
      <c r="X1799" s="64">
        <f t="shared" si="57"/>
        <v>0</v>
      </c>
    </row>
    <row r="1800" spans="1:24" hidden="1">
      <c r="A1800">
        <v>1003</v>
      </c>
      <c r="B1800" t="s">
        <v>689</v>
      </c>
      <c r="C1800" t="s">
        <v>684</v>
      </c>
      <c r="D1800" t="s">
        <v>685</v>
      </c>
      <c r="E1800" t="s">
        <v>29</v>
      </c>
      <c r="F1800" t="s">
        <v>747</v>
      </c>
      <c r="G1800" t="s">
        <v>687</v>
      </c>
      <c r="H1800" s="1">
        <v>44818</v>
      </c>
      <c r="I1800" t="s">
        <v>7</v>
      </c>
      <c r="J1800">
        <v>34</v>
      </c>
      <c r="K1800">
        <v>6.9550000000000001</v>
      </c>
      <c r="L1800">
        <v>0</v>
      </c>
      <c r="M1800">
        <v>0</v>
      </c>
      <c r="N1800">
        <v>1</v>
      </c>
      <c r="O1800">
        <v>0</v>
      </c>
      <c r="P1800">
        <v>0</v>
      </c>
      <c r="Q1800">
        <v>5000000</v>
      </c>
      <c r="R1800">
        <v>4</v>
      </c>
      <c r="S1800">
        <v>1014</v>
      </c>
      <c r="T1800" s="1">
        <v>0</v>
      </c>
      <c r="U1800">
        <v>5</v>
      </c>
      <c r="W1800" s="64">
        <f t="shared" si="56"/>
        <v>0</v>
      </c>
      <c r="X1800" s="64">
        <f t="shared" si="57"/>
        <v>34775000</v>
      </c>
    </row>
    <row r="1801" spans="1:24">
      <c r="A1801">
        <v>1014</v>
      </c>
      <c r="B1801" t="s">
        <v>689</v>
      </c>
      <c r="C1801" t="s">
        <v>684</v>
      </c>
      <c r="D1801" t="s">
        <v>685</v>
      </c>
      <c r="E1801" t="s">
        <v>29</v>
      </c>
      <c r="F1801" t="s">
        <v>747</v>
      </c>
      <c r="G1801" t="s">
        <v>922</v>
      </c>
      <c r="H1801" s="1">
        <v>44818</v>
      </c>
      <c r="I1801" t="s">
        <v>8</v>
      </c>
      <c r="J1801">
        <v>34</v>
      </c>
      <c r="K1801">
        <v>6.9550000000000001</v>
      </c>
      <c r="L1801">
        <v>0</v>
      </c>
      <c r="M1801">
        <v>0</v>
      </c>
      <c r="N1801">
        <v>1</v>
      </c>
      <c r="O1801">
        <v>1</v>
      </c>
      <c r="P1801">
        <v>5000000</v>
      </c>
      <c r="Q1801">
        <v>0</v>
      </c>
      <c r="R1801">
        <v>4</v>
      </c>
      <c r="S1801">
        <v>1003</v>
      </c>
      <c r="T1801" s="1">
        <v>0</v>
      </c>
      <c r="U1801">
        <v>1</v>
      </c>
      <c r="W1801" s="64">
        <f t="shared" si="56"/>
        <v>34775000</v>
      </c>
      <c r="X1801" s="64">
        <f t="shared" si="57"/>
        <v>0</v>
      </c>
    </row>
    <row r="1802" spans="1:24" hidden="1">
      <c r="A1802">
        <v>1005</v>
      </c>
      <c r="B1802" t="s">
        <v>689</v>
      </c>
      <c r="C1802" t="s">
        <v>684</v>
      </c>
      <c r="D1802" t="s">
        <v>685</v>
      </c>
      <c r="E1802" t="s">
        <v>29</v>
      </c>
      <c r="F1802" t="s">
        <v>747</v>
      </c>
      <c r="G1802" t="s">
        <v>3891</v>
      </c>
      <c r="H1802" s="1">
        <v>44819</v>
      </c>
      <c r="I1802" t="s">
        <v>7</v>
      </c>
      <c r="J1802">
        <v>34</v>
      </c>
      <c r="K1802">
        <v>6.9349999999999996</v>
      </c>
      <c r="L1802">
        <v>0</v>
      </c>
      <c r="M1802">
        <v>0</v>
      </c>
      <c r="N1802">
        <v>1</v>
      </c>
      <c r="O1802">
        <v>1</v>
      </c>
      <c r="P1802">
        <v>0</v>
      </c>
      <c r="Q1802">
        <v>56222.22</v>
      </c>
      <c r="R1802">
        <v>4</v>
      </c>
      <c r="S1802">
        <v>27004</v>
      </c>
      <c r="T1802" s="1">
        <v>0</v>
      </c>
      <c r="U1802">
        <v>1</v>
      </c>
      <c r="W1802" s="64">
        <f t="shared" si="56"/>
        <v>0</v>
      </c>
      <c r="X1802" s="64">
        <f t="shared" si="57"/>
        <v>389901.09570000001</v>
      </c>
    </row>
    <row r="1803" spans="1:24" hidden="1">
      <c r="A1803">
        <v>27004</v>
      </c>
      <c r="B1803" t="s">
        <v>689</v>
      </c>
      <c r="C1803" t="s">
        <v>684</v>
      </c>
      <c r="D1803" t="s">
        <v>685</v>
      </c>
      <c r="E1803" t="s">
        <v>29</v>
      </c>
      <c r="F1803" t="s">
        <v>753</v>
      </c>
      <c r="G1803" t="s">
        <v>1032</v>
      </c>
      <c r="H1803" s="1">
        <v>44819</v>
      </c>
      <c r="I1803" t="s">
        <v>8</v>
      </c>
      <c r="J1803">
        <v>34</v>
      </c>
      <c r="K1803">
        <v>6.9349999999999996</v>
      </c>
      <c r="L1803">
        <v>0</v>
      </c>
      <c r="M1803">
        <v>0</v>
      </c>
      <c r="N1803">
        <v>1</v>
      </c>
      <c r="O1803">
        <v>0</v>
      </c>
      <c r="P1803">
        <v>56222.22</v>
      </c>
      <c r="Q1803">
        <v>0</v>
      </c>
      <c r="R1803">
        <v>4</v>
      </c>
      <c r="S1803">
        <v>1005</v>
      </c>
      <c r="T1803" s="1">
        <v>0</v>
      </c>
      <c r="U1803">
        <v>1</v>
      </c>
      <c r="W1803" s="64">
        <f t="shared" si="56"/>
        <v>389901.09570000001</v>
      </c>
      <c r="X1803" s="64">
        <f t="shared" si="57"/>
        <v>0</v>
      </c>
    </row>
    <row r="1804" spans="1:24" hidden="1">
      <c r="A1804">
        <v>1003</v>
      </c>
      <c r="B1804" t="s">
        <v>689</v>
      </c>
      <c r="C1804" t="s">
        <v>684</v>
      </c>
      <c r="D1804" t="s">
        <v>685</v>
      </c>
      <c r="E1804" t="s">
        <v>29</v>
      </c>
      <c r="F1804" t="s">
        <v>747</v>
      </c>
      <c r="G1804" t="s">
        <v>687</v>
      </c>
      <c r="H1804" s="1">
        <v>44820</v>
      </c>
      <c r="I1804" t="s">
        <v>8</v>
      </c>
      <c r="J1804">
        <v>34</v>
      </c>
      <c r="K1804">
        <v>6.9349999999999996</v>
      </c>
      <c r="L1804">
        <v>0</v>
      </c>
      <c r="M1804">
        <v>0</v>
      </c>
      <c r="N1804">
        <v>1</v>
      </c>
      <c r="O1804">
        <v>0</v>
      </c>
      <c r="P1804">
        <v>2000000</v>
      </c>
      <c r="Q1804">
        <v>0</v>
      </c>
      <c r="R1804">
        <v>4</v>
      </c>
      <c r="S1804">
        <v>1005</v>
      </c>
      <c r="T1804" s="1">
        <v>0</v>
      </c>
      <c r="U1804">
        <v>1</v>
      </c>
      <c r="W1804" s="64">
        <f t="shared" si="56"/>
        <v>13870000</v>
      </c>
      <c r="X1804" s="64">
        <f t="shared" si="57"/>
        <v>0</v>
      </c>
    </row>
    <row r="1805" spans="1:24" hidden="1">
      <c r="A1805">
        <v>1005</v>
      </c>
      <c r="B1805" t="s">
        <v>689</v>
      </c>
      <c r="C1805" t="s">
        <v>684</v>
      </c>
      <c r="D1805" t="s">
        <v>685</v>
      </c>
      <c r="E1805" t="s">
        <v>29</v>
      </c>
      <c r="F1805" t="s">
        <v>747</v>
      </c>
      <c r="G1805" t="s">
        <v>3892</v>
      </c>
      <c r="H1805" s="1">
        <v>44820</v>
      </c>
      <c r="I1805" t="s">
        <v>7</v>
      </c>
      <c r="J1805">
        <v>34</v>
      </c>
      <c r="K1805">
        <v>6.9349999999999996</v>
      </c>
      <c r="L1805">
        <v>0</v>
      </c>
      <c r="M1805">
        <v>0</v>
      </c>
      <c r="N1805">
        <v>1</v>
      </c>
      <c r="O1805">
        <v>1</v>
      </c>
      <c r="P1805">
        <v>0</v>
      </c>
      <c r="Q1805">
        <v>2000000</v>
      </c>
      <c r="R1805">
        <v>4</v>
      </c>
      <c r="S1805">
        <v>1003</v>
      </c>
      <c r="T1805" s="1">
        <v>0</v>
      </c>
      <c r="U1805">
        <v>1</v>
      </c>
      <c r="W1805" s="64">
        <f t="shared" si="56"/>
        <v>0</v>
      </c>
      <c r="X1805" s="64">
        <f t="shared" si="57"/>
        <v>13870000</v>
      </c>
    </row>
    <row r="1806" spans="1:24" hidden="1">
      <c r="A1806">
        <v>1005</v>
      </c>
      <c r="B1806" t="s">
        <v>689</v>
      </c>
      <c r="C1806" t="s">
        <v>684</v>
      </c>
      <c r="D1806" t="s">
        <v>685</v>
      </c>
      <c r="E1806" t="s">
        <v>29</v>
      </c>
      <c r="F1806" t="s">
        <v>747</v>
      </c>
      <c r="G1806" t="s">
        <v>3893</v>
      </c>
      <c r="H1806" s="1">
        <v>44820</v>
      </c>
      <c r="I1806" t="s">
        <v>7</v>
      </c>
      <c r="J1806">
        <v>34</v>
      </c>
      <c r="K1806">
        <v>6.94</v>
      </c>
      <c r="L1806">
        <v>0</v>
      </c>
      <c r="M1806">
        <v>0</v>
      </c>
      <c r="N1806">
        <v>1</v>
      </c>
      <c r="O1806">
        <v>1</v>
      </c>
      <c r="P1806">
        <v>0</v>
      </c>
      <c r="Q1806">
        <v>2000000</v>
      </c>
      <c r="R1806">
        <v>4</v>
      </c>
      <c r="S1806">
        <v>1014</v>
      </c>
      <c r="T1806" s="1">
        <v>0</v>
      </c>
      <c r="U1806">
        <v>1</v>
      </c>
      <c r="W1806" s="64">
        <f t="shared" si="56"/>
        <v>0</v>
      </c>
      <c r="X1806" s="64">
        <f t="shared" si="57"/>
        <v>13880000</v>
      </c>
    </row>
    <row r="1807" spans="1:24">
      <c r="A1807">
        <v>1014</v>
      </c>
      <c r="B1807" t="s">
        <v>689</v>
      </c>
      <c r="C1807" t="s">
        <v>684</v>
      </c>
      <c r="D1807" t="s">
        <v>685</v>
      </c>
      <c r="E1807" t="s">
        <v>29</v>
      </c>
      <c r="F1807" t="s">
        <v>747</v>
      </c>
      <c r="G1807" t="s">
        <v>950</v>
      </c>
      <c r="H1807" s="1">
        <v>44820</v>
      </c>
      <c r="I1807" t="s">
        <v>8</v>
      </c>
      <c r="J1807">
        <v>34</v>
      </c>
      <c r="K1807">
        <v>6.94</v>
      </c>
      <c r="L1807">
        <v>0</v>
      </c>
      <c r="M1807">
        <v>0</v>
      </c>
      <c r="N1807">
        <v>1</v>
      </c>
      <c r="O1807">
        <v>1</v>
      </c>
      <c r="P1807">
        <v>2000000</v>
      </c>
      <c r="Q1807">
        <v>0</v>
      </c>
      <c r="R1807">
        <v>4</v>
      </c>
      <c r="S1807">
        <v>1005</v>
      </c>
      <c r="T1807" s="1">
        <v>0</v>
      </c>
      <c r="U1807">
        <v>1</v>
      </c>
      <c r="W1807" s="64">
        <f t="shared" si="56"/>
        <v>13880000</v>
      </c>
      <c r="X1807" s="64">
        <f t="shared" si="57"/>
        <v>0</v>
      </c>
    </row>
    <row r="1808" spans="1:24" hidden="1">
      <c r="A1808">
        <v>1017</v>
      </c>
      <c r="B1808" t="s">
        <v>689</v>
      </c>
      <c r="C1808" t="s">
        <v>684</v>
      </c>
      <c r="D1808" t="s">
        <v>685</v>
      </c>
      <c r="E1808" t="s">
        <v>29</v>
      </c>
      <c r="F1808" t="s">
        <v>747</v>
      </c>
      <c r="G1808" t="s">
        <v>687</v>
      </c>
      <c r="H1808" s="1">
        <v>44820</v>
      </c>
      <c r="I1808" t="s">
        <v>7</v>
      </c>
      <c r="J1808">
        <v>34</v>
      </c>
      <c r="K1808">
        <v>6.9450000000000003</v>
      </c>
      <c r="N1808">
        <v>1</v>
      </c>
      <c r="O1808">
        <v>1</v>
      </c>
      <c r="P1808">
        <v>0</v>
      </c>
      <c r="Q1808">
        <v>1000000</v>
      </c>
      <c r="R1808">
        <v>4</v>
      </c>
      <c r="S1808">
        <v>1018</v>
      </c>
      <c r="T1808" s="1">
        <v>0</v>
      </c>
      <c r="U1808">
        <v>1</v>
      </c>
      <c r="W1808" s="64">
        <f t="shared" si="56"/>
        <v>0</v>
      </c>
      <c r="X1808" s="64">
        <f t="shared" si="57"/>
        <v>6945000</v>
      </c>
    </row>
    <row r="1809" spans="1:24" hidden="1">
      <c r="A1809">
        <v>1018</v>
      </c>
      <c r="B1809" t="s">
        <v>689</v>
      </c>
      <c r="C1809" t="s">
        <v>684</v>
      </c>
      <c r="D1809" t="s">
        <v>685</v>
      </c>
      <c r="E1809" t="s">
        <v>29</v>
      </c>
      <c r="F1809" t="s">
        <v>747</v>
      </c>
      <c r="G1809" t="s">
        <v>969</v>
      </c>
      <c r="H1809" s="1">
        <v>44820</v>
      </c>
      <c r="I1809" t="s">
        <v>8</v>
      </c>
      <c r="J1809">
        <v>34</v>
      </c>
      <c r="K1809">
        <v>6.9450000000000003</v>
      </c>
      <c r="L1809">
        <v>0</v>
      </c>
      <c r="M1809">
        <v>0</v>
      </c>
      <c r="N1809">
        <v>1</v>
      </c>
      <c r="O1809">
        <v>0</v>
      </c>
      <c r="P1809">
        <v>1000000</v>
      </c>
      <c r="Q1809">
        <v>0</v>
      </c>
      <c r="R1809">
        <v>4</v>
      </c>
      <c r="S1809">
        <v>1017</v>
      </c>
      <c r="T1809" s="1">
        <v>0</v>
      </c>
      <c r="U1809">
        <v>1</v>
      </c>
      <c r="W1809" s="64">
        <f t="shared" si="56"/>
        <v>6945000</v>
      </c>
      <c r="X1809" s="64">
        <f t="shared" si="57"/>
        <v>0</v>
      </c>
    </row>
    <row r="1810" spans="1:24">
      <c r="A1810">
        <v>1001</v>
      </c>
      <c r="B1810" t="s">
        <v>689</v>
      </c>
      <c r="C1810" t="s">
        <v>684</v>
      </c>
      <c r="D1810" t="s">
        <v>685</v>
      </c>
      <c r="E1810" t="s">
        <v>29</v>
      </c>
      <c r="F1810" t="s">
        <v>686</v>
      </c>
      <c r="G1810" t="s">
        <v>3623</v>
      </c>
      <c r="H1810" s="1">
        <v>44823</v>
      </c>
      <c r="I1810" t="s">
        <v>8</v>
      </c>
      <c r="J1810">
        <v>34</v>
      </c>
      <c r="K1810">
        <v>6.94</v>
      </c>
      <c r="L1810">
        <v>0</v>
      </c>
      <c r="M1810">
        <v>0</v>
      </c>
      <c r="N1810">
        <v>1</v>
      </c>
      <c r="O1810">
        <v>0</v>
      </c>
      <c r="P1810">
        <v>150000</v>
      </c>
      <c r="Q1810">
        <v>0</v>
      </c>
      <c r="R1810">
        <v>4</v>
      </c>
      <c r="S1810">
        <v>27013</v>
      </c>
      <c r="T1810" s="1">
        <v>0</v>
      </c>
      <c r="U1810">
        <v>1</v>
      </c>
      <c r="W1810" s="64">
        <f t="shared" si="56"/>
        <v>1041000.0000000001</v>
      </c>
      <c r="X1810" s="64">
        <f t="shared" si="57"/>
        <v>0</v>
      </c>
    </row>
    <row r="1811" spans="1:24" hidden="1">
      <c r="A1811">
        <v>1003</v>
      </c>
      <c r="B1811" t="s">
        <v>689</v>
      </c>
      <c r="C1811" t="s">
        <v>684</v>
      </c>
      <c r="D1811" t="s">
        <v>685</v>
      </c>
      <c r="E1811" t="s">
        <v>29</v>
      </c>
      <c r="F1811" t="s">
        <v>747</v>
      </c>
      <c r="G1811" t="s">
        <v>687</v>
      </c>
      <c r="H1811" s="1">
        <v>44823</v>
      </c>
      <c r="I1811" t="s">
        <v>8</v>
      </c>
      <c r="J1811">
        <v>34</v>
      </c>
      <c r="K1811">
        <v>6.94</v>
      </c>
      <c r="L1811">
        <v>0</v>
      </c>
      <c r="M1811">
        <v>0</v>
      </c>
      <c r="N1811">
        <v>1</v>
      </c>
      <c r="O1811">
        <v>0</v>
      </c>
      <c r="P1811">
        <v>2000000</v>
      </c>
      <c r="Q1811">
        <v>0</v>
      </c>
      <c r="R1811">
        <v>4</v>
      </c>
      <c r="S1811">
        <v>1005</v>
      </c>
      <c r="T1811" s="1">
        <v>0</v>
      </c>
      <c r="U1811">
        <v>1</v>
      </c>
      <c r="W1811" s="64">
        <f t="shared" si="56"/>
        <v>13880000</v>
      </c>
      <c r="X1811" s="64">
        <f t="shared" si="57"/>
        <v>0</v>
      </c>
    </row>
    <row r="1812" spans="1:24" hidden="1">
      <c r="A1812">
        <v>1005</v>
      </c>
      <c r="B1812" t="s">
        <v>689</v>
      </c>
      <c r="C1812" t="s">
        <v>684</v>
      </c>
      <c r="D1812" t="s">
        <v>685</v>
      </c>
      <c r="E1812" t="s">
        <v>29</v>
      </c>
      <c r="F1812" t="s">
        <v>747</v>
      </c>
      <c r="G1812" t="s">
        <v>3894</v>
      </c>
      <c r="H1812" s="1">
        <v>44823</v>
      </c>
      <c r="I1812" t="s">
        <v>7</v>
      </c>
      <c r="J1812">
        <v>34</v>
      </c>
      <c r="K1812">
        <v>6.94</v>
      </c>
      <c r="L1812">
        <v>0</v>
      </c>
      <c r="M1812">
        <v>0</v>
      </c>
      <c r="N1812">
        <v>1</v>
      </c>
      <c r="O1812">
        <v>1</v>
      </c>
      <c r="P1812">
        <v>0</v>
      </c>
      <c r="Q1812">
        <v>2000000</v>
      </c>
      <c r="R1812">
        <v>4</v>
      </c>
      <c r="S1812">
        <v>1003</v>
      </c>
      <c r="T1812" s="1">
        <v>0</v>
      </c>
      <c r="U1812">
        <v>1</v>
      </c>
      <c r="W1812" s="64">
        <f t="shared" si="56"/>
        <v>0</v>
      </c>
      <c r="X1812" s="64">
        <f t="shared" si="57"/>
        <v>13880000</v>
      </c>
    </row>
    <row r="1813" spans="1:24" hidden="1">
      <c r="A1813">
        <v>1005</v>
      </c>
      <c r="B1813" t="s">
        <v>689</v>
      </c>
      <c r="C1813" t="s">
        <v>684</v>
      </c>
      <c r="D1813" t="s">
        <v>685</v>
      </c>
      <c r="E1813" t="s">
        <v>29</v>
      </c>
      <c r="F1813" t="s">
        <v>747</v>
      </c>
      <c r="G1813" t="s">
        <v>3895</v>
      </c>
      <c r="H1813" s="1">
        <v>44823</v>
      </c>
      <c r="I1813" t="s">
        <v>7</v>
      </c>
      <c r="J1813">
        <v>34</v>
      </c>
      <c r="K1813">
        <v>6.93</v>
      </c>
      <c r="L1813">
        <v>0</v>
      </c>
      <c r="M1813">
        <v>0</v>
      </c>
      <c r="N1813">
        <v>1</v>
      </c>
      <c r="O1813">
        <v>1</v>
      </c>
      <c r="P1813">
        <v>0</v>
      </c>
      <c r="Q1813">
        <v>2000000</v>
      </c>
      <c r="R1813">
        <v>4</v>
      </c>
      <c r="S1813">
        <v>1034</v>
      </c>
      <c r="T1813" s="1">
        <v>0</v>
      </c>
      <c r="U1813">
        <v>1</v>
      </c>
      <c r="W1813" s="64">
        <f t="shared" si="56"/>
        <v>0</v>
      </c>
      <c r="X1813" s="64">
        <f t="shared" si="57"/>
        <v>13860000</v>
      </c>
    </row>
    <row r="1814" spans="1:24">
      <c r="A1814">
        <v>1034</v>
      </c>
      <c r="B1814" t="s">
        <v>689</v>
      </c>
      <c r="C1814" t="s">
        <v>684</v>
      </c>
      <c r="D1814" t="s">
        <v>685</v>
      </c>
      <c r="E1814" t="s">
        <v>29</v>
      </c>
      <c r="F1814" t="s">
        <v>747</v>
      </c>
      <c r="G1814" t="s">
        <v>4345</v>
      </c>
      <c r="H1814" s="1">
        <v>44823</v>
      </c>
      <c r="I1814" t="s">
        <v>8</v>
      </c>
      <c r="J1814">
        <v>34</v>
      </c>
      <c r="K1814">
        <v>6.93</v>
      </c>
      <c r="L1814">
        <v>0</v>
      </c>
      <c r="M1814">
        <v>0</v>
      </c>
      <c r="N1814">
        <v>1</v>
      </c>
      <c r="O1814">
        <v>0</v>
      </c>
      <c r="P1814">
        <v>2000000</v>
      </c>
      <c r="Q1814">
        <v>0</v>
      </c>
      <c r="R1814">
        <v>4</v>
      </c>
      <c r="S1814">
        <v>1005</v>
      </c>
      <c r="T1814" s="1">
        <v>0</v>
      </c>
      <c r="U1814">
        <v>1</v>
      </c>
      <c r="W1814" s="64">
        <f t="shared" si="56"/>
        <v>13860000</v>
      </c>
      <c r="X1814" s="64">
        <f t="shared" si="57"/>
        <v>0</v>
      </c>
    </row>
    <row r="1815" spans="1:24" hidden="1">
      <c r="A1815">
        <v>27013</v>
      </c>
      <c r="B1815" t="s">
        <v>689</v>
      </c>
      <c r="C1815" t="s">
        <v>689</v>
      </c>
      <c r="D1815" t="s">
        <v>685</v>
      </c>
      <c r="E1815" t="s">
        <v>29</v>
      </c>
      <c r="F1815" t="s">
        <v>686</v>
      </c>
      <c r="G1815" t="s">
        <v>4554</v>
      </c>
      <c r="H1815" s="1">
        <v>44823</v>
      </c>
      <c r="I1815" t="s">
        <v>7</v>
      </c>
      <c r="J1815">
        <v>34</v>
      </c>
      <c r="K1815">
        <v>6.94</v>
      </c>
      <c r="L1815">
        <v>0</v>
      </c>
      <c r="M1815">
        <v>0</v>
      </c>
      <c r="N1815">
        <v>1</v>
      </c>
      <c r="O1815">
        <v>0</v>
      </c>
      <c r="P1815">
        <v>0</v>
      </c>
      <c r="Q1815">
        <v>150000</v>
      </c>
      <c r="R1815">
        <v>4</v>
      </c>
      <c r="S1815">
        <v>1001</v>
      </c>
      <c r="T1815" s="1">
        <v>0</v>
      </c>
      <c r="U1815">
        <v>1</v>
      </c>
      <c r="W1815" s="64">
        <f t="shared" si="56"/>
        <v>0</v>
      </c>
      <c r="X1815" s="64">
        <f t="shared" si="57"/>
        <v>1041000.0000000001</v>
      </c>
    </row>
    <row r="1816" spans="1:24" hidden="1">
      <c r="A1816">
        <v>1017</v>
      </c>
      <c r="B1816" t="s">
        <v>689</v>
      </c>
      <c r="C1816" t="s">
        <v>684</v>
      </c>
      <c r="D1816" t="s">
        <v>685</v>
      </c>
      <c r="E1816" t="s">
        <v>29</v>
      </c>
      <c r="F1816" t="s">
        <v>747</v>
      </c>
      <c r="G1816" t="s">
        <v>687</v>
      </c>
      <c r="H1816" s="1">
        <v>44824</v>
      </c>
      <c r="I1816" t="s">
        <v>7</v>
      </c>
      <c r="J1816">
        <v>34</v>
      </c>
      <c r="K1816">
        <v>6.9450000000000003</v>
      </c>
      <c r="N1816">
        <v>1</v>
      </c>
      <c r="O1816">
        <v>1</v>
      </c>
      <c r="P1816">
        <v>0</v>
      </c>
      <c r="Q1816">
        <v>2000000</v>
      </c>
      <c r="R1816">
        <v>4</v>
      </c>
      <c r="S1816">
        <v>1018</v>
      </c>
      <c r="T1816" s="1">
        <v>0</v>
      </c>
      <c r="U1816">
        <v>1</v>
      </c>
      <c r="W1816" s="64">
        <f t="shared" si="56"/>
        <v>0</v>
      </c>
      <c r="X1816" s="64">
        <f t="shared" si="57"/>
        <v>13890000</v>
      </c>
    </row>
    <row r="1817" spans="1:24" hidden="1">
      <c r="A1817">
        <v>1018</v>
      </c>
      <c r="B1817" t="s">
        <v>689</v>
      </c>
      <c r="C1817" t="s">
        <v>684</v>
      </c>
      <c r="D1817" t="s">
        <v>685</v>
      </c>
      <c r="E1817" t="s">
        <v>29</v>
      </c>
      <c r="F1817" t="s">
        <v>747</v>
      </c>
      <c r="G1817" t="s">
        <v>948</v>
      </c>
      <c r="H1817" s="1">
        <v>44824</v>
      </c>
      <c r="I1817" t="s">
        <v>8</v>
      </c>
      <c r="J1817">
        <v>34</v>
      </c>
      <c r="K1817">
        <v>6.9450000000000003</v>
      </c>
      <c r="L1817">
        <v>0</v>
      </c>
      <c r="M1817">
        <v>0</v>
      </c>
      <c r="N1817">
        <v>1</v>
      </c>
      <c r="O1817">
        <v>0</v>
      </c>
      <c r="P1817">
        <v>2000000</v>
      </c>
      <c r="Q1817">
        <v>0</v>
      </c>
      <c r="R1817">
        <v>4</v>
      </c>
      <c r="S1817">
        <v>1017</v>
      </c>
      <c r="T1817" s="1">
        <v>0</v>
      </c>
      <c r="U1817">
        <v>1</v>
      </c>
      <c r="W1817" s="64">
        <f t="shared" si="56"/>
        <v>13890000</v>
      </c>
      <c r="X1817" s="64">
        <f t="shared" si="57"/>
        <v>0</v>
      </c>
    </row>
    <row r="1818" spans="1:24" hidden="1">
      <c r="A1818">
        <v>1003</v>
      </c>
      <c r="B1818" t="s">
        <v>689</v>
      </c>
      <c r="C1818" t="s">
        <v>684</v>
      </c>
      <c r="D1818" t="s">
        <v>685</v>
      </c>
      <c r="E1818" t="s">
        <v>29</v>
      </c>
      <c r="F1818" t="s">
        <v>747</v>
      </c>
      <c r="G1818" t="s">
        <v>687</v>
      </c>
      <c r="H1818" s="1">
        <v>44827</v>
      </c>
      <c r="I1818" t="s">
        <v>8</v>
      </c>
      <c r="J1818">
        <v>34</v>
      </c>
      <c r="K1818">
        <v>6.9480000000000004</v>
      </c>
      <c r="L1818">
        <v>0</v>
      </c>
      <c r="M1818">
        <v>0</v>
      </c>
      <c r="N1818">
        <v>1</v>
      </c>
      <c r="O1818">
        <v>0</v>
      </c>
      <c r="P1818">
        <v>2000000</v>
      </c>
      <c r="Q1818">
        <v>0</v>
      </c>
      <c r="R1818">
        <v>4</v>
      </c>
      <c r="S1818">
        <v>1033</v>
      </c>
      <c r="T1818" s="1">
        <v>0</v>
      </c>
      <c r="U1818">
        <v>1</v>
      </c>
      <c r="W1818" s="64">
        <f t="shared" si="56"/>
        <v>13896000</v>
      </c>
      <c r="X1818" s="64">
        <f t="shared" si="57"/>
        <v>0</v>
      </c>
    </row>
    <row r="1819" spans="1:24" hidden="1">
      <c r="A1819">
        <v>1017</v>
      </c>
      <c r="B1819" t="s">
        <v>689</v>
      </c>
      <c r="C1819" t="s">
        <v>684</v>
      </c>
      <c r="D1819" t="s">
        <v>685</v>
      </c>
      <c r="E1819" t="s">
        <v>29</v>
      </c>
      <c r="F1819" t="s">
        <v>747</v>
      </c>
      <c r="G1819" t="s">
        <v>687</v>
      </c>
      <c r="H1819" s="1">
        <v>44827</v>
      </c>
      <c r="I1819" t="s">
        <v>7</v>
      </c>
      <c r="J1819">
        <v>34</v>
      </c>
      <c r="K1819">
        <v>6.9450000000000003</v>
      </c>
      <c r="N1819">
        <v>1</v>
      </c>
      <c r="O1819">
        <v>1</v>
      </c>
      <c r="P1819">
        <v>0</v>
      </c>
      <c r="Q1819">
        <v>2000000</v>
      </c>
      <c r="R1819">
        <v>4</v>
      </c>
      <c r="S1819">
        <v>1018</v>
      </c>
      <c r="T1819" s="1">
        <v>0</v>
      </c>
      <c r="U1819">
        <v>1</v>
      </c>
      <c r="W1819" s="64">
        <f t="shared" si="56"/>
        <v>0</v>
      </c>
      <c r="X1819" s="64">
        <f t="shared" si="57"/>
        <v>13890000</v>
      </c>
    </row>
    <row r="1820" spans="1:24" hidden="1">
      <c r="A1820">
        <v>1018</v>
      </c>
      <c r="B1820" t="s">
        <v>689</v>
      </c>
      <c r="C1820" t="s">
        <v>684</v>
      </c>
      <c r="D1820" t="s">
        <v>685</v>
      </c>
      <c r="E1820" t="s">
        <v>29</v>
      </c>
      <c r="F1820" t="s">
        <v>747</v>
      </c>
      <c r="G1820" t="s">
        <v>868</v>
      </c>
      <c r="H1820" s="1">
        <v>44827</v>
      </c>
      <c r="I1820" t="s">
        <v>8</v>
      </c>
      <c r="J1820">
        <v>34</v>
      </c>
      <c r="K1820">
        <v>6.9450000000000003</v>
      </c>
      <c r="L1820">
        <v>0</v>
      </c>
      <c r="M1820">
        <v>0</v>
      </c>
      <c r="N1820">
        <v>1</v>
      </c>
      <c r="O1820">
        <v>0</v>
      </c>
      <c r="P1820">
        <v>2000000</v>
      </c>
      <c r="Q1820">
        <v>0</v>
      </c>
      <c r="R1820">
        <v>4</v>
      </c>
      <c r="S1820">
        <v>1017</v>
      </c>
      <c r="T1820" s="1">
        <v>0</v>
      </c>
      <c r="U1820">
        <v>1</v>
      </c>
      <c r="W1820" s="64">
        <f t="shared" si="56"/>
        <v>13890000</v>
      </c>
      <c r="X1820" s="64">
        <f t="shared" si="57"/>
        <v>0</v>
      </c>
    </row>
    <row r="1821" spans="1:24" hidden="1">
      <c r="A1821">
        <v>1018</v>
      </c>
      <c r="B1821" t="s">
        <v>689</v>
      </c>
      <c r="C1821" t="s">
        <v>684</v>
      </c>
      <c r="D1821" t="s">
        <v>685</v>
      </c>
      <c r="E1821" t="s">
        <v>29</v>
      </c>
      <c r="F1821" t="s">
        <v>747</v>
      </c>
      <c r="G1821" t="s">
        <v>869</v>
      </c>
      <c r="H1821" s="1">
        <v>44827</v>
      </c>
      <c r="I1821" t="s">
        <v>8</v>
      </c>
      <c r="J1821">
        <v>34</v>
      </c>
      <c r="K1821">
        <v>6.9550000000000001</v>
      </c>
      <c r="L1821">
        <v>0</v>
      </c>
      <c r="M1821">
        <v>0</v>
      </c>
      <c r="N1821">
        <v>1</v>
      </c>
      <c r="O1821">
        <v>0</v>
      </c>
      <c r="P1821">
        <v>1000000</v>
      </c>
      <c r="Q1821">
        <v>0</v>
      </c>
      <c r="R1821">
        <v>4</v>
      </c>
      <c r="S1821">
        <v>1033</v>
      </c>
      <c r="T1821" s="1">
        <v>0</v>
      </c>
      <c r="U1821">
        <v>1</v>
      </c>
      <c r="W1821" s="64">
        <f t="shared" si="56"/>
        <v>6955000</v>
      </c>
      <c r="X1821" s="64">
        <f t="shared" si="57"/>
        <v>0</v>
      </c>
    </row>
    <row r="1822" spans="1:24" hidden="1">
      <c r="A1822">
        <v>1033</v>
      </c>
      <c r="B1822" t="s">
        <v>689</v>
      </c>
      <c r="C1822" t="s">
        <v>684</v>
      </c>
      <c r="D1822" t="s">
        <v>685</v>
      </c>
      <c r="E1822" t="s">
        <v>29</v>
      </c>
      <c r="F1822" t="s">
        <v>686</v>
      </c>
      <c r="G1822" t="s">
        <v>4187</v>
      </c>
      <c r="H1822" s="1">
        <v>44827</v>
      </c>
      <c r="I1822" t="s">
        <v>7</v>
      </c>
      <c r="J1822">
        <v>34</v>
      </c>
      <c r="K1822">
        <v>6.95</v>
      </c>
      <c r="L1822">
        <v>0</v>
      </c>
      <c r="M1822">
        <v>0</v>
      </c>
      <c r="N1822">
        <v>1</v>
      </c>
      <c r="O1822">
        <v>0</v>
      </c>
      <c r="P1822">
        <v>0</v>
      </c>
      <c r="Q1822">
        <v>500000</v>
      </c>
      <c r="R1822">
        <v>4</v>
      </c>
      <c r="S1822">
        <v>27003</v>
      </c>
      <c r="T1822" s="1">
        <v>0</v>
      </c>
      <c r="U1822">
        <v>1</v>
      </c>
      <c r="W1822" s="64">
        <f t="shared" si="56"/>
        <v>0</v>
      </c>
      <c r="X1822" s="64">
        <f t="shared" si="57"/>
        <v>3475000</v>
      </c>
    </row>
    <row r="1823" spans="1:24" hidden="1">
      <c r="A1823">
        <v>1033</v>
      </c>
      <c r="B1823" t="s">
        <v>689</v>
      </c>
      <c r="C1823" t="s">
        <v>684</v>
      </c>
      <c r="D1823" t="s">
        <v>685</v>
      </c>
      <c r="E1823" t="s">
        <v>29</v>
      </c>
      <c r="F1823" t="s">
        <v>747</v>
      </c>
      <c r="G1823" t="s">
        <v>4249</v>
      </c>
      <c r="H1823" s="1">
        <v>44827</v>
      </c>
      <c r="I1823" t="s">
        <v>7</v>
      </c>
      <c r="J1823">
        <v>34</v>
      </c>
      <c r="K1823">
        <v>6.9480000000000004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2000000</v>
      </c>
      <c r="R1823">
        <v>4</v>
      </c>
      <c r="S1823">
        <v>1003</v>
      </c>
      <c r="T1823" s="1">
        <v>0</v>
      </c>
      <c r="U1823">
        <v>1</v>
      </c>
      <c r="W1823" s="64">
        <f t="shared" si="56"/>
        <v>0</v>
      </c>
      <c r="X1823" s="64">
        <f t="shared" si="57"/>
        <v>13896000</v>
      </c>
    </row>
    <row r="1824" spans="1:24" hidden="1">
      <c r="A1824">
        <v>1033</v>
      </c>
      <c r="B1824" t="s">
        <v>689</v>
      </c>
      <c r="C1824" t="s">
        <v>684</v>
      </c>
      <c r="D1824" t="s">
        <v>685</v>
      </c>
      <c r="E1824" t="s">
        <v>29</v>
      </c>
      <c r="F1824" t="s">
        <v>747</v>
      </c>
      <c r="G1824" t="s">
        <v>4250</v>
      </c>
      <c r="H1824" s="1">
        <v>44827</v>
      </c>
      <c r="I1824" t="s">
        <v>7</v>
      </c>
      <c r="J1824">
        <v>34</v>
      </c>
      <c r="K1824">
        <v>6.9550000000000001</v>
      </c>
      <c r="L1824">
        <v>0</v>
      </c>
      <c r="M1824">
        <v>0</v>
      </c>
      <c r="N1824">
        <v>1</v>
      </c>
      <c r="O1824">
        <v>0</v>
      </c>
      <c r="P1824">
        <v>0</v>
      </c>
      <c r="Q1824">
        <v>1000000</v>
      </c>
      <c r="R1824">
        <v>4</v>
      </c>
      <c r="S1824">
        <v>1018</v>
      </c>
      <c r="T1824" s="1">
        <v>0</v>
      </c>
      <c r="U1824">
        <v>1</v>
      </c>
      <c r="W1824" s="64">
        <f t="shared" si="56"/>
        <v>0</v>
      </c>
      <c r="X1824" s="64">
        <f t="shared" si="57"/>
        <v>6955000</v>
      </c>
    </row>
    <row r="1825" spans="1:24" hidden="1">
      <c r="A1825">
        <v>27003</v>
      </c>
      <c r="B1825" t="s">
        <v>689</v>
      </c>
      <c r="C1825" t="s">
        <v>684</v>
      </c>
      <c r="D1825" t="s">
        <v>685</v>
      </c>
      <c r="E1825" t="s">
        <v>29</v>
      </c>
      <c r="F1825" t="s">
        <v>754</v>
      </c>
      <c r="G1825" t="s">
        <v>3591</v>
      </c>
      <c r="H1825" s="1">
        <v>44827</v>
      </c>
      <c r="I1825" t="s">
        <v>8</v>
      </c>
      <c r="J1825">
        <v>34</v>
      </c>
      <c r="K1825">
        <v>6.95</v>
      </c>
      <c r="L1825">
        <v>0</v>
      </c>
      <c r="M1825">
        <v>0</v>
      </c>
      <c r="N1825">
        <v>1</v>
      </c>
      <c r="O1825">
        <v>0</v>
      </c>
      <c r="P1825">
        <v>500000</v>
      </c>
      <c r="Q1825">
        <v>0</v>
      </c>
      <c r="R1825">
        <v>4</v>
      </c>
      <c r="S1825">
        <v>1033</v>
      </c>
      <c r="T1825" s="1">
        <v>0</v>
      </c>
      <c r="U1825">
        <v>1</v>
      </c>
      <c r="W1825" s="64">
        <f t="shared" si="56"/>
        <v>3475000</v>
      </c>
      <c r="X1825" s="64">
        <f t="shared" si="57"/>
        <v>0</v>
      </c>
    </row>
    <row r="1826" spans="1:24">
      <c r="A1826">
        <v>1001</v>
      </c>
      <c r="B1826" t="s">
        <v>689</v>
      </c>
      <c r="C1826" t="s">
        <v>684</v>
      </c>
      <c r="D1826" t="s">
        <v>685</v>
      </c>
      <c r="E1826" t="s">
        <v>29</v>
      </c>
      <c r="F1826" t="s">
        <v>686</v>
      </c>
      <c r="G1826" t="s">
        <v>3624</v>
      </c>
      <c r="H1826" s="1">
        <v>44830</v>
      </c>
      <c r="I1826" t="s">
        <v>8</v>
      </c>
      <c r="J1826">
        <v>34</v>
      </c>
      <c r="K1826">
        <v>6.94</v>
      </c>
      <c r="L1826">
        <v>0</v>
      </c>
      <c r="M1826">
        <v>0</v>
      </c>
      <c r="N1826">
        <v>1</v>
      </c>
      <c r="O1826">
        <v>0</v>
      </c>
      <c r="P1826">
        <v>110000</v>
      </c>
      <c r="Q1826">
        <v>0</v>
      </c>
      <c r="R1826">
        <v>4</v>
      </c>
      <c r="S1826">
        <v>27013</v>
      </c>
      <c r="T1826" s="1">
        <v>0</v>
      </c>
      <c r="U1826">
        <v>1</v>
      </c>
      <c r="W1826" s="64">
        <f t="shared" si="56"/>
        <v>763400</v>
      </c>
      <c r="X1826" s="64">
        <f t="shared" si="57"/>
        <v>0</v>
      </c>
    </row>
    <row r="1827" spans="1:24" hidden="1">
      <c r="A1827">
        <v>27013</v>
      </c>
      <c r="B1827" t="s">
        <v>689</v>
      </c>
      <c r="C1827" t="s">
        <v>689</v>
      </c>
      <c r="D1827" t="s">
        <v>685</v>
      </c>
      <c r="E1827" t="s">
        <v>29</v>
      </c>
      <c r="F1827" t="s">
        <v>686</v>
      </c>
      <c r="G1827" t="s">
        <v>4554</v>
      </c>
      <c r="H1827" s="1">
        <v>44830</v>
      </c>
      <c r="I1827" t="s">
        <v>7</v>
      </c>
      <c r="J1827">
        <v>34</v>
      </c>
      <c r="K1827">
        <v>6.94</v>
      </c>
      <c r="L1827">
        <v>0</v>
      </c>
      <c r="M1827">
        <v>0</v>
      </c>
      <c r="N1827">
        <v>1</v>
      </c>
      <c r="O1827">
        <v>0</v>
      </c>
      <c r="P1827">
        <v>0</v>
      </c>
      <c r="Q1827">
        <v>110000</v>
      </c>
      <c r="R1827">
        <v>4</v>
      </c>
      <c r="S1827">
        <v>1001</v>
      </c>
      <c r="T1827" s="1">
        <v>0</v>
      </c>
      <c r="U1827">
        <v>1</v>
      </c>
      <c r="W1827" s="64">
        <f t="shared" si="56"/>
        <v>0</v>
      </c>
      <c r="X1827" s="64">
        <f t="shared" si="57"/>
        <v>763400</v>
      </c>
    </row>
    <row r="1828" spans="1:24" hidden="1">
      <c r="A1828">
        <v>1007</v>
      </c>
      <c r="B1828" t="s">
        <v>694</v>
      </c>
      <c r="C1828" t="s">
        <v>684</v>
      </c>
      <c r="D1828" t="s">
        <v>685</v>
      </c>
      <c r="E1828" t="s">
        <v>29</v>
      </c>
      <c r="F1828" t="s">
        <v>747</v>
      </c>
      <c r="G1828" t="s">
        <v>3933</v>
      </c>
      <c r="H1828" s="1">
        <v>44832</v>
      </c>
      <c r="I1828" t="s">
        <v>7</v>
      </c>
      <c r="J1828">
        <v>34</v>
      </c>
      <c r="K1828">
        <v>6.95</v>
      </c>
      <c r="L1828">
        <v>0</v>
      </c>
      <c r="M1828">
        <v>0</v>
      </c>
      <c r="N1828">
        <v>1</v>
      </c>
      <c r="O1828">
        <v>0</v>
      </c>
      <c r="P1828">
        <v>0</v>
      </c>
      <c r="Q1828">
        <v>1000000</v>
      </c>
      <c r="R1828">
        <v>4</v>
      </c>
      <c r="S1828">
        <v>1018</v>
      </c>
      <c r="T1828" s="1">
        <v>0</v>
      </c>
      <c r="U1828">
        <v>1</v>
      </c>
      <c r="W1828" s="64">
        <f t="shared" si="56"/>
        <v>0</v>
      </c>
      <c r="X1828" s="64">
        <f t="shared" si="57"/>
        <v>6950000</v>
      </c>
    </row>
    <row r="1829" spans="1:24" hidden="1">
      <c r="A1829">
        <v>1018</v>
      </c>
      <c r="B1829" t="s">
        <v>694</v>
      </c>
      <c r="C1829" t="s">
        <v>684</v>
      </c>
      <c r="D1829" t="s">
        <v>685</v>
      </c>
      <c r="E1829" t="s">
        <v>29</v>
      </c>
      <c r="F1829" t="s">
        <v>747</v>
      </c>
      <c r="G1829" t="s">
        <v>962</v>
      </c>
      <c r="H1829" s="1">
        <v>44832</v>
      </c>
      <c r="I1829" t="s">
        <v>8</v>
      </c>
      <c r="J1829">
        <v>34</v>
      </c>
      <c r="K1829">
        <v>6.95</v>
      </c>
      <c r="L1829">
        <v>0</v>
      </c>
      <c r="M1829">
        <v>0</v>
      </c>
      <c r="N1829">
        <v>1</v>
      </c>
      <c r="O1829">
        <v>0</v>
      </c>
      <c r="P1829">
        <v>1000000</v>
      </c>
      <c r="Q1829">
        <v>0</v>
      </c>
      <c r="R1829">
        <v>4</v>
      </c>
      <c r="S1829">
        <v>1007</v>
      </c>
      <c r="T1829" s="1">
        <v>0</v>
      </c>
      <c r="U1829">
        <v>1</v>
      </c>
      <c r="W1829" s="64">
        <f t="shared" si="56"/>
        <v>6950000</v>
      </c>
      <c r="X1829" s="64">
        <f t="shared" si="57"/>
        <v>0</v>
      </c>
    </row>
    <row r="1830" spans="1:24" hidden="1">
      <c r="A1830">
        <v>1018</v>
      </c>
      <c r="B1830" t="s">
        <v>694</v>
      </c>
      <c r="C1830" t="s">
        <v>684</v>
      </c>
      <c r="D1830" t="s">
        <v>685</v>
      </c>
      <c r="E1830" t="s">
        <v>29</v>
      </c>
      <c r="F1830" t="s">
        <v>747</v>
      </c>
      <c r="G1830" t="s">
        <v>963</v>
      </c>
      <c r="H1830" s="1">
        <v>44832</v>
      </c>
      <c r="I1830" t="s">
        <v>8</v>
      </c>
      <c r="J1830">
        <v>34</v>
      </c>
      <c r="K1830">
        <v>6.95</v>
      </c>
      <c r="L1830">
        <v>0</v>
      </c>
      <c r="M1830">
        <v>0</v>
      </c>
      <c r="N1830">
        <v>1</v>
      </c>
      <c r="O1830">
        <v>0</v>
      </c>
      <c r="P1830">
        <v>1000000</v>
      </c>
      <c r="Q1830">
        <v>0</v>
      </c>
      <c r="R1830">
        <v>4</v>
      </c>
      <c r="S1830">
        <v>1035</v>
      </c>
      <c r="T1830" s="1">
        <v>0</v>
      </c>
      <c r="U1830">
        <v>1</v>
      </c>
      <c r="W1830" s="64">
        <f t="shared" si="56"/>
        <v>6950000</v>
      </c>
      <c r="X1830" s="64">
        <f t="shared" si="57"/>
        <v>0</v>
      </c>
    </row>
    <row r="1831" spans="1:24" hidden="1">
      <c r="A1831">
        <v>1033</v>
      </c>
      <c r="B1831" t="s">
        <v>689</v>
      </c>
      <c r="C1831" t="s">
        <v>684</v>
      </c>
      <c r="D1831" t="s">
        <v>685</v>
      </c>
      <c r="E1831" t="s">
        <v>29</v>
      </c>
      <c r="F1831" t="s">
        <v>747</v>
      </c>
      <c r="G1831" t="s">
        <v>4251</v>
      </c>
      <c r="H1831" s="1">
        <v>44832</v>
      </c>
      <c r="I1831" t="s">
        <v>8</v>
      </c>
      <c r="J1831">
        <v>34</v>
      </c>
      <c r="K1831">
        <v>6.9530000000000003</v>
      </c>
      <c r="L1831">
        <v>0</v>
      </c>
      <c r="M1831">
        <v>0</v>
      </c>
      <c r="N1831">
        <v>1</v>
      </c>
      <c r="O1831">
        <v>0</v>
      </c>
      <c r="P1831">
        <v>2000000</v>
      </c>
      <c r="Q1831">
        <v>0</v>
      </c>
      <c r="R1831">
        <v>4</v>
      </c>
      <c r="S1831">
        <v>1035</v>
      </c>
      <c r="T1831" s="1">
        <v>0</v>
      </c>
      <c r="U1831">
        <v>1</v>
      </c>
      <c r="W1831" s="64">
        <f t="shared" si="56"/>
        <v>13906000</v>
      </c>
      <c r="X1831" s="64">
        <f t="shared" si="57"/>
        <v>0</v>
      </c>
    </row>
    <row r="1832" spans="1:24" hidden="1">
      <c r="A1832">
        <v>1035</v>
      </c>
      <c r="B1832" t="s">
        <v>689</v>
      </c>
      <c r="C1832" t="s">
        <v>684</v>
      </c>
      <c r="D1832" t="s">
        <v>685</v>
      </c>
      <c r="E1832" t="s">
        <v>29</v>
      </c>
      <c r="F1832" t="s">
        <v>747</v>
      </c>
      <c r="G1832" t="s">
        <v>865</v>
      </c>
      <c r="H1832" s="1">
        <v>44832</v>
      </c>
      <c r="I1832" t="s">
        <v>7</v>
      </c>
      <c r="J1832">
        <v>34</v>
      </c>
      <c r="K1832">
        <v>6.95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1000000</v>
      </c>
      <c r="R1832">
        <v>4</v>
      </c>
      <c r="S1832">
        <v>1018</v>
      </c>
      <c r="T1832" s="1">
        <v>0</v>
      </c>
      <c r="U1832">
        <v>1</v>
      </c>
      <c r="W1832" s="64">
        <f t="shared" si="56"/>
        <v>0</v>
      </c>
      <c r="X1832" s="64">
        <f t="shared" si="57"/>
        <v>6950000</v>
      </c>
    </row>
    <row r="1833" spans="1:24" hidden="1">
      <c r="A1833">
        <v>1035</v>
      </c>
      <c r="B1833" t="s">
        <v>689</v>
      </c>
      <c r="C1833" t="s">
        <v>684</v>
      </c>
      <c r="D1833" t="s">
        <v>685</v>
      </c>
      <c r="E1833" t="s">
        <v>29</v>
      </c>
      <c r="F1833" t="s">
        <v>747</v>
      </c>
      <c r="G1833" t="s">
        <v>866</v>
      </c>
      <c r="H1833" s="1">
        <v>44832</v>
      </c>
      <c r="I1833" t="s">
        <v>7</v>
      </c>
      <c r="J1833">
        <v>34</v>
      </c>
      <c r="K1833">
        <v>6.9530000000000003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2000000</v>
      </c>
      <c r="R1833">
        <v>4</v>
      </c>
      <c r="S1833">
        <v>1033</v>
      </c>
      <c r="T1833" s="1">
        <v>0</v>
      </c>
      <c r="U1833">
        <v>1</v>
      </c>
      <c r="W1833" s="64">
        <f t="shared" si="56"/>
        <v>0</v>
      </c>
      <c r="X1833" s="64">
        <f t="shared" si="57"/>
        <v>13906000</v>
      </c>
    </row>
    <row r="1834" spans="1:24" hidden="1">
      <c r="A1834">
        <v>1009</v>
      </c>
      <c r="B1834" t="s">
        <v>689</v>
      </c>
      <c r="C1834" t="s">
        <v>684</v>
      </c>
      <c r="D1834" t="s">
        <v>685</v>
      </c>
      <c r="E1834" t="s">
        <v>29</v>
      </c>
      <c r="F1834" t="s">
        <v>747</v>
      </c>
      <c r="G1834" t="s">
        <v>4066</v>
      </c>
      <c r="H1834" s="1">
        <v>44833</v>
      </c>
      <c r="I1834" t="s">
        <v>7</v>
      </c>
      <c r="J1834">
        <v>34</v>
      </c>
      <c r="K1834">
        <v>6.9589999999999996</v>
      </c>
      <c r="L1834">
        <v>0</v>
      </c>
      <c r="M1834">
        <v>0</v>
      </c>
      <c r="N1834">
        <v>1</v>
      </c>
      <c r="O1834">
        <v>0</v>
      </c>
      <c r="P1834">
        <v>0</v>
      </c>
      <c r="Q1834">
        <v>2000000</v>
      </c>
      <c r="R1834">
        <v>4</v>
      </c>
      <c r="S1834">
        <v>1033</v>
      </c>
      <c r="T1834" s="1">
        <v>0</v>
      </c>
      <c r="U1834">
        <v>1</v>
      </c>
      <c r="W1834" s="64">
        <f t="shared" si="56"/>
        <v>0</v>
      </c>
      <c r="X1834" s="64">
        <f t="shared" si="57"/>
        <v>13918000</v>
      </c>
    </row>
    <row r="1835" spans="1:24" hidden="1">
      <c r="A1835">
        <v>1018</v>
      </c>
      <c r="B1835" t="s">
        <v>690</v>
      </c>
      <c r="C1835" t="s">
        <v>684</v>
      </c>
      <c r="D1835" t="s">
        <v>685</v>
      </c>
      <c r="E1835" t="s">
        <v>29</v>
      </c>
      <c r="F1835" t="s">
        <v>747</v>
      </c>
      <c r="G1835" t="s">
        <v>826</v>
      </c>
      <c r="H1835" s="1">
        <v>44833</v>
      </c>
      <c r="I1835" t="s">
        <v>8</v>
      </c>
      <c r="J1835">
        <v>34</v>
      </c>
      <c r="K1835">
        <v>6.95</v>
      </c>
      <c r="L1835">
        <v>0</v>
      </c>
      <c r="M1835">
        <v>0</v>
      </c>
      <c r="N1835">
        <v>1</v>
      </c>
      <c r="O1835">
        <v>0</v>
      </c>
      <c r="P1835">
        <v>600000</v>
      </c>
      <c r="Q1835">
        <v>0</v>
      </c>
      <c r="R1835">
        <v>4</v>
      </c>
      <c r="S1835">
        <v>74003</v>
      </c>
      <c r="T1835" s="1">
        <v>0</v>
      </c>
      <c r="U1835">
        <v>1</v>
      </c>
      <c r="W1835" s="64">
        <f t="shared" si="56"/>
        <v>4170000</v>
      </c>
      <c r="X1835" s="64">
        <f t="shared" si="57"/>
        <v>0</v>
      </c>
    </row>
    <row r="1836" spans="1:24" hidden="1">
      <c r="A1836">
        <v>1033</v>
      </c>
      <c r="B1836" t="s">
        <v>689</v>
      </c>
      <c r="C1836" t="s">
        <v>684</v>
      </c>
      <c r="D1836" t="s">
        <v>685</v>
      </c>
      <c r="E1836" t="s">
        <v>29</v>
      </c>
      <c r="F1836" t="s">
        <v>747</v>
      </c>
      <c r="G1836" t="s">
        <v>4252</v>
      </c>
      <c r="H1836" s="1">
        <v>44833</v>
      </c>
      <c r="I1836" t="s">
        <v>8</v>
      </c>
      <c r="J1836">
        <v>34</v>
      </c>
      <c r="K1836">
        <v>6.9589999999999996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1009</v>
      </c>
      <c r="T1836" s="1">
        <v>0</v>
      </c>
      <c r="U1836">
        <v>1</v>
      </c>
      <c r="W1836" s="64">
        <f t="shared" si="56"/>
        <v>13918000</v>
      </c>
      <c r="X1836" s="64">
        <f t="shared" si="57"/>
        <v>0</v>
      </c>
    </row>
    <row r="1837" spans="1:24" hidden="1">
      <c r="A1837">
        <v>74003</v>
      </c>
      <c r="B1837" t="s">
        <v>690</v>
      </c>
      <c r="C1837" t="s">
        <v>684</v>
      </c>
      <c r="D1837" t="s">
        <v>685</v>
      </c>
      <c r="E1837" t="s">
        <v>29</v>
      </c>
      <c r="F1837" t="s">
        <v>747</v>
      </c>
      <c r="G1837" t="s">
        <v>4585</v>
      </c>
      <c r="H1837" s="1">
        <v>44833</v>
      </c>
      <c r="I1837" t="s">
        <v>7</v>
      </c>
      <c r="J1837">
        <v>34</v>
      </c>
      <c r="K1837">
        <v>6.95</v>
      </c>
      <c r="L1837">
        <v>0</v>
      </c>
      <c r="M1837">
        <v>0</v>
      </c>
      <c r="N1837">
        <v>1</v>
      </c>
      <c r="O1837">
        <v>0</v>
      </c>
      <c r="P1837">
        <v>0</v>
      </c>
      <c r="Q1837">
        <v>600000</v>
      </c>
      <c r="R1837">
        <v>4</v>
      </c>
      <c r="S1837">
        <v>1018</v>
      </c>
      <c r="T1837" s="1">
        <v>0</v>
      </c>
      <c r="U1837">
        <v>1</v>
      </c>
      <c r="W1837" s="64">
        <f t="shared" si="56"/>
        <v>0</v>
      </c>
      <c r="X1837" s="64">
        <f t="shared" si="57"/>
        <v>4170000</v>
      </c>
    </row>
    <row r="1838" spans="1:24" hidden="1">
      <c r="A1838">
        <v>1009</v>
      </c>
      <c r="B1838" t="s">
        <v>689</v>
      </c>
      <c r="C1838" t="s">
        <v>684</v>
      </c>
      <c r="D1838" t="s">
        <v>685</v>
      </c>
      <c r="E1838" t="s">
        <v>29</v>
      </c>
      <c r="F1838" t="s">
        <v>686</v>
      </c>
      <c r="G1838" t="s">
        <v>4012</v>
      </c>
      <c r="H1838" s="1">
        <v>44834</v>
      </c>
      <c r="I1838" t="s">
        <v>7</v>
      </c>
      <c r="J1838">
        <v>34</v>
      </c>
      <c r="K1838">
        <v>6.96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300000</v>
      </c>
      <c r="R1838">
        <v>4</v>
      </c>
      <c r="S1838">
        <v>27009</v>
      </c>
      <c r="T1838" s="1">
        <v>0</v>
      </c>
      <c r="U1838">
        <v>1</v>
      </c>
      <c r="W1838" s="64">
        <f t="shared" si="56"/>
        <v>0</v>
      </c>
      <c r="X1838" s="64">
        <f t="shared" si="57"/>
        <v>2088000</v>
      </c>
    </row>
    <row r="1839" spans="1:24" hidden="1">
      <c r="A1839">
        <v>1033</v>
      </c>
      <c r="B1839" t="s">
        <v>689</v>
      </c>
      <c r="C1839" t="s">
        <v>684</v>
      </c>
      <c r="D1839" t="s">
        <v>685</v>
      </c>
      <c r="E1839" t="s">
        <v>29</v>
      </c>
      <c r="F1839" t="s">
        <v>747</v>
      </c>
      <c r="G1839" t="s">
        <v>4253</v>
      </c>
      <c r="H1839" s="1">
        <v>44834</v>
      </c>
      <c r="I1839" t="s">
        <v>8</v>
      </c>
      <c r="J1839">
        <v>34</v>
      </c>
      <c r="K1839">
        <v>6.9560000000000004</v>
      </c>
      <c r="L1839">
        <v>0</v>
      </c>
      <c r="M1839">
        <v>0</v>
      </c>
      <c r="N1839">
        <v>1</v>
      </c>
      <c r="O1839">
        <v>0</v>
      </c>
      <c r="P1839">
        <v>800000</v>
      </c>
      <c r="Q1839">
        <v>0</v>
      </c>
      <c r="R1839">
        <v>4</v>
      </c>
      <c r="S1839">
        <v>74002</v>
      </c>
      <c r="T1839" s="1">
        <v>0</v>
      </c>
      <c r="U1839">
        <v>1</v>
      </c>
      <c r="W1839" s="64">
        <f t="shared" ref="W1839:W1902" si="58">+K1839*P1839</f>
        <v>5564800</v>
      </c>
      <c r="X1839" s="64">
        <f t="shared" ref="X1839:X1902" si="59">K1839*Q1839</f>
        <v>0</v>
      </c>
    </row>
    <row r="1840" spans="1:24" hidden="1">
      <c r="A1840">
        <v>27009</v>
      </c>
      <c r="B1840" t="s">
        <v>689</v>
      </c>
      <c r="C1840" t="s">
        <v>684</v>
      </c>
      <c r="D1840" t="s">
        <v>685</v>
      </c>
      <c r="E1840" t="s">
        <v>29</v>
      </c>
      <c r="F1840" t="s">
        <v>753</v>
      </c>
      <c r="G1840" t="s">
        <v>4541</v>
      </c>
      <c r="H1840" s="1">
        <v>44834</v>
      </c>
      <c r="I1840" t="s">
        <v>8</v>
      </c>
      <c r="J1840">
        <v>34</v>
      </c>
      <c r="K1840">
        <v>6.96</v>
      </c>
      <c r="L1840">
        <v>0</v>
      </c>
      <c r="M1840">
        <v>0</v>
      </c>
      <c r="N1840">
        <v>1</v>
      </c>
      <c r="O1840">
        <v>0</v>
      </c>
      <c r="P1840">
        <v>300000</v>
      </c>
      <c r="Q1840">
        <v>0</v>
      </c>
      <c r="R1840">
        <v>4</v>
      </c>
      <c r="S1840">
        <v>1009</v>
      </c>
      <c r="T1840" s="1">
        <v>0</v>
      </c>
      <c r="U1840">
        <v>1</v>
      </c>
      <c r="W1840" s="64">
        <f t="shared" si="58"/>
        <v>2088000</v>
      </c>
      <c r="X1840" s="64">
        <f t="shared" si="59"/>
        <v>0</v>
      </c>
    </row>
    <row r="1841" spans="1:24" hidden="1">
      <c r="A1841">
        <v>74002</v>
      </c>
      <c r="B1841" t="s">
        <v>689</v>
      </c>
      <c r="C1841" t="s">
        <v>684</v>
      </c>
      <c r="D1841" t="s">
        <v>685</v>
      </c>
      <c r="E1841" t="s">
        <v>29</v>
      </c>
      <c r="F1841" t="s">
        <v>747</v>
      </c>
      <c r="G1841" t="s">
        <v>4574</v>
      </c>
      <c r="H1841" s="1">
        <v>44834</v>
      </c>
      <c r="I1841" t="s">
        <v>7</v>
      </c>
      <c r="J1841">
        <v>34</v>
      </c>
      <c r="K1841">
        <v>6.9560000000000004</v>
      </c>
      <c r="L1841">
        <v>0</v>
      </c>
      <c r="M1841">
        <v>0</v>
      </c>
      <c r="N1841">
        <v>1</v>
      </c>
      <c r="O1841">
        <v>0</v>
      </c>
      <c r="P1841">
        <v>0</v>
      </c>
      <c r="Q1841">
        <v>800000</v>
      </c>
      <c r="R1841">
        <v>4</v>
      </c>
      <c r="S1841">
        <v>1033</v>
      </c>
      <c r="T1841" s="1">
        <v>0</v>
      </c>
      <c r="U1841">
        <v>1</v>
      </c>
      <c r="W1841" s="64">
        <f t="shared" si="58"/>
        <v>0</v>
      </c>
      <c r="X1841" s="64">
        <f t="shared" si="59"/>
        <v>5564800</v>
      </c>
    </row>
    <row r="1842" spans="1:24">
      <c r="A1842">
        <v>1014</v>
      </c>
      <c r="B1842" t="s">
        <v>693</v>
      </c>
      <c r="C1842" t="s">
        <v>692</v>
      </c>
      <c r="D1842" t="s">
        <v>685</v>
      </c>
      <c r="E1842" t="s">
        <v>29</v>
      </c>
      <c r="F1842" t="s">
        <v>748</v>
      </c>
      <c r="G1842" t="s">
        <v>934</v>
      </c>
      <c r="H1842" s="1">
        <v>44837</v>
      </c>
      <c r="I1842" t="s">
        <v>7</v>
      </c>
      <c r="J1842">
        <v>34</v>
      </c>
      <c r="K1842">
        <v>6.97</v>
      </c>
      <c r="L1842">
        <v>0</v>
      </c>
      <c r="M1842">
        <v>0</v>
      </c>
      <c r="N1842">
        <v>1</v>
      </c>
      <c r="O1842">
        <v>1</v>
      </c>
      <c r="P1842">
        <v>0</v>
      </c>
      <c r="Q1842">
        <v>5000</v>
      </c>
      <c r="R1842">
        <v>4</v>
      </c>
      <c r="S1842">
        <v>3029</v>
      </c>
      <c r="T1842" s="1">
        <v>0</v>
      </c>
      <c r="U1842">
        <v>1</v>
      </c>
      <c r="W1842" s="64">
        <f t="shared" si="58"/>
        <v>0</v>
      </c>
      <c r="X1842" s="64">
        <f t="shared" si="59"/>
        <v>34850</v>
      </c>
    </row>
    <row r="1843" spans="1:24">
      <c r="A1843">
        <v>3029</v>
      </c>
      <c r="B1843" t="s">
        <v>693</v>
      </c>
      <c r="C1843" t="s">
        <v>692</v>
      </c>
      <c r="D1843" t="s">
        <v>685</v>
      </c>
      <c r="E1843" t="s">
        <v>29</v>
      </c>
      <c r="F1843" t="s">
        <v>754</v>
      </c>
      <c r="G1843" t="s">
        <v>4461</v>
      </c>
      <c r="H1843" s="1">
        <v>44837</v>
      </c>
      <c r="I1843" t="s">
        <v>8</v>
      </c>
      <c r="J1843">
        <v>34</v>
      </c>
      <c r="K1843">
        <v>6.97</v>
      </c>
      <c r="L1843">
        <v>0</v>
      </c>
      <c r="M1843">
        <v>0</v>
      </c>
      <c r="N1843">
        <v>1</v>
      </c>
      <c r="O1843">
        <v>0</v>
      </c>
      <c r="P1843">
        <v>5000</v>
      </c>
      <c r="Q1843">
        <v>0</v>
      </c>
      <c r="R1843">
        <v>4</v>
      </c>
      <c r="S1843">
        <v>1014</v>
      </c>
      <c r="T1843" s="1">
        <v>0</v>
      </c>
      <c r="U1843">
        <v>1</v>
      </c>
      <c r="W1843" s="64">
        <f t="shared" si="58"/>
        <v>34850</v>
      </c>
      <c r="X1843" s="64">
        <f t="shared" si="59"/>
        <v>0</v>
      </c>
    </row>
    <row r="1844" spans="1:24" hidden="1">
      <c r="A1844">
        <v>27013</v>
      </c>
      <c r="B1844" t="s">
        <v>689</v>
      </c>
      <c r="C1844" t="s">
        <v>684</v>
      </c>
      <c r="D1844" t="s">
        <v>685</v>
      </c>
      <c r="E1844" t="s">
        <v>29</v>
      </c>
      <c r="F1844" t="s">
        <v>686</v>
      </c>
      <c r="G1844" t="s">
        <v>4554</v>
      </c>
      <c r="H1844" s="1">
        <v>44837</v>
      </c>
      <c r="I1844" t="s">
        <v>8</v>
      </c>
      <c r="J1844">
        <v>53</v>
      </c>
      <c r="K1844">
        <v>6.91</v>
      </c>
      <c r="L1844">
        <v>0</v>
      </c>
      <c r="M1844">
        <v>0</v>
      </c>
      <c r="N1844">
        <v>1</v>
      </c>
      <c r="O1844">
        <v>0</v>
      </c>
      <c r="P1844">
        <v>215925</v>
      </c>
      <c r="Q1844">
        <v>0</v>
      </c>
      <c r="R1844">
        <v>4</v>
      </c>
      <c r="S1844">
        <v>1009</v>
      </c>
      <c r="T1844" s="1">
        <v>0</v>
      </c>
      <c r="U1844">
        <v>1</v>
      </c>
      <c r="W1844" s="64">
        <f t="shared" si="58"/>
        <v>1492041.75</v>
      </c>
      <c r="X1844" s="64">
        <f t="shared" si="59"/>
        <v>0</v>
      </c>
    </row>
    <row r="1845" spans="1:24" hidden="1">
      <c r="A1845">
        <v>27013</v>
      </c>
      <c r="B1845" t="s">
        <v>689</v>
      </c>
      <c r="C1845" t="s">
        <v>684</v>
      </c>
      <c r="D1845" t="s">
        <v>685</v>
      </c>
      <c r="E1845" t="s">
        <v>29</v>
      </c>
      <c r="F1845" t="s">
        <v>686</v>
      </c>
      <c r="G1845" t="s">
        <v>4555</v>
      </c>
      <c r="H1845" s="1">
        <v>44837</v>
      </c>
      <c r="I1845" t="s">
        <v>8</v>
      </c>
      <c r="J1845">
        <v>53</v>
      </c>
      <c r="K1845">
        <v>6.91</v>
      </c>
      <c r="L1845">
        <v>0</v>
      </c>
      <c r="M1845">
        <v>0</v>
      </c>
      <c r="N1845">
        <v>1</v>
      </c>
      <c r="O1845">
        <v>0</v>
      </c>
      <c r="P1845">
        <v>215250</v>
      </c>
      <c r="Q1845">
        <v>0</v>
      </c>
      <c r="R1845">
        <v>4</v>
      </c>
      <c r="S1845">
        <v>1009</v>
      </c>
      <c r="T1845" s="1">
        <v>0</v>
      </c>
      <c r="U1845">
        <v>1</v>
      </c>
      <c r="W1845" s="64">
        <f t="shared" si="58"/>
        <v>1487377.5</v>
      </c>
      <c r="X1845" s="64">
        <f t="shared" si="59"/>
        <v>0</v>
      </c>
    </row>
    <row r="1846" spans="1:24" hidden="1">
      <c r="A1846">
        <v>1033</v>
      </c>
      <c r="B1846" t="s">
        <v>689</v>
      </c>
      <c r="C1846" t="s">
        <v>684</v>
      </c>
      <c r="D1846" t="s">
        <v>685</v>
      </c>
      <c r="E1846" t="s">
        <v>29</v>
      </c>
      <c r="F1846" t="s">
        <v>747</v>
      </c>
      <c r="G1846" t="s">
        <v>4254</v>
      </c>
      <c r="H1846" s="1">
        <v>44838</v>
      </c>
      <c r="I1846" t="s">
        <v>8</v>
      </c>
      <c r="J1846">
        <v>34</v>
      </c>
      <c r="K1846">
        <v>6.9569999999999999</v>
      </c>
      <c r="L1846">
        <v>0</v>
      </c>
      <c r="M1846">
        <v>0</v>
      </c>
      <c r="N1846">
        <v>1</v>
      </c>
      <c r="O1846">
        <v>0</v>
      </c>
      <c r="P1846">
        <v>500000</v>
      </c>
      <c r="Q1846">
        <v>0</v>
      </c>
      <c r="R1846">
        <v>4</v>
      </c>
      <c r="S1846">
        <v>74002</v>
      </c>
      <c r="T1846" s="1">
        <v>0</v>
      </c>
      <c r="U1846">
        <v>1</v>
      </c>
      <c r="W1846" s="64">
        <f t="shared" si="58"/>
        <v>3478500</v>
      </c>
      <c r="X1846" s="64">
        <f t="shared" si="59"/>
        <v>0</v>
      </c>
    </row>
    <row r="1847" spans="1:24" hidden="1">
      <c r="A1847">
        <v>74002</v>
      </c>
      <c r="B1847" t="s">
        <v>689</v>
      </c>
      <c r="C1847" t="s">
        <v>684</v>
      </c>
      <c r="D1847" t="s">
        <v>685</v>
      </c>
      <c r="E1847" t="s">
        <v>29</v>
      </c>
      <c r="F1847" t="s">
        <v>686</v>
      </c>
      <c r="G1847" t="s">
        <v>4558</v>
      </c>
      <c r="H1847" s="1">
        <v>44838</v>
      </c>
      <c r="I1847" t="s">
        <v>7</v>
      </c>
      <c r="J1847">
        <v>34</v>
      </c>
      <c r="K1847">
        <v>6.9569999999999999</v>
      </c>
      <c r="L1847">
        <v>0</v>
      </c>
      <c r="M1847">
        <v>0</v>
      </c>
      <c r="N1847">
        <v>1</v>
      </c>
      <c r="O1847">
        <v>0</v>
      </c>
      <c r="P1847">
        <v>0</v>
      </c>
      <c r="Q1847">
        <v>500000</v>
      </c>
      <c r="R1847">
        <v>4</v>
      </c>
      <c r="S1847">
        <v>1033</v>
      </c>
      <c r="T1847" s="1">
        <v>0</v>
      </c>
      <c r="U1847">
        <v>1</v>
      </c>
      <c r="W1847" s="64">
        <f t="shared" si="58"/>
        <v>0</v>
      </c>
      <c r="X1847" s="64">
        <f t="shared" si="59"/>
        <v>3478500</v>
      </c>
    </row>
    <row r="1848" spans="1:24" hidden="1">
      <c r="A1848">
        <v>1005</v>
      </c>
      <c r="B1848" t="s">
        <v>689</v>
      </c>
      <c r="C1848" t="s">
        <v>684</v>
      </c>
      <c r="D1848" t="s">
        <v>685</v>
      </c>
      <c r="E1848" t="s">
        <v>29</v>
      </c>
      <c r="F1848" t="s">
        <v>747</v>
      </c>
      <c r="G1848" t="s">
        <v>3896</v>
      </c>
      <c r="H1848" s="1">
        <v>44840</v>
      </c>
      <c r="I1848" t="s">
        <v>7</v>
      </c>
      <c r="J1848">
        <v>34</v>
      </c>
      <c r="K1848">
        <v>6.96</v>
      </c>
      <c r="L1848">
        <v>0</v>
      </c>
      <c r="M1848">
        <v>0</v>
      </c>
      <c r="N1848">
        <v>1</v>
      </c>
      <c r="O1848">
        <v>1</v>
      </c>
      <c r="P1848">
        <v>0</v>
      </c>
      <c r="Q1848">
        <v>1150000</v>
      </c>
      <c r="R1848">
        <v>4</v>
      </c>
      <c r="S1848">
        <v>27003</v>
      </c>
      <c r="T1848" s="1">
        <v>0</v>
      </c>
      <c r="U1848">
        <v>1</v>
      </c>
      <c r="W1848" s="64">
        <f t="shared" si="58"/>
        <v>0</v>
      </c>
      <c r="X1848" s="64">
        <f t="shared" si="59"/>
        <v>8004000</v>
      </c>
    </row>
    <row r="1849" spans="1:24" hidden="1">
      <c r="A1849">
        <v>1005</v>
      </c>
      <c r="B1849" t="s">
        <v>689</v>
      </c>
      <c r="C1849" t="s">
        <v>684</v>
      </c>
      <c r="D1849" t="s">
        <v>685</v>
      </c>
      <c r="E1849" t="s">
        <v>29</v>
      </c>
      <c r="F1849" t="s">
        <v>747</v>
      </c>
      <c r="G1849" t="s">
        <v>3897</v>
      </c>
      <c r="H1849" s="1">
        <v>44840</v>
      </c>
      <c r="I1849" t="s">
        <v>7</v>
      </c>
      <c r="J1849">
        <v>34</v>
      </c>
      <c r="K1849">
        <v>6.96</v>
      </c>
      <c r="L1849">
        <v>0</v>
      </c>
      <c r="M1849">
        <v>0</v>
      </c>
      <c r="N1849">
        <v>1</v>
      </c>
      <c r="O1849">
        <v>1</v>
      </c>
      <c r="P1849">
        <v>0</v>
      </c>
      <c r="Q1849">
        <v>1150000</v>
      </c>
      <c r="R1849">
        <v>4</v>
      </c>
      <c r="S1849">
        <v>27003</v>
      </c>
      <c r="T1849" s="1">
        <v>0</v>
      </c>
      <c r="U1849">
        <v>1</v>
      </c>
      <c r="W1849" s="64">
        <f t="shared" si="58"/>
        <v>0</v>
      </c>
      <c r="X1849" s="64">
        <f t="shared" si="59"/>
        <v>8004000</v>
      </c>
    </row>
    <row r="1850" spans="1:24" hidden="1">
      <c r="A1850">
        <v>1009</v>
      </c>
      <c r="B1850" t="s">
        <v>689</v>
      </c>
      <c r="C1850" t="s">
        <v>684</v>
      </c>
      <c r="D1850" t="s">
        <v>685</v>
      </c>
      <c r="E1850" t="s">
        <v>29</v>
      </c>
      <c r="F1850" t="s">
        <v>686</v>
      </c>
      <c r="G1850" t="s">
        <v>4013</v>
      </c>
      <c r="H1850" s="1">
        <v>44840</v>
      </c>
      <c r="I1850" t="s">
        <v>7</v>
      </c>
      <c r="J1850">
        <v>34</v>
      </c>
      <c r="K1850">
        <v>6.97</v>
      </c>
      <c r="L1850">
        <v>0</v>
      </c>
      <c r="M1850">
        <v>0</v>
      </c>
      <c r="N1850">
        <v>1</v>
      </c>
      <c r="O1850">
        <v>0</v>
      </c>
      <c r="P1850">
        <v>0</v>
      </c>
      <c r="Q1850">
        <v>70000</v>
      </c>
      <c r="R1850">
        <v>4</v>
      </c>
      <c r="S1850">
        <v>27009</v>
      </c>
      <c r="T1850" s="1">
        <v>0</v>
      </c>
      <c r="U1850">
        <v>1</v>
      </c>
      <c r="W1850" s="64">
        <f t="shared" si="58"/>
        <v>0</v>
      </c>
      <c r="X1850" s="64">
        <f t="shared" si="59"/>
        <v>487900</v>
      </c>
    </row>
    <row r="1851" spans="1:24" hidden="1">
      <c r="A1851">
        <v>1033</v>
      </c>
      <c r="B1851" t="s">
        <v>689</v>
      </c>
      <c r="C1851" t="s">
        <v>684</v>
      </c>
      <c r="D1851" t="s">
        <v>685</v>
      </c>
      <c r="E1851" t="s">
        <v>29</v>
      </c>
      <c r="F1851" t="s">
        <v>747</v>
      </c>
      <c r="G1851" t="s">
        <v>4255</v>
      </c>
      <c r="H1851" s="1">
        <v>44840</v>
      </c>
      <c r="I1851" t="s">
        <v>8</v>
      </c>
      <c r="J1851">
        <v>34</v>
      </c>
      <c r="K1851">
        <v>6.9574999999999996</v>
      </c>
      <c r="L1851">
        <v>0</v>
      </c>
      <c r="M1851">
        <v>0</v>
      </c>
      <c r="N1851">
        <v>1</v>
      </c>
      <c r="O1851">
        <v>0</v>
      </c>
      <c r="P1851">
        <v>2000000</v>
      </c>
      <c r="Q1851">
        <v>0</v>
      </c>
      <c r="R1851">
        <v>4</v>
      </c>
      <c r="S1851">
        <v>1035</v>
      </c>
      <c r="T1851" s="1">
        <v>0</v>
      </c>
      <c r="U1851">
        <v>1</v>
      </c>
      <c r="W1851" s="64">
        <f t="shared" si="58"/>
        <v>13915000</v>
      </c>
      <c r="X1851" s="64">
        <f t="shared" si="59"/>
        <v>0</v>
      </c>
    </row>
    <row r="1852" spans="1:24" hidden="1">
      <c r="A1852">
        <v>1035</v>
      </c>
      <c r="B1852" t="s">
        <v>689</v>
      </c>
      <c r="C1852" t="s">
        <v>684</v>
      </c>
      <c r="D1852" t="s">
        <v>685</v>
      </c>
      <c r="E1852" t="s">
        <v>29</v>
      </c>
      <c r="F1852" t="s">
        <v>747</v>
      </c>
      <c r="G1852" t="s">
        <v>800</v>
      </c>
      <c r="H1852" s="1">
        <v>44840</v>
      </c>
      <c r="I1852" t="s">
        <v>7</v>
      </c>
      <c r="J1852">
        <v>34</v>
      </c>
      <c r="K1852">
        <v>6.9574999999999996</v>
      </c>
      <c r="L1852">
        <v>0</v>
      </c>
      <c r="M1852">
        <v>0</v>
      </c>
      <c r="N1852">
        <v>1</v>
      </c>
      <c r="O1852">
        <v>0</v>
      </c>
      <c r="P1852">
        <v>0</v>
      </c>
      <c r="Q1852">
        <v>2000000</v>
      </c>
      <c r="R1852">
        <v>4</v>
      </c>
      <c r="S1852">
        <v>1033</v>
      </c>
      <c r="T1852" s="1">
        <v>0</v>
      </c>
      <c r="U1852">
        <v>1</v>
      </c>
      <c r="W1852" s="64">
        <f t="shared" si="58"/>
        <v>0</v>
      </c>
      <c r="X1852" s="64">
        <f t="shared" si="59"/>
        <v>13915000</v>
      </c>
    </row>
    <row r="1853" spans="1:24" hidden="1">
      <c r="A1853">
        <v>27003</v>
      </c>
      <c r="B1853" t="s">
        <v>689</v>
      </c>
      <c r="C1853" t="s">
        <v>684</v>
      </c>
      <c r="D1853" t="s">
        <v>685</v>
      </c>
      <c r="E1853" t="s">
        <v>29</v>
      </c>
      <c r="F1853" t="s">
        <v>754</v>
      </c>
      <c r="G1853" t="s">
        <v>3575</v>
      </c>
      <c r="H1853" s="1">
        <v>44840</v>
      </c>
      <c r="I1853" t="s">
        <v>8</v>
      </c>
      <c r="J1853">
        <v>34</v>
      </c>
      <c r="K1853">
        <v>6.96</v>
      </c>
      <c r="L1853">
        <v>0</v>
      </c>
      <c r="M1853">
        <v>0</v>
      </c>
      <c r="N1853">
        <v>1</v>
      </c>
      <c r="O1853">
        <v>0</v>
      </c>
      <c r="P1853">
        <v>1150000</v>
      </c>
      <c r="Q1853">
        <v>0</v>
      </c>
      <c r="R1853">
        <v>4</v>
      </c>
      <c r="S1853">
        <v>1005</v>
      </c>
      <c r="T1853" s="1">
        <v>0</v>
      </c>
      <c r="U1853">
        <v>1</v>
      </c>
      <c r="W1853" s="64">
        <f t="shared" si="58"/>
        <v>8004000</v>
      </c>
      <c r="X1853" s="64">
        <f t="shared" si="59"/>
        <v>0</v>
      </c>
    </row>
    <row r="1854" spans="1:24" hidden="1">
      <c r="A1854">
        <v>27003</v>
      </c>
      <c r="B1854" t="s">
        <v>689</v>
      </c>
      <c r="C1854" t="s">
        <v>684</v>
      </c>
      <c r="D1854" t="s">
        <v>685</v>
      </c>
      <c r="E1854" t="s">
        <v>29</v>
      </c>
      <c r="F1854" t="s">
        <v>754</v>
      </c>
      <c r="G1854" t="s">
        <v>3592</v>
      </c>
      <c r="H1854" s="1">
        <v>44840</v>
      </c>
      <c r="I1854" t="s">
        <v>8</v>
      </c>
      <c r="J1854">
        <v>34</v>
      </c>
      <c r="K1854">
        <v>6.96</v>
      </c>
      <c r="L1854">
        <v>0</v>
      </c>
      <c r="M1854">
        <v>0</v>
      </c>
      <c r="N1854">
        <v>1</v>
      </c>
      <c r="O1854">
        <v>0</v>
      </c>
      <c r="P1854">
        <v>1150000</v>
      </c>
      <c r="Q1854">
        <v>0</v>
      </c>
      <c r="R1854">
        <v>4</v>
      </c>
      <c r="S1854">
        <v>1005</v>
      </c>
      <c r="T1854" s="1">
        <v>0</v>
      </c>
      <c r="U1854">
        <v>1</v>
      </c>
      <c r="W1854" s="64">
        <f t="shared" si="58"/>
        <v>8004000</v>
      </c>
      <c r="X1854" s="64">
        <f t="shared" si="59"/>
        <v>0</v>
      </c>
    </row>
    <row r="1855" spans="1:24" hidden="1">
      <c r="A1855">
        <v>27009</v>
      </c>
      <c r="B1855" t="s">
        <v>689</v>
      </c>
      <c r="C1855" t="s">
        <v>684</v>
      </c>
      <c r="D1855" t="s">
        <v>685</v>
      </c>
      <c r="E1855" t="s">
        <v>29</v>
      </c>
      <c r="F1855" t="s">
        <v>753</v>
      </c>
      <c r="G1855" t="s">
        <v>4542</v>
      </c>
      <c r="H1855" s="1">
        <v>44840</v>
      </c>
      <c r="I1855" t="s">
        <v>8</v>
      </c>
      <c r="J1855">
        <v>34</v>
      </c>
      <c r="K1855">
        <v>6.97</v>
      </c>
      <c r="L1855">
        <v>0</v>
      </c>
      <c r="M1855">
        <v>0</v>
      </c>
      <c r="N1855">
        <v>1</v>
      </c>
      <c r="O1855">
        <v>0</v>
      </c>
      <c r="P1855">
        <v>70000</v>
      </c>
      <c r="Q1855">
        <v>0</v>
      </c>
      <c r="R1855">
        <v>4</v>
      </c>
      <c r="S1855">
        <v>1009</v>
      </c>
      <c r="T1855" s="1">
        <v>0</v>
      </c>
      <c r="U1855">
        <v>1</v>
      </c>
      <c r="W1855" s="64">
        <f t="shared" si="58"/>
        <v>487900</v>
      </c>
      <c r="X1855" s="64">
        <f t="shared" si="59"/>
        <v>0</v>
      </c>
    </row>
    <row r="1856" spans="1:24" hidden="1">
      <c r="A1856">
        <v>1009</v>
      </c>
      <c r="B1856" t="s">
        <v>689</v>
      </c>
      <c r="C1856" t="s">
        <v>684</v>
      </c>
      <c r="D1856" t="s">
        <v>685</v>
      </c>
      <c r="E1856" t="s">
        <v>29</v>
      </c>
      <c r="F1856" t="s">
        <v>686</v>
      </c>
      <c r="G1856" t="s">
        <v>4014</v>
      </c>
      <c r="H1856" s="1">
        <v>44845</v>
      </c>
      <c r="I1856" t="s">
        <v>7</v>
      </c>
      <c r="J1856">
        <v>34</v>
      </c>
      <c r="K1856">
        <v>6.9630000000000001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1300000</v>
      </c>
      <c r="R1856">
        <v>4</v>
      </c>
      <c r="S1856">
        <v>27003</v>
      </c>
      <c r="T1856" s="1">
        <v>0</v>
      </c>
      <c r="U1856">
        <v>1</v>
      </c>
      <c r="W1856" s="64">
        <f t="shared" si="58"/>
        <v>0</v>
      </c>
      <c r="X1856" s="64">
        <f t="shared" si="59"/>
        <v>9051900</v>
      </c>
    </row>
    <row r="1857" spans="1:24" hidden="1">
      <c r="A1857">
        <v>27003</v>
      </c>
      <c r="B1857" t="s">
        <v>689</v>
      </c>
      <c r="C1857" t="s">
        <v>684</v>
      </c>
      <c r="D1857" t="s">
        <v>685</v>
      </c>
      <c r="E1857" t="s">
        <v>29</v>
      </c>
      <c r="F1857" t="s">
        <v>754</v>
      </c>
      <c r="G1857" t="s">
        <v>3596</v>
      </c>
      <c r="H1857" s="1">
        <v>44845</v>
      </c>
      <c r="I1857" t="s">
        <v>8</v>
      </c>
      <c r="J1857">
        <v>34</v>
      </c>
      <c r="K1857">
        <v>6.9630000000000001</v>
      </c>
      <c r="L1857">
        <v>0</v>
      </c>
      <c r="M1857">
        <v>0</v>
      </c>
      <c r="N1857">
        <v>1</v>
      </c>
      <c r="O1857">
        <v>0</v>
      </c>
      <c r="P1857">
        <v>1300000</v>
      </c>
      <c r="Q1857">
        <v>0</v>
      </c>
      <c r="R1857">
        <v>4</v>
      </c>
      <c r="S1857">
        <v>1009</v>
      </c>
      <c r="T1857" s="1">
        <v>0</v>
      </c>
      <c r="U1857">
        <v>1</v>
      </c>
      <c r="W1857" s="64">
        <f t="shared" si="58"/>
        <v>9051900</v>
      </c>
      <c r="X1857" s="64">
        <f t="shared" si="59"/>
        <v>0</v>
      </c>
    </row>
    <row r="1858" spans="1:24" hidden="1">
      <c r="A1858">
        <v>1005</v>
      </c>
      <c r="B1858" t="s">
        <v>689</v>
      </c>
      <c r="C1858" t="s">
        <v>684</v>
      </c>
      <c r="D1858" t="s">
        <v>685</v>
      </c>
      <c r="E1858" t="s">
        <v>29</v>
      </c>
      <c r="F1858" t="s">
        <v>747</v>
      </c>
      <c r="G1858" t="s">
        <v>3898</v>
      </c>
      <c r="H1858" s="1">
        <v>44846</v>
      </c>
      <c r="I1858" t="s">
        <v>7</v>
      </c>
      <c r="J1858">
        <v>34</v>
      </c>
      <c r="K1858">
        <v>6.96</v>
      </c>
      <c r="L1858">
        <v>0</v>
      </c>
      <c r="M1858">
        <v>0</v>
      </c>
      <c r="N1858">
        <v>1</v>
      </c>
      <c r="O1858">
        <v>1</v>
      </c>
      <c r="P1858">
        <v>0</v>
      </c>
      <c r="Q1858">
        <v>700000</v>
      </c>
      <c r="R1858">
        <v>4</v>
      </c>
      <c r="S1858">
        <v>27003</v>
      </c>
      <c r="T1858" s="1">
        <v>0</v>
      </c>
      <c r="U1858">
        <v>1</v>
      </c>
      <c r="W1858" s="64">
        <f t="shared" si="58"/>
        <v>0</v>
      </c>
      <c r="X1858" s="64">
        <f t="shared" si="59"/>
        <v>4872000</v>
      </c>
    </row>
    <row r="1859" spans="1:24" hidden="1">
      <c r="A1859">
        <v>27003</v>
      </c>
      <c r="B1859" t="s">
        <v>689</v>
      </c>
      <c r="C1859" t="s">
        <v>684</v>
      </c>
      <c r="D1859" t="s">
        <v>685</v>
      </c>
      <c r="E1859" t="s">
        <v>29</v>
      </c>
      <c r="F1859" t="s">
        <v>754</v>
      </c>
      <c r="G1859" t="s">
        <v>3593</v>
      </c>
      <c r="H1859" s="1">
        <v>44846</v>
      </c>
      <c r="I1859" t="s">
        <v>8</v>
      </c>
      <c r="J1859">
        <v>34</v>
      </c>
      <c r="K1859">
        <v>6.96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1005</v>
      </c>
      <c r="T1859" s="1">
        <v>0</v>
      </c>
      <c r="U1859">
        <v>1</v>
      </c>
      <c r="W1859" s="64">
        <f t="shared" si="58"/>
        <v>4872000</v>
      </c>
      <c r="X1859" s="64">
        <f t="shared" si="59"/>
        <v>0</v>
      </c>
    </row>
    <row r="1860" spans="1:24" hidden="1">
      <c r="A1860">
        <v>1003</v>
      </c>
      <c r="B1860" t="s">
        <v>690</v>
      </c>
      <c r="C1860" t="s">
        <v>684</v>
      </c>
      <c r="D1860" t="s">
        <v>685</v>
      </c>
      <c r="E1860" t="s">
        <v>29</v>
      </c>
      <c r="F1860" t="s">
        <v>728</v>
      </c>
      <c r="G1860" t="s">
        <v>687</v>
      </c>
      <c r="H1860" s="1">
        <v>44847</v>
      </c>
      <c r="I1860" t="s">
        <v>7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0</v>
      </c>
      <c r="Q1860">
        <v>70000</v>
      </c>
      <c r="R1860">
        <v>4</v>
      </c>
      <c r="S1860">
        <v>3005</v>
      </c>
      <c r="T1860" s="1">
        <v>0</v>
      </c>
      <c r="U1860">
        <v>1</v>
      </c>
      <c r="W1860" s="64">
        <f t="shared" si="58"/>
        <v>0</v>
      </c>
      <c r="X1860" s="64">
        <f t="shared" si="59"/>
        <v>487900</v>
      </c>
    </row>
    <row r="1861" spans="1:24" hidden="1">
      <c r="A1861">
        <v>1009</v>
      </c>
      <c r="B1861" t="s">
        <v>689</v>
      </c>
      <c r="C1861" t="s">
        <v>684</v>
      </c>
      <c r="D1861" t="s">
        <v>685</v>
      </c>
      <c r="E1861" t="s">
        <v>29</v>
      </c>
      <c r="F1861" t="s">
        <v>686</v>
      </c>
      <c r="G1861" t="s">
        <v>4015</v>
      </c>
      <c r="H1861" s="1">
        <v>44847</v>
      </c>
      <c r="I1861" t="s">
        <v>7</v>
      </c>
      <c r="J1861">
        <v>34</v>
      </c>
      <c r="K1861">
        <v>6.9649999999999999</v>
      </c>
      <c r="L1861">
        <v>0</v>
      </c>
      <c r="M1861">
        <v>0</v>
      </c>
      <c r="N1861">
        <v>1</v>
      </c>
      <c r="O1861">
        <v>0</v>
      </c>
      <c r="P1861">
        <v>0</v>
      </c>
      <c r="Q1861">
        <v>518706.64</v>
      </c>
      <c r="R1861">
        <v>4</v>
      </c>
      <c r="S1861">
        <v>27013</v>
      </c>
      <c r="T1861" s="1">
        <v>0</v>
      </c>
      <c r="U1861">
        <v>1</v>
      </c>
      <c r="W1861" s="64">
        <f t="shared" si="58"/>
        <v>0</v>
      </c>
      <c r="X1861" s="64">
        <f t="shared" si="59"/>
        <v>3612791.7475999999</v>
      </c>
    </row>
    <row r="1862" spans="1:24">
      <c r="A1862">
        <v>1014</v>
      </c>
      <c r="B1862" t="s">
        <v>694</v>
      </c>
      <c r="C1862" t="s">
        <v>684</v>
      </c>
      <c r="D1862" t="s">
        <v>685</v>
      </c>
      <c r="E1862" t="s">
        <v>29</v>
      </c>
      <c r="F1862" t="s">
        <v>747</v>
      </c>
      <c r="G1862" t="s">
        <v>952</v>
      </c>
      <c r="H1862" s="1">
        <v>44847</v>
      </c>
      <c r="I1862" t="s">
        <v>8</v>
      </c>
      <c r="J1862">
        <v>34</v>
      </c>
      <c r="K1862">
        <v>6.86</v>
      </c>
      <c r="L1862">
        <v>0</v>
      </c>
      <c r="M1862">
        <v>0</v>
      </c>
      <c r="N1862">
        <v>1</v>
      </c>
      <c r="O1862">
        <v>1</v>
      </c>
      <c r="P1862">
        <v>6000000</v>
      </c>
      <c r="Q1862">
        <v>0</v>
      </c>
      <c r="R1862">
        <v>4</v>
      </c>
      <c r="S1862">
        <v>1016</v>
      </c>
      <c r="T1862" s="1">
        <v>0</v>
      </c>
      <c r="U1862">
        <v>1</v>
      </c>
      <c r="W1862" s="64">
        <f t="shared" si="58"/>
        <v>41160000</v>
      </c>
      <c r="X1862" s="64">
        <f t="shared" si="59"/>
        <v>0</v>
      </c>
    </row>
    <row r="1863" spans="1:24">
      <c r="A1863">
        <v>1016</v>
      </c>
      <c r="B1863" t="s">
        <v>694</v>
      </c>
      <c r="C1863" t="s">
        <v>684</v>
      </c>
      <c r="D1863" t="s">
        <v>685</v>
      </c>
      <c r="E1863" t="s">
        <v>29</v>
      </c>
      <c r="F1863" t="s">
        <v>747</v>
      </c>
      <c r="G1863" t="s">
        <v>1042</v>
      </c>
      <c r="H1863" s="1">
        <v>44847</v>
      </c>
      <c r="I1863" t="s">
        <v>7</v>
      </c>
      <c r="J1863">
        <v>34</v>
      </c>
      <c r="K1863">
        <v>6.86</v>
      </c>
      <c r="L1863">
        <v>0</v>
      </c>
      <c r="M1863">
        <v>0</v>
      </c>
      <c r="N1863">
        <v>1</v>
      </c>
      <c r="O1863">
        <v>0</v>
      </c>
      <c r="P1863">
        <v>0</v>
      </c>
      <c r="Q1863">
        <v>6000000</v>
      </c>
      <c r="R1863">
        <v>4</v>
      </c>
      <c r="S1863">
        <v>1014</v>
      </c>
      <c r="T1863" s="1">
        <v>0</v>
      </c>
      <c r="U1863">
        <v>1</v>
      </c>
      <c r="W1863" s="64">
        <f t="shared" si="58"/>
        <v>0</v>
      </c>
      <c r="X1863" s="64">
        <f t="shared" si="59"/>
        <v>41160000</v>
      </c>
    </row>
    <row r="1864" spans="1:24" hidden="1">
      <c r="A1864">
        <v>3005</v>
      </c>
      <c r="B1864" t="s">
        <v>690</v>
      </c>
      <c r="C1864" t="s">
        <v>684</v>
      </c>
      <c r="D1864" t="s">
        <v>685</v>
      </c>
      <c r="E1864" t="s">
        <v>29</v>
      </c>
      <c r="F1864" t="s">
        <v>753</v>
      </c>
      <c r="G1864" t="s">
        <v>731</v>
      </c>
      <c r="H1864" s="1">
        <v>44847</v>
      </c>
      <c r="I1864" t="s">
        <v>8</v>
      </c>
      <c r="J1864">
        <v>34</v>
      </c>
      <c r="K1864">
        <v>6.97</v>
      </c>
      <c r="L1864">
        <v>0</v>
      </c>
      <c r="M1864">
        <v>0</v>
      </c>
      <c r="N1864">
        <v>1</v>
      </c>
      <c r="O1864">
        <v>0</v>
      </c>
      <c r="P1864">
        <v>70000</v>
      </c>
      <c r="Q1864">
        <v>0</v>
      </c>
      <c r="R1864">
        <v>4</v>
      </c>
      <c r="S1864">
        <v>1003</v>
      </c>
      <c r="T1864" s="1">
        <v>0</v>
      </c>
      <c r="U1864">
        <v>1</v>
      </c>
      <c r="W1864" s="64">
        <f t="shared" si="58"/>
        <v>487900</v>
      </c>
      <c r="X1864" s="64">
        <f t="shared" si="59"/>
        <v>0</v>
      </c>
    </row>
    <row r="1865" spans="1:24" hidden="1">
      <c r="A1865">
        <v>27013</v>
      </c>
      <c r="B1865" t="s">
        <v>689</v>
      </c>
      <c r="C1865" t="s">
        <v>684</v>
      </c>
      <c r="D1865" t="s">
        <v>685</v>
      </c>
      <c r="E1865" t="s">
        <v>29</v>
      </c>
      <c r="F1865" t="s">
        <v>686</v>
      </c>
      <c r="G1865" t="s">
        <v>4554</v>
      </c>
      <c r="H1865" s="1">
        <v>44847</v>
      </c>
      <c r="I1865" t="s">
        <v>8</v>
      </c>
      <c r="J1865">
        <v>53</v>
      </c>
      <c r="K1865">
        <v>0.9859</v>
      </c>
      <c r="L1865">
        <v>0</v>
      </c>
      <c r="M1865">
        <v>0</v>
      </c>
      <c r="N1865">
        <v>1</v>
      </c>
      <c r="O1865">
        <v>0</v>
      </c>
      <c r="P1865">
        <v>526125</v>
      </c>
      <c r="Q1865">
        <v>0</v>
      </c>
      <c r="R1865">
        <v>4</v>
      </c>
      <c r="S1865">
        <v>1009</v>
      </c>
      <c r="T1865" s="1">
        <v>0</v>
      </c>
      <c r="U1865">
        <v>1</v>
      </c>
      <c r="W1865" s="64">
        <f t="shared" si="58"/>
        <v>518706.63750000001</v>
      </c>
      <c r="X1865" s="64">
        <f t="shared" si="59"/>
        <v>0</v>
      </c>
    </row>
    <row r="1866" spans="1:24" hidden="1">
      <c r="A1866">
        <v>27013</v>
      </c>
      <c r="B1866" t="s">
        <v>689</v>
      </c>
      <c r="C1866" t="s">
        <v>684</v>
      </c>
      <c r="D1866" t="s">
        <v>685</v>
      </c>
      <c r="E1866" t="s">
        <v>29</v>
      </c>
      <c r="F1866" t="s">
        <v>686</v>
      </c>
      <c r="G1866" t="s">
        <v>4555</v>
      </c>
      <c r="H1866" s="1">
        <v>44847</v>
      </c>
      <c r="I1866" t="s">
        <v>8</v>
      </c>
      <c r="J1866">
        <v>34</v>
      </c>
      <c r="K1866">
        <v>6.9649999999999999</v>
      </c>
      <c r="L1866">
        <v>0</v>
      </c>
      <c r="M1866">
        <v>0</v>
      </c>
      <c r="N1866">
        <v>1</v>
      </c>
      <c r="O1866">
        <v>0</v>
      </c>
      <c r="P1866">
        <v>518706.64</v>
      </c>
      <c r="Q1866">
        <v>0</v>
      </c>
      <c r="R1866">
        <v>4</v>
      </c>
      <c r="S1866">
        <v>1009</v>
      </c>
      <c r="T1866" s="1">
        <v>0</v>
      </c>
      <c r="U1866">
        <v>1</v>
      </c>
      <c r="W1866" s="64">
        <f t="shared" si="58"/>
        <v>3612791.7475999999</v>
      </c>
      <c r="X1866" s="64">
        <f t="shared" si="59"/>
        <v>0</v>
      </c>
    </row>
    <row r="1867" spans="1:24" hidden="1">
      <c r="A1867">
        <v>1003</v>
      </c>
      <c r="B1867" t="s">
        <v>689</v>
      </c>
      <c r="C1867" t="s">
        <v>684</v>
      </c>
      <c r="D1867" t="s">
        <v>685</v>
      </c>
      <c r="E1867" t="s">
        <v>29</v>
      </c>
      <c r="F1867" t="s">
        <v>747</v>
      </c>
      <c r="G1867" t="s">
        <v>687</v>
      </c>
      <c r="H1867" s="1">
        <v>44848</v>
      </c>
      <c r="I1867" t="s">
        <v>8</v>
      </c>
      <c r="J1867">
        <v>34</v>
      </c>
      <c r="K1867">
        <v>6.9515000000000002</v>
      </c>
      <c r="L1867">
        <v>0</v>
      </c>
      <c r="M1867">
        <v>0</v>
      </c>
      <c r="N1867">
        <v>1</v>
      </c>
      <c r="O1867">
        <v>0</v>
      </c>
      <c r="P1867">
        <v>2000000</v>
      </c>
      <c r="Q1867">
        <v>0</v>
      </c>
      <c r="R1867">
        <v>4</v>
      </c>
      <c r="S1867">
        <v>1018</v>
      </c>
      <c r="T1867" s="1">
        <v>0</v>
      </c>
      <c r="U1867">
        <v>1</v>
      </c>
      <c r="W1867" s="64">
        <f t="shared" si="58"/>
        <v>13903000</v>
      </c>
      <c r="X1867" s="64">
        <f t="shared" si="59"/>
        <v>0</v>
      </c>
    </row>
    <row r="1868" spans="1:24" hidden="1">
      <c r="A1868">
        <v>1018</v>
      </c>
      <c r="B1868" t="s">
        <v>689</v>
      </c>
      <c r="C1868" t="s">
        <v>684</v>
      </c>
      <c r="D1868" t="s">
        <v>685</v>
      </c>
      <c r="E1868" t="s">
        <v>29</v>
      </c>
      <c r="F1868" t="s">
        <v>747</v>
      </c>
      <c r="G1868" t="s">
        <v>786</v>
      </c>
      <c r="H1868" s="1">
        <v>44848</v>
      </c>
      <c r="I1868" t="s">
        <v>7</v>
      </c>
      <c r="J1868">
        <v>34</v>
      </c>
      <c r="K1868">
        <v>6.9515000000000002</v>
      </c>
      <c r="L1868">
        <v>0</v>
      </c>
      <c r="M1868">
        <v>0</v>
      </c>
      <c r="N1868">
        <v>1</v>
      </c>
      <c r="O1868">
        <v>0</v>
      </c>
      <c r="P1868">
        <v>0</v>
      </c>
      <c r="Q1868">
        <v>2000000</v>
      </c>
      <c r="R1868">
        <v>4</v>
      </c>
      <c r="S1868">
        <v>1003</v>
      </c>
      <c r="T1868" s="1">
        <v>0</v>
      </c>
      <c r="U1868">
        <v>1</v>
      </c>
      <c r="W1868" s="64">
        <f t="shared" si="58"/>
        <v>0</v>
      </c>
      <c r="X1868" s="64">
        <f t="shared" si="59"/>
        <v>13903000</v>
      </c>
    </row>
    <row r="1869" spans="1:24">
      <c r="A1869">
        <v>1034</v>
      </c>
      <c r="B1869" t="s">
        <v>689</v>
      </c>
      <c r="C1869" t="s">
        <v>684</v>
      </c>
      <c r="D1869" t="s">
        <v>685</v>
      </c>
      <c r="E1869" t="s">
        <v>29</v>
      </c>
      <c r="F1869" t="s">
        <v>747</v>
      </c>
      <c r="G1869" t="s">
        <v>4346</v>
      </c>
      <c r="H1869" s="1">
        <v>44848</v>
      </c>
      <c r="I1869" t="s">
        <v>8</v>
      </c>
      <c r="J1869">
        <v>34</v>
      </c>
      <c r="K1869">
        <v>6.9420000000000002</v>
      </c>
      <c r="L1869">
        <v>0</v>
      </c>
      <c r="M1869">
        <v>0</v>
      </c>
      <c r="N1869">
        <v>1</v>
      </c>
      <c r="O1869">
        <v>0</v>
      </c>
      <c r="P1869">
        <v>300000</v>
      </c>
      <c r="Q1869">
        <v>0</v>
      </c>
      <c r="R1869">
        <v>4</v>
      </c>
      <c r="S1869">
        <v>74003</v>
      </c>
      <c r="T1869" s="1">
        <v>0</v>
      </c>
      <c r="U1869">
        <v>1</v>
      </c>
      <c r="W1869" s="64">
        <f t="shared" si="58"/>
        <v>2082600</v>
      </c>
      <c r="X1869" s="64">
        <f t="shared" si="59"/>
        <v>0</v>
      </c>
    </row>
    <row r="1870" spans="1:24" hidden="1">
      <c r="A1870">
        <v>74003</v>
      </c>
      <c r="B1870" t="s">
        <v>690</v>
      </c>
      <c r="C1870" t="s">
        <v>684</v>
      </c>
      <c r="D1870" t="s">
        <v>685</v>
      </c>
      <c r="E1870" t="s">
        <v>29</v>
      </c>
      <c r="F1870" t="s">
        <v>747</v>
      </c>
      <c r="G1870" t="s">
        <v>4586</v>
      </c>
      <c r="H1870" s="1">
        <v>44848</v>
      </c>
      <c r="I1870" t="s">
        <v>7</v>
      </c>
      <c r="J1870">
        <v>34</v>
      </c>
      <c r="K1870">
        <v>6.9420000000000002</v>
      </c>
      <c r="L1870">
        <v>0</v>
      </c>
      <c r="M1870">
        <v>0</v>
      </c>
      <c r="N1870">
        <v>1</v>
      </c>
      <c r="O1870">
        <v>0</v>
      </c>
      <c r="P1870">
        <v>0</v>
      </c>
      <c r="Q1870">
        <v>300000</v>
      </c>
      <c r="R1870">
        <v>4</v>
      </c>
      <c r="S1870">
        <v>1034</v>
      </c>
      <c r="T1870" s="1">
        <v>0</v>
      </c>
      <c r="U1870">
        <v>1</v>
      </c>
      <c r="W1870" s="64">
        <f t="shared" si="58"/>
        <v>0</v>
      </c>
      <c r="X1870" s="64">
        <f t="shared" si="59"/>
        <v>2082600</v>
      </c>
    </row>
    <row r="1871" spans="1:24" hidden="1">
      <c r="A1871">
        <v>1005</v>
      </c>
      <c r="B1871" t="s">
        <v>689</v>
      </c>
      <c r="C1871" t="s">
        <v>684</v>
      </c>
      <c r="D1871" t="s">
        <v>685</v>
      </c>
      <c r="E1871" t="s">
        <v>29</v>
      </c>
      <c r="F1871" t="s">
        <v>747</v>
      </c>
      <c r="G1871" t="s">
        <v>3899</v>
      </c>
      <c r="H1871" s="1">
        <v>44852</v>
      </c>
      <c r="I1871" t="s">
        <v>8</v>
      </c>
      <c r="J1871">
        <v>34</v>
      </c>
      <c r="K1871">
        <v>6.85</v>
      </c>
      <c r="L1871">
        <v>0</v>
      </c>
      <c r="M1871">
        <v>0</v>
      </c>
      <c r="N1871">
        <v>1</v>
      </c>
      <c r="O1871">
        <v>1</v>
      </c>
      <c r="P1871">
        <v>60000</v>
      </c>
      <c r="Q1871">
        <v>0</v>
      </c>
      <c r="R1871">
        <v>4</v>
      </c>
      <c r="S1871">
        <v>27013</v>
      </c>
      <c r="T1871" s="1">
        <v>0</v>
      </c>
      <c r="U1871">
        <v>1</v>
      </c>
      <c r="W1871" s="64">
        <f t="shared" si="58"/>
        <v>411000</v>
      </c>
      <c r="X1871" s="64">
        <f t="shared" si="59"/>
        <v>0</v>
      </c>
    </row>
    <row r="1872" spans="1:24" hidden="1">
      <c r="A1872">
        <v>1033</v>
      </c>
      <c r="B1872" t="s">
        <v>689</v>
      </c>
      <c r="C1872" t="s">
        <v>684</v>
      </c>
      <c r="D1872" t="s">
        <v>685</v>
      </c>
      <c r="E1872" t="s">
        <v>29</v>
      </c>
      <c r="F1872" t="s">
        <v>747</v>
      </c>
      <c r="G1872" t="s">
        <v>4256</v>
      </c>
      <c r="H1872" s="1">
        <v>44852</v>
      </c>
      <c r="I1872" t="s">
        <v>8</v>
      </c>
      <c r="J1872">
        <v>34</v>
      </c>
      <c r="K1872">
        <v>6.9580000000000002</v>
      </c>
      <c r="L1872">
        <v>0</v>
      </c>
      <c r="M1872">
        <v>0</v>
      </c>
      <c r="N1872">
        <v>1</v>
      </c>
      <c r="O1872">
        <v>0</v>
      </c>
      <c r="P1872">
        <v>500000</v>
      </c>
      <c r="Q1872">
        <v>0</v>
      </c>
      <c r="R1872">
        <v>4</v>
      </c>
      <c r="S1872">
        <v>74002</v>
      </c>
      <c r="T1872" s="1">
        <v>0</v>
      </c>
      <c r="U1872">
        <v>1</v>
      </c>
      <c r="W1872" s="64">
        <f t="shared" si="58"/>
        <v>3479000</v>
      </c>
      <c r="X1872" s="64">
        <f t="shared" si="59"/>
        <v>0</v>
      </c>
    </row>
    <row r="1873" spans="1:24" hidden="1">
      <c r="A1873">
        <v>27013</v>
      </c>
      <c r="B1873" t="s">
        <v>689</v>
      </c>
      <c r="C1873" t="s">
        <v>689</v>
      </c>
      <c r="D1873" t="s">
        <v>685</v>
      </c>
      <c r="E1873" t="s">
        <v>29</v>
      </c>
      <c r="F1873" t="s">
        <v>686</v>
      </c>
      <c r="G1873" t="s">
        <v>4554</v>
      </c>
      <c r="H1873" s="1">
        <v>44852</v>
      </c>
      <c r="I1873" t="s">
        <v>7</v>
      </c>
      <c r="J1873">
        <v>34</v>
      </c>
      <c r="K1873">
        <v>6.85</v>
      </c>
      <c r="L1873">
        <v>0</v>
      </c>
      <c r="M1873">
        <v>0</v>
      </c>
      <c r="N1873">
        <v>1</v>
      </c>
      <c r="O1873">
        <v>0</v>
      </c>
      <c r="P1873">
        <v>0</v>
      </c>
      <c r="Q1873">
        <v>60000</v>
      </c>
      <c r="R1873">
        <v>4</v>
      </c>
      <c r="S1873">
        <v>1005</v>
      </c>
      <c r="T1873" s="1">
        <v>0</v>
      </c>
      <c r="U1873">
        <v>1</v>
      </c>
      <c r="W1873" s="64">
        <f t="shared" si="58"/>
        <v>0</v>
      </c>
      <c r="X1873" s="64">
        <f t="shared" si="59"/>
        <v>411000</v>
      </c>
    </row>
    <row r="1874" spans="1:24" hidden="1">
      <c r="A1874">
        <v>74002</v>
      </c>
      <c r="B1874" t="s">
        <v>689</v>
      </c>
      <c r="C1874" t="s">
        <v>684</v>
      </c>
      <c r="D1874" t="s">
        <v>685</v>
      </c>
      <c r="E1874" t="s">
        <v>29</v>
      </c>
      <c r="F1874" t="s">
        <v>747</v>
      </c>
      <c r="G1874" t="s">
        <v>4575</v>
      </c>
      <c r="H1874" s="1">
        <v>44852</v>
      </c>
      <c r="I1874" t="s">
        <v>7</v>
      </c>
      <c r="J1874">
        <v>34</v>
      </c>
      <c r="K1874">
        <v>6.9580000000000002</v>
      </c>
      <c r="L1874">
        <v>0</v>
      </c>
      <c r="M1874">
        <v>0</v>
      </c>
      <c r="N1874">
        <v>1</v>
      </c>
      <c r="O1874">
        <v>0</v>
      </c>
      <c r="P1874">
        <v>0</v>
      </c>
      <c r="Q1874">
        <v>500000</v>
      </c>
      <c r="R1874">
        <v>4</v>
      </c>
      <c r="S1874">
        <v>1033</v>
      </c>
      <c r="T1874" s="1">
        <v>0</v>
      </c>
      <c r="U1874">
        <v>1</v>
      </c>
      <c r="W1874" s="64">
        <f t="shared" si="58"/>
        <v>0</v>
      </c>
      <c r="X1874" s="64">
        <f t="shared" si="59"/>
        <v>3479000</v>
      </c>
    </row>
    <row r="1875" spans="1:24">
      <c r="A1875">
        <v>1034</v>
      </c>
      <c r="B1875" t="s">
        <v>689</v>
      </c>
      <c r="C1875" t="s">
        <v>684</v>
      </c>
      <c r="D1875" t="s">
        <v>685</v>
      </c>
      <c r="E1875" t="s">
        <v>29</v>
      </c>
      <c r="F1875" t="s">
        <v>747</v>
      </c>
      <c r="G1875" t="s">
        <v>4347</v>
      </c>
      <c r="H1875" s="1">
        <v>44853</v>
      </c>
      <c r="I1875" t="s">
        <v>8</v>
      </c>
      <c r="J1875">
        <v>34</v>
      </c>
      <c r="K1875">
        <v>6.94</v>
      </c>
      <c r="L1875">
        <v>0</v>
      </c>
      <c r="M1875">
        <v>0</v>
      </c>
      <c r="N1875">
        <v>1</v>
      </c>
      <c r="O1875">
        <v>0</v>
      </c>
      <c r="P1875">
        <v>250000</v>
      </c>
      <c r="Q1875">
        <v>0</v>
      </c>
      <c r="R1875">
        <v>4</v>
      </c>
      <c r="S1875">
        <v>74003</v>
      </c>
      <c r="T1875" s="1">
        <v>0</v>
      </c>
      <c r="U1875">
        <v>1</v>
      </c>
      <c r="W1875" s="64">
        <f t="shared" si="58"/>
        <v>1735000</v>
      </c>
      <c r="X1875" s="64">
        <f t="shared" si="59"/>
        <v>0</v>
      </c>
    </row>
    <row r="1876" spans="1:24" hidden="1">
      <c r="A1876">
        <v>74003</v>
      </c>
      <c r="B1876" t="s">
        <v>690</v>
      </c>
      <c r="C1876" t="s">
        <v>684</v>
      </c>
      <c r="D1876" t="s">
        <v>685</v>
      </c>
      <c r="E1876" t="s">
        <v>29</v>
      </c>
      <c r="F1876" t="s">
        <v>747</v>
      </c>
      <c r="G1876" t="s">
        <v>4587</v>
      </c>
      <c r="H1876" s="1">
        <v>44853</v>
      </c>
      <c r="I1876" t="s">
        <v>7</v>
      </c>
      <c r="J1876">
        <v>34</v>
      </c>
      <c r="K1876">
        <v>6.94</v>
      </c>
      <c r="L1876">
        <v>0</v>
      </c>
      <c r="M1876">
        <v>0</v>
      </c>
      <c r="N1876">
        <v>1</v>
      </c>
      <c r="O1876">
        <v>0</v>
      </c>
      <c r="P1876">
        <v>0</v>
      </c>
      <c r="Q1876">
        <v>250000</v>
      </c>
      <c r="R1876">
        <v>4</v>
      </c>
      <c r="S1876">
        <v>1034</v>
      </c>
      <c r="T1876" s="1">
        <v>0</v>
      </c>
      <c r="U1876">
        <v>1</v>
      </c>
      <c r="W1876" s="64">
        <f t="shared" si="58"/>
        <v>0</v>
      </c>
      <c r="X1876" s="64">
        <f t="shared" si="59"/>
        <v>1735000</v>
      </c>
    </row>
    <row r="1877" spans="1:24">
      <c r="A1877">
        <v>1034</v>
      </c>
      <c r="B1877" t="s">
        <v>689</v>
      </c>
      <c r="C1877" t="s">
        <v>684</v>
      </c>
      <c r="D1877" t="s">
        <v>685</v>
      </c>
      <c r="E1877" t="s">
        <v>29</v>
      </c>
      <c r="F1877" t="s">
        <v>747</v>
      </c>
      <c r="G1877" t="s">
        <v>4348</v>
      </c>
      <c r="H1877" s="1">
        <v>44854</v>
      </c>
      <c r="I1877" t="s">
        <v>8</v>
      </c>
      <c r="J1877">
        <v>34</v>
      </c>
      <c r="K1877">
        <v>6.9450000000000003</v>
      </c>
      <c r="L1877">
        <v>0</v>
      </c>
      <c r="M1877">
        <v>0</v>
      </c>
      <c r="N1877">
        <v>1</v>
      </c>
      <c r="O1877">
        <v>0</v>
      </c>
      <c r="P1877">
        <v>300000</v>
      </c>
      <c r="Q1877">
        <v>0</v>
      </c>
      <c r="R1877">
        <v>4</v>
      </c>
      <c r="S1877">
        <v>74003</v>
      </c>
      <c r="T1877" s="1">
        <v>0</v>
      </c>
      <c r="U1877">
        <v>1</v>
      </c>
      <c r="W1877" s="64">
        <f t="shared" si="58"/>
        <v>2083500</v>
      </c>
      <c r="X1877" s="64">
        <f t="shared" si="59"/>
        <v>0</v>
      </c>
    </row>
    <row r="1878" spans="1:24" hidden="1">
      <c r="A1878">
        <v>74003</v>
      </c>
      <c r="B1878" t="s">
        <v>690</v>
      </c>
      <c r="C1878" t="s">
        <v>684</v>
      </c>
      <c r="D1878" t="s">
        <v>685</v>
      </c>
      <c r="E1878" t="s">
        <v>29</v>
      </c>
      <c r="F1878" t="s">
        <v>747</v>
      </c>
      <c r="G1878" t="s">
        <v>4588</v>
      </c>
      <c r="H1878" s="1">
        <v>44854</v>
      </c>
      <c r="I1878" t="s">
        <v>7</v>
      </c>
      <c r="J1878">
        <v>34</v>
      </c>
      <c r="K1878">
        <v>6.9450000000000003</v>
      </c>
      <c r="L1878">
        <v>0</v>
      </c>
      <c r="M1878">
        <v>0</v>
      </c>
      <c r="N1878">
        <v>1</v>
      </c>
      <c r="O1878">
        <v>0</v>
      </c>
      <c r="P1878">
        <v>0</v>
      </c>
      <c r="Q1878">
        <v>300000</v>
      </c>
      <c r="R1878">
        <v>4</v>
      </c>
      <c r="S1878">
        <v>1034</v>
      </c>
      <c r="T1878" s="1">
        <v>0</v>
      </c>
      <c r="U1878">
        <v>1</v>
      </c>
      <c r="W1878" s="64">
        <f t="shared" si="58"/>
        <v>0</v>
      </c>
      <c r="X1878" s="64">
        <f t="shared" si="59"/>
        <v>2083500</v>
      </c>
    </row>
    <row r="1879" spans="1:24" hidden="1">
      <c r="A1879">
        <v>1005</v>
      </c>
      <c r="B1879" t="s">
        <v>689</v>
      </c>
      <c r="C1879" t="s">
        <v>684</v>
      </c>
      <c r="D1879" t="s">
        <v>685</v>
      </c>
      <c r="E1879" t="s">
        <v>29</v>
      </c>
      <c r="F1879" t="s">
        <v>747</v>
      </c>
      <c r="G1879" t="s">
        <v>3588</v>
      </c>
      <c r="H1879" s="1">
        <v>44855</v>
      </c>
      <c r="I1879" t="s">
        <v>8</v>
      </c>
      <c r="J1879">
        <v>34</v>
      </c>
      <c r="K1879">
        <v>6.85</v>
      </c>
      <c r="L1879">
        <v>0</v>
      </c>
      <c r="M1879">
        <v>0</v>
      </c>
      <c r="N1879">
        <v>1</v>
      </c>
      <c r="O1879">
        <v>1</v>
      </c>
      <c r="P1879">
        <v>3303.6</v>
      </c>
      <c r="Q1879">
        <v>0</v>
      </c>
      <c r="R1879">
        <v>4</v>
      </c>
      <c r="S1879">
        <v>10001</v>
      </c>
      <c r="T1879" s="1">
        <v>0</v>
      </c>
      <c r="U1879">
        <v>1</v>
      </c>
      <c r="W1879" s="64">
        <f t="shared" si="58"/>
        <v>22629.66</v>
      </c>
      <c r="X1879" s="64">
        <f t="shared" si="59"/>
        <v>0</v>
      </c>
    </row>
    <row r="1880" spans="1:24" hidden="1">
      <c r="A1880">
        <v>10001</v>
      </c>
      <c r="B1880" t="s">
        <v>689</v>
      </c>
      <c r="C1880" t="s">
        <v>684</v>
      </c>
      <c r="D1880" t="s">
        <v>685</v>
      </c>
      <c r="E1880" t="s">
        <v>29</v>
      </c>
      <c r="F1880" t="s">
        <v>747</v>
      </c>
      <c r="G1880" t="s">
        <v>836</v>
      </c>
      <c r="H1880" s="1">
        <v>44855</v>
      </c>
      <c r="I1880" t="s">
        <v>7</v>
      </c>
      <c r="J1880">
        <v>34</v>
      </c>
      <c r="K1880">
        <v>6.85</v>
      </c>
      <c r="L1880">
        <v>0</v>
      </c>
      <c r="M1880">
        <v>0</v>
      </c>
      <c r="N1880">
        <v>1</v>
      </c>
      <c r="O1880">
        <v>0</v>
      </c>
      <c r="P1880">
        <v>0</v>
      </c>
      <c r="Q1880">
        <v>3303.6</v>
      </c>
      <c r="R1880">
        <v>4</v>
      </c>
      <c r="S1880">
        <v>1005</v>
      </c>
      <c r="T1880" s="1">
        <v>0</v>
      </c>
      <c r="U1880">
        <v>1</v>
      </c>
      <c r="W1880" s="64">
        <f t="shared" si="58"/>
        <v>0</v>
      </c>
      <c r="X1880" s="64">
        <f t="shared" si="59"/>
        <v>22629.66</v>
      </c>
    </row>
    <row r="1881" spans="1:24" hidden="1">
      <c r="A1881">
        <v>1005</v>
      </c>
      <c r="B1881" t="s">
        <v>689</v>
      </c>
      <c r="C1881" t="s">
        <v>684</v>
      </c>
      <c r="D1881" t="s">
        <v>685</v>
      </c>
      <c r="E1881" t="s">
        <v>29</v>
      </c>
      <c r="F1881" t="s">
        <v>747</v>
      </c>
      <c r="G1881" t="s">
        <v>3588</v>
      </c>
      <c r="H1881" s="1">
        <v>44858</v>
      </c>
      <c r="I1881" t="s">
        <v>7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1</v>
      </c>
      <c r="P1881">
        <v>0</v>
      </c>
      <c r="Q1881">
        <v>59922.53</v>
      </c>
      <c r="R1881">
        <v>4</v>
      </c>
      <c r="S1881">
        <v>3005</v>
      </c>
      <c r="T1881" s="1">
        <v>0</v>
      </c>
      <c r="U1881">
        <v>1</v>
      </c>
      <c r="W1881" s="64">
        <f t="shared" si="58"/>
        <v>0</v>
      </c>
      <c r="X1881" s="64">
        <f t="shared" si="59"/>
        <v>417660.03409999999</v>
      </c>
    </row>
    <row r="1882" spans="1:24" hidden="1">
      <c r="A1882">
        <v>3005</v>
      </c>
      <c r="B1882" t="s">
        <v>690</v>
      </c>
      <c r="C1882" t="s">
        <v>684</v>
      </c>
      <c r="D1882" t="s">
        <v>685</v>
      </c>
      <c r="E1882" t="s">
        <v>29</v>
      </c>
      <c r="F1882" t="s">
        <v>753</v>
      </c>
      <c r="G1882" t="s">
        <v>730</v>
      </c>
      <c r="H1882" s="1">
        <v>44858</v>
      </c>
      <c r="I1882" t="s">
        <v>8</v>
      </c>
      <c r="J1882">
        <v>34</v>
      </c>
      <c r="K1882">
        <v>6.97</v>
      </c>
      <c r="L1882">
        <v>0</v>
      </c>
      <c r="M1882">
        <v>0</v>
      </c>
      <c r="N1882">
        <v>1</v>
      </c>
      <c r="O1882">
        <v>0</v>
      </c>
      <c r="P1882">
        <v>59922.53</v>
      </c>
      <c r="Q1882">
        <v>0</v>
      </c>
      <c r="R1882">
        <v>4</v>
      </c>
      <c r="S1882">
        <v>1005</v>
      </c>
      <c r="T1882" s="1">
        <v>0</v>
      </c>
      <c r="U1882">
        <v>1</v>
      </c>
      <c r="W1882" s="64">
        <f t="shared" si="58"/>
        <v>417660.03409999999</v>
      </c>
      <c r="X1882" s="64">
        <f t="shared" si="59"/>
        <v>0</v>
      </c>
    </row>
    <row r="1883" spans="1:24" hidden="1">
      <c r="A1883">
        <v>1033</v>
      </c>
      <c r="B1883" t="s">
        <v>689</v>
      </c>
      <c r="C1883" t="s">
        <v>684</v>
      </c>
      <c r="D1883" t="s">
        <v>685</v>
      </c>
      <c r="E1883" t="s">
        <v>29</v>
      </c>
      <c r="F1883" t="s">
        <v>747</v>
      </c>
      <c r="G1883" t="s">
        <v>4257</v>
      </c>
      <c r="H1883" s="1">
        <v>44859</v>
      </c>
      <c r="I1883" t="s">
        <v>8</v>
      </c>
      <c r="J1883">
        <v>34</v>
      </c>
      <c r="K1883">
        <v>6.9580000000000002</v>
      </c>
      <c r="L1883">
        <v>0</v>
      </c>
      <c r="M1883">
        <v>0</v>
      </c>
      <c r="N1883">
        <v>1</v>
      </c>
      <c r="O1883">
        <v>0</v>
      </c>
      <c r="P1883">
        <v>300000</v>
      </c>
      <c r="Q1883">
        <v>0</v>
      </c>
      <c r="R1883">
        <v>4</v>
      </c>
      <c r="S1883">
        <v>74002</v>
      </c>
      <c r="T1883" s="1">
        <v>0</v>
      </c>
      <c r="U1883">
        <v>1</v>
      </c>
      <c r="W1883" s="64">
        <f t="shared" si="58"/>
        <v>2087400</v>
      </c>
      <c r="X1883" s="64">
        <f t="shared" si="59"/>
        <v>0</v>
      </c>
    </row>
    <row r="1884" spans="1:24" hidden="1">
      <c r="A1884">
        <v>74002</v>
      </c>
      <c r="B1884" t="s">
        <v>689</v>
      </c>
      <c r="C1884" t="s">
        <v>684</v>
      </c>
      <c r="D1884" t="s">
        <v>685</v>
      </c>
      <c r="E1884" t="s">
        <v>29</v>
      </c>
      <c r="F1884" t="s">
        <v>686</v>
      </c>
      <c r="G1884" t="s">
        <v>4559</v>
      </c>
      <c r="H1884" s="1">
        <v>44859</v>
      </c>
      <c r="I1884" t="s">
        <v>7</v>
      </c>
      <c r="J1884">
        <v>34</v>
      </c>
      <c r="K1884">
        <v>6.9580000000000002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300000</v>
      </c>
      <c r="R1884">
        <v>4</v>
      </c>
      <c r="S1884">
        <v>1033</v>
      </c>
      <c r="T1884" s="1">
        <v>0</v>
      </c>
      <c r="U1884">
        <v>1</v>
      </c>
      <c r="W1884" s="64">
        <f t="shared" si="58"/>
        <v>0</v>
      </c>
      <c r="X1884" s="64">
        <f t="shared" si="59"/>
        <v>2087400</v>
      </c>
    </row>
    <row r="1885" spans="1:24" hidden="1">
      <c r="A1885">
        <v>1009</v>
      </c>
      <c r="B1885" t="s">
        <v>689</v>
      </c>
      <c r="C1885" t="s">
        <v>684</v>
      </c>
      <c r="D1885" t="s">
        <v>685</v>
      </c>
      <c r="E1885" t="s">
        <v>29</v>
      </c>
      <c r="F1885" t="s">
        <v>686</v>
      </c>
      <c r="G1885" t="s">
        <v>4016</v>
      </c>
      <c r="H1885" s="1">
        <v>44861</v>
      </c>
      <c r="I1885" t="s">
        <v>7</v>
      </c>
      <c r="J1885">
        <v>34</v>
      </c>
      <c r="K1885">
        <v>6.96</v>
      </c>
      <c r="L1885">
        <v>0</v>
      </c>
      <c r="M1885">
        <v>0</v>
      </c>
      <c r="N1885">
        <v>1</v>
      </c>
      <c r="O1885">
        <v>0</v>
      </c>
      <c r="P1885">
        <v>0</v>
      </c>
      <c r="Q1885">
        <v>30816.71</v>
      </c>
      <c r="R1885">
        <v>4</v>
      </c>
      <c r="S1885">
        <v>27012</v>
      </c>
      <c r="T1885" s="1">
        <v>0</v>
      </c>
      <c r="U1885">
        <v>1</v>
      </c>
      <c r="W1885" s="64">
        <f t="shared" si="58"/>
        <v>0</v>
      </c>
      <c r="X1885" s="64">
        <f t="shared" si="59"/>
        <v>214484.30160000001</v>
      </c>
    </row>
    <row r="1886" spans="1:24" hidden="1">
      <c r="A1886">
        <v>1009</v>
      </c>
      <c r="B1886" t="s">
        <v>689</v>
      </c>
      <c r="C1886" t="s">
        <v>684</v>
      </c>
      <c r="D1886" t="s">
        <v>685</v>
      </c>
      <c r="E1886" t="s">
        <v>29</v>
      </c>
      <c r="F1886" t="s">
        <v>686</v>
      </c>
      <c r="G1886" t="s">
        <v>4017</v>
      </c>
      <c r="H1886" s="1">
        <v>44861</v>
      </c>
      <c r="I1886" t="s">
        <v>7</v>
      </c>
      <c r="J1886">
        <v>34</v>
      </c>
      <c r="K1886">
        <v>6.96</v>
      </c>
      <c r="L1886">
        <v>0</v>
      </c>
      <c r="M1886">
        <v>0</v>
      </c>
      <c r="N1886">
        <v>1</v>
      </c>
      <c r="O1886">
        <v>0</v>
      </c>
      <c r="P1886">
        <v>0</v>
      </c>
      <c r="Q1886">
        <v>141319.44</v>
      </c>
      <c r="R1886">
        <v>4</v>
      </c>
      <c r="S1886">
        <v>27012</v>
      </c>
      <c r="T1886" s="1">
        <v>0</v>
      </c>
      <c r="U1886">
        <v>1</v>
      </c>
      <c r="W1886" s="64">
        <f t="shared" si="58"/>
        <v>0</v>
      </c>
      <c r="X1886" s="64">
        <f t="shared" si="59"/>
        <v>983583.30240000004</v>
      </c>
    </row>
    <row r="1887" spans="1:24" hidden="1">
      <c r="A1887">
        <v>1009</v>
      </c>
      <c r="B1887" t="s">
        <v>689</v>
      </c>
      <c r="C1887" t="s">
        <v>684</v>
      </c>
      <c r="D1887" t="s">
        <v>685</v>
      </c>
      <c r="E1887" t="s">
        <v>29</v>
      </c>
      <c r="F1887" t="s">
        <v>686</v>
      </c>
      <c r="G1887" t="s">
        <v>4018</v>
      </c>
      <c r="H1887" s="1">
        <v>44861</v>
      </c>
      <c r="I1887" t="s">
        <v>7</v>
      </c>
      <c r="J1887">
        <v>34</v>
      </c>
      <c r="K1887">
        <v>6.96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113055.56</v>
      </c>
      <c r="R1887">
        <v>4</v>
      </c>
      <c r="S1887">
        <v>27012</v>
      </c>
      <c r="T1887" s="1">
        <v>0</v>
      </c>
      <c r="U1887">
        <v>1</v>
      </c>
      <c r="W1887" s="64">
        <f t="shared" si="58"/>
        <v>0</v>
      </c>
      <c r="X1887" s="64">
        <f t="shared" si="59"/>
        <v>786866.69759999996</v>
      </c>
    </row>
    <row r="1888" spans="1:24" hidden="1">
      <c r="A1888">
        <v>1033</v>
      </c>
      <c r="B1888" t="s">
        <v>689</v>
      </c>
      <c r="C1888" t="s">
        <v>684</v>
      </c>
      <c r="D1888" t="s">
        <v>685</v>
      </c>
      <c r="E1888" t="s">
        <v>29</v>
      </c>
      <c r="F1888" t="s">
        <v>747</v>
      </c>
      <c r="G1888" t="s">
        <v>4258</v>
      </c>
      <c r="H1888" s="1">
        <v>44861</v>
      </c>
      <c r="I1888" t="s">
        <v>8</v>
      </c>
      <c r="J1888">
        <v>34</v>
      </c>
      <c r="K1888">
        <v>6.9580000000000002</v>
      </c>
      <c r="L1888">
        <v>0</v>
      </c>
      <c r="M1888">
        <v>0</v>
      </c>
      <c r="N1888">
        <v>1</v>
      </c>
      <c r="O1888">
        <v>0</v>
      </c>
      <c r="P1888">
        <v>300000</v>
      </c>
      <c r="Q1888">
        <v>0</v>
      </c>
      <c r="R1888">
        <v>4</v>
      </c>
      <c r="S1888">
        <v>74002</v>
      </c>
      <c r="T1888" s="1">
        <v>0</v>
      </c>
      <c r="U1888">
        <v>1</v>
      </c>
      <c r="W1888" s="64">
        <f t="shared" si="58"/>
        <v>2087400</v>
      </c>
      <c r="X1888" s="64">
        <f t="shared" si="59"/>
        <v>0</v>
      </c>
    </row>
    <row r="1889" spans="1:24" hidden="1">
      <c r="A1889">
        <v>27012</v>
      </c>
      <c r="B1889" t="s">
        <v>689</v>
      </c>
      <c r="C1889" t="s">
        <v>684</v>
      </c>
      <c r="D1889" t="s">
        <v>685</v>
      </c>
      <c r="E1889" t="s">
        <v>29</v>
      </c>
      <c r="F1889" t="s">
        <v>753</v>
      </c>
      <c r="G1889" t="s">
        <v>985</v>
      </c>
      <c r="H1889" s="1">
        <v>44861</v>
      </c>
      <c r="I1889" t="s">
        <v>8</v>
      </c>
      <c r="J1889">
        <v>34</v>
      </c>
      <c r="K1889">
        <v>6.96</v>
      </c>
      <c r="L1889">
        <v>0</v>
      </c>
      <c r="M1889">
        <v>0</v>
      </c>
      <c r="N1889">
        <v>1</v>
      </c>
      <c r="O1889">
        <v>0</v>
      </c>
      <c r="P1889">
        <v>30816.71</v>
      </c>
      <c r="Q1889">
        <v>0</v>
      </c>
      <c r="R1889">
        <v>4</v>
      </c>
      <c r="S1889">
        <v>1009</v>
      </c>
      <c r="T1889" s="1">
        <v>0</v>
      </c>
      <c r="U1889">
        <v>1</v>
      </c>
      <c r="W1889" s="64">
        <f t="shared" si="58"/>
        <v>214484.30160000001</v>
      </c>
      <c r="X1889" s="64">
        <f t="shared" si="59"/>
        <v>0</v>
      </c>
    </row>
    <row r="1890" spans="1:24" hidden="1">
      <c r="A1890">
        <v>27012</v>
      </c>
      <c r="B1890" t="s">
        <v>689</v>
      </c>
      <c r="C1890" t="s">
        <v>684</v>
      </c>
      <c r="D1890" t="s">
        <v>685</v>
      </c>
      <c r="E1890" t="s">
        <v>29</v>
      </c>
      <c r="F1890" t="s">
        <v>753</v>
      </c>
      <c r="G1890" t="s">
        <v>1033</v>
      </c>
      <c r="H1890" s="1">
        <v>44861</v>
      </c>
      <c r="I1890" t="s">
        <v>8</v>
      </c>
      <c r="J1890">
        <v>34</v>
      </c>
      <c r="K1890">
        <v>6.96</v>
      </c>
      <c r="L1890">
        <v>0</v>
      </c>
      <c r="M1890">
        <v>0</v>
      </c>
      <c r="N1890">
        <v>1</v>
      </c>
      <c r="O1890">
        <v>0</v>
      </c>
      <c r="P1890">
        <v>141319.44</v>
      </c>
      <c r="Q1890">
        <v>0</v>
      </c>
      <c r="R1890">
        <v>4</v>
      </c>
      <c r="S1890">
        <v>1009</v>
      </c>
      <c r="T1890" s="1">
        <v>0</v>
      </c>
      <c r="U1890">
        <v>1</v>
      </c>
      <c r="W1890" s="64">
        <f t="shared" si="58"/>
        <v>983583.30240000004</v>
      </c>
      <c r="X1890" s="64">
        <f t="shared" si="59"/>
        <v>0</v>
      </c>
    </row>
    <row r="1891" spans="1:24" hidden="1">
      <c r="A1891">
        <v>27012</v>
      </c>
      <c r="B1891" t="s">
        <v>689</v>
      </c>
      <c r="C1891" t="s">
        <v>684</v>
      </c>
      <c r="D1891" t="s">
        <v>685</v>
      </c>
      <c r="E1891" t="s">
        <v>29</v>
      </c>
      <c r="F1891" t="s">
        <v>753</v>
      </c>
      <c r="G1891" t="s">
        <v>1017</v>
      </c>
      <c r="H1891" s="1">
        <v>44861</v>
      </c>
      <c r="I1891" t="s">
        <v>8</v>
      </c>
      <c r="J1891">
        <v>34</v>
      </c>
      <c r="K1891">
        <v>6.96</v>
      </c>
      <c r="L1891">
        <v>0</v>
      </c>
      <c r="M1891">
        <v>0</v>
      </c>
      <c r="N1891">
        <v>1</v>
      </c>
      <c r="O1891">
        <v>0</v>
      </c>
      <c r="P1891">
        <v>113055.56</v>
      </c>
      <c r="Q1891">
        <v>0</v>
      </c>
      <c r="R1891">
        <v>4</v>
      </c>
      <c r="S1891">
        <v>1009</v>
      </c>
      <c r="T1891" s="1">
        <v>0</v>
      </c>
      <c r="U1891">
        <v>1</v>
      </c>
      <c r="W1891" s="64">
        <f t="shared" si="58"/>
        <v>786866.69759999996</v>
      </c>
      <c r="X1891" s="64">
        <f t="shared" si="59"/>
        <v>0</v>
      </c>
    </row>
    <row r="1892" spans="1:24" hidden="1">
      <c r="A1892">
        <v>74002</v>
      </c>
      <c r="B1892" t="s">
        <v>689</v>
      </c>
      <c r="C1892" t="s">
        <v>684</v>
      </c>
      <c r="D1892" t="s">
        <v>685</v>
      </c>
      <c r="E1892" t="s">
        <v>29</v>
      </c>
      <c r="F1892" t="s">
        <v>686</v>
      </c>
      <c r="G1892" t="s">
        <v>4560</v>
      </c>
      <c r="H1892" s="1">
        <v>44861</v>
      </c>
      <c r="I1892" t="s">
        <v>7</v>
      </c>
      <c r="J1892">
        <v>34</v>
      </c>
      <c r="K1892">
        <v>6.9580000000000002</v>
      </c>
      <c r="L1892">
        <v>0</v>
      </c>
      <c r="M1892">
        <v>0</v>
      </c>
      <c r="N1892">
        <v>1</v>
      </c>
      <c r="O1892">
        <v>0</v>
      </c>
      <c r="P1892">
        <v>0</v>
      </c>
      <c r="Q1892">
        <v>300000</v>
      </c>
      <c r="R1892">
        <v>4</v>
      </c>
      <c r="S1892">
        <v>1033</v>
      </c>
      <c r="T1892" s="1">
        <v>0</v>
      </c>
      <c r="U1892">
        <v>1</v>
      </c>
      <c r="W1892" s="64">
        <f t="shared" si="58"/>
        <v>0</v>
      </c>
      <c r="X1892" s="64">
        <f t="shared" si="59"/>
        <v>2087400</v>
      </c>
    </row>
    <row r="1893" spans="1:24" hidden="1">
      <c r="A1893">
        <v>1003</v>
      </c>
      <c r="B1893" t="s">
        <v>689</v>
      </c>
      <c r="C1893" t="s">
        <v>684</v>
      </c>
      <c r="D1893" t="s">
        <v>685</v>
      </c>
      <c r="E1893" t="s">
        <v>29</v>
      </c>
      <c r="F1893" t="s">
        <v>747</v>
      </c>
      <c r="G1893" t="s">
        <v>687</v>
      </c>
      <c r="H1893" s="1">
        <v>44862</v>
      </c>
      <c r="I1893" t="s">
        <v>8</v>
      </c>
      <c r="J1893">
        <v>34</v>
      </c>
      <c r="K1893">
        <v>6.9569999999999999</v>
      </c>
      <c r="L1893">
        <v>0</v>
      </c>
      <c r="M1893">
        <v>0</v>
      </c>
      <c r="N1893">
        <v>1</v>
      </c>
      <c r="O1893">
        <v>0</v>
      </c>
      <c r="P1893">
        <v>5000000</v>
      </c>
      <c r="Q1893">
        <v>0</v>
      </c>
      <c r="R1893">
        <v>4</v>
      </c>
      <c r="S1893">
        <v>1018</v>
      </c>
      <c r="T1893" s="1">
        <v>0</v>
      </c>
      <c r="U1893">
        <v>1</v>
      </c>
      <c r="W1893" s="64">
        <f t="shared" si="58"/>
        <v>34785000</v>
      </c>
      <c r="X1893" s="64">
        <f t="shared" si="59"/>
        <v>0</v>
      </c>
    </row>
    <row r="1894" spans="1:24">
      <c r="A1894">
        <v>1014</v>
      </c>
      <c r="B1894" t="s">
        <v>684</v>
      </c>
      <c r="C1894" t="s">
        <v>684</v>
      </c>
      <c r="D1894" t="s">
        <v>685</v>
      </c>
      <c r="E1894" t="s">
        <v>29</v>
      </c>
      <c r="F1894" t="s">
        <v>686</v>
      </c>
      <c r="G1894" t="s">
        <v>927</v>
      </c>
      <c r="H1894" s="1">
        <v>44862</v>
      </c>
      <c r="I1894" t="s">
        <v>7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1</v>
      </c>
      <c r="P1894">
        <v>0</v>
      </c>
      <c r="Q1894">
        <v>8929.82</v>
      </c>
      <c r="R1894">
        <v>4</v>
      </c>
      <c r="S1894">
        <v>3034</v>
      </c>
      <c r="T1894" s="1">
        <v>0</v>
      </c>
      <c r="U1894">
        <v>1</v>
      </c>
      <c r="W1894" s="64">
        <f t="shared" si="58"/>
        <v>0</v>
      </c>
      <c r="X1894" s="64">
        <f t="shared" si="59"/>
        <v>62240.845399999998</v>
      </c>
    </row>
    <row r="1895" spans="1:24">
      <c r="A1895">
        <v>1014</v>
      </c>
      <c r="B1895" t="s">
        <v>694</v>
      </c>
      <c r="C1895" t="s">
        <v>684</v>
      </c>
      <c r="D1895" t="s">
        <v>685</v>
      </c>
      <c r="E1895" t="s">
        <v>29</v>
      </c>
      <c r="F1895" t="s">
        <v>747</v>
      </c>
      <c r="G1895" t="s">
        <v>733</v>
      </c>
      <c r="H1895" s="1">
        <v>44862</v>
      </c>
      <c r="I1895" t="s">
        <v>7</v>
      </c>
      <c r="J1895">
        <v>34</v>
      </c>
      <c r="K1895">
        <v>6.8635000000000002</v>
      </c>
      <c r="L1895">
        <v>0</v>
      </c>
      <c r="M1895">
        <v>0</v>
      </c>
      <c r="N1895">
        <v>1</v>
      </c>
      <c r="O1895">
        <v>1</v>
      </c>
      <c r="P1895">
        <v>6000000</v>
      </c>
      <c r="Q1895">
        <v>0</v>
      </c>
      <c r="R1895">
        <v>4</v>
      </c>
      <c r="S1895">
        <v>1016</v>
      </c>
      <c r="T1895" s="1">
        <v>0</v>
      </c>
      <c r="U1895">
        <v>1</v>
      </c>
      <c r="W1895" s="64">
        <f t="shared" si="58"/>
        <v>41181000</v>
      </c>
      <c r="X1895" s="64">
        <f t="shared" si="59"/>
        <v>0</v>
      </c>
    </row>
    <row r="1896" spans="1:24">
      <c r="A1896">
        <v>1016</v>
      </c>
      <c r="B1896" t="s">
        <v>694</v>
      </c>
      <c r="C1896" t="s">
        <v>684</v>
      </c>
      <c r="D1896" t="s">
        <v>685</v>
      </c>
      <c r="E1896" t="s">
        <v>29</v>
      </c>
      <c r="F1896" t="s">
        <v>747</v>
      </c>
      <c r="G1896" t="s">
        <v>1041</v>
      </c>
      <c r="H1896" s="1">
        <v>44862</v>
      </c>
      <c r="I1896" t="s">
        <v>8</v>
      </c>
      <c r="J1896">
        <v>34</v>
      </c>
      <c r="K1896">
        <v>6.8635000000000002</v>
      </c>
      <c r="L1896">
        <v>0</v>
      </c>
      <c r="M1896">
        <v>0</v>
      </c>
      <c r="N1896">
        <v>1</v>
      </c>
      <c r="O1896">
        <v>0</v>
      </c>
      <c r="P1896">
        <v>6000000</v>
      </c>
      <c r="Q1896">
        <v>0</v>
      </c>
      <c r="R1896">
        <v>4</v>
      </c>
      <c r="S1896">
        <v>1014</v>
      </c>
      <c r="T1896" s="1">
        <v>0</v>
      </c>
      <c r="U1896">
        <v>1</v>
      </c>
      <c r="W1896" s="64">
        <f t="shared" si="58"/>
        <v>41181000</v>
      </c>
      <c r="X1896" s="64">
        <f t="shared" si="59"/>
        <v>0</v>
      </c>
    </row>
    <row r="1897" spans="1:24" hidden="1">
      <c r="A1897">
        <v>1018</v>
      </c>
      <c r="B1897" t="s">
        <v>689</v>
      </c>
      <c r="C1897" t="s">
        <v>684</v>
      </c>
      <c r="D1897" t="s">
        <v>685</v>
      </c>
      <c r="E1897" t="s">
        <v>29</v>
      </c>
      <c r="F1897" t="s">
        <v>747</v>
      </c>
      <c r="G1897" t="s">
        <v>725</v>
      </c>
      <c r="H1897" s="1">
        <v>44862</v>
      </c>
      <c r="I1897" t="s">
        <v>7</v>
      </c>
      <c r="J1897">
        <v>34</v>
      </c>
      <c r="K1897">
        <v>6.9569999999999999</v>
      </c>
      <c r="L1897">
        <v>0</v>
      </c>
      <c r="M1897">
        <v>0</v>
      </c>
      <c r="N1897">
        <v>1</v>
      </c>
      <c r="O1897">
        <v>0</v>
      </c>
      <c r="P1897">
        <v>0</v>
      </c>
      <c r="Q1897">
        <v>5000000</v>
      </c>
      <c r="R1897">
        <v>4</v>
      </c>
      <c r="S1897">
        <v>1003</v>
      </c>
      <c r="T1897" s="1">
        <v>0</v>
      </c>
      <c r="U1897">
        <v>1</v>
      </c>
      <c r="W1897" s="64">
        <f t="shared" si="58"/>
        <v>0</v>
      </c>
      <c r="X1897" s="64">
        <f t="shared" si="59"/>
        <v>34785000</v>
      </c>
    </row>
    <row r="1898" spans="1:24" hidden="1">
      <c r="A1898">
        <v>1033</v>
      </c>
      <c r="B1898" t="s">
        <v>693</v>
      </c>
      <c r="C1898" t="s">
        <v>684</v>
      </c>
      <c r="D1898" t="s">
        <v>685</v>
      </c>
      <c r="E1898" t="s">
        <v>29</v>
      </c>
      <c r="F1898" t="s">
        <v>747</v>
      </c>
      <c r="G1898" t="s">
        <v>4272</v>
      </c>
      <c r="H1898" s="1">
        <v>44862</v>
      </c>
      <c r="I1898" t="s">
        <v>7</v>
      </c>
      <c r="J1898">
        <v>34</v>
      </c>
      <c r="K1898">
        <v>6.97</v>
      </c>
      <c r="L1898">
        <v>0</v>
      </c>
      <c r="M1898">
        <v>0</v>
      </c>
      <c r="N1898">
        <v>1</v>
      </c>
      <c r="O1898">
        <v>0</v>
      </c>
      <c r="P1898">
        <v>0</v>
      </c>
      <c r="Q1898">
        <v>430416.07</v>
      </c>
      <c r="R1898">
        <v>4</v>
      </c>
      <c r="S1898">
        <v>3034</v>
      </c>
      <c r="T1898" s="1">
        <v>0</v>
      </c>
      <c r="U1898">
        <v>1</v>
      </c>
      <c r="W1898" s="64">
        <f t="shared" si="58"/>
        <v>0</v>
      </c>
      <c r="X1898" s="64">
        <f t="shared" si="59"/>
        <v>3000000.0079000001</v>
      </c>
    </row>
    <row r="1899" spans="1:24">
      <c r="A1899">
        <v>3034</v>
      </c>
      <c r="B1899" t="s">
        <v>693</v>
      </c>
      <c r="C1899" t="s">
        <v>684</v>
      </c>
      <c r="D1899" t="s">
        <v>685</v>
      </c>
      <c r="E1899" t="s">
        <v>29</v>
      </c>
      <c r="F1899" t="s">
        <v>4379</v>
      </c>
      <c r="G1899" t="s">
        <v>4489</v>
      </c>
      <c r="H1899" s="1">
        <v>44862</v>
      </c>
      <c r="I1899" t="s">
        <v>8</v>
      </c>
      <c r="J1899">
        <v>34</v>
      </c>
      <c r="K1899">
        <v>6.97</v>
      </c>
      <c r="N1899">
        <v>1</v>
      </c>
      <c r="O1899">
        <v>0</v>
      </c>
      <c r="P1899">
        <v>8929.82</v>
      </c>
      <c r="Q1899">
        <v>0</v>
      </c>
      <c r="R1899">
        <v>4</v>
      </c>
      <c r="S1899">
        <v>1014</v>
      </c>
      <c r="T1899" s="1">
        <v>0</v>
      </c>
      <c r="U1899">
        <v>1</v>
      </c>
      <c r="W1899" s="64">
        <f t="shared" si="58"/>
        <v>62240.845399999998</v>
      </c>
      <c r="X1899" s="64">
        <f t="shared" si="59"/>
        <v>0</v>
      </c>
    </row>
    <row r="1900" spans="1:24">
      <c r="A1900">
        <v>3034</v>
      </c>
      <c r="B1900" t="s">
        <v>693</v>
      </c>
      <c r="C1900" t="s">
        <v>684</v>
      </c>
      <c r="D1900" t="s">
        <v>685</v>
      </c>
      <c r="E1900" t="s">
        <v>29</v>
      </c>
      <c r="F1900" t="s">
        <v>749</v>
      </c>
      <c r="G1900" t="s">
        <v>4272</v>
      </c>
      <c r="H1900" s="1">
        <v>44862</v>
      </c>
      <c r="I1900" t="s">
        <v>8</v>
      </c>
      <c r="J1900">
        <v>34</v>
      </c>
      <c r="K1900">
        <v>6.97</v>
      </c>
      <c r="N1900">
        <v>1</v>
      </c>
      <c r="O1900">
        <v>0</v>
      </c>
      <c r="P1900">
        <v>430416.07</v>
      </c>
      <c r="Q1900">
        <v>0</v>
      </c>
      <c r="R1900">
        <v>4</v>
      </c>
      <c r="S1900">
        <v>1033</v>
      </c>
      <c r="T1900" s="1">
        <v>0</v>
      </c>
      <c r="U1900">
        <v>1</v>
      </c>
      <c r="W1900" s="64">
        <f t="shared" si="58"/>
        <v>3000000.0079000001</v>
      </c>
      <c r="X1900" s="64">
        <f t="shared" si="59"/>
        <v>0</v>
      </c>
    </row>
    <row r="1901" spans="1:24" hidden="1">
      <c r="A1901">
        <v>1009</v>
      </c>
      <c r="B1901" t="s">
        <v>689</v>
      </c>
      <c r="C1901" t="s">
        <v>684</v>
      </c>
      <c r="D1901" t="s">
        <v>685</v>
      </c>
      <c r="E1901" t="s">
        <v>29</v>
      </c>
      <c r="F1901" t="s">
        <v>686</v>
      </c>
      <c r="G1901" t="s">
        <v>4019</v>
      </c>
      <c r="H1901" s="1">
        <v>44865</v>
      </c>
      <c r="I1901" t="s">
        <v>7</v>
      </c>
      <c r="J1901">
        <v>34</v>
      </c>
      <c r="K1901">
        <v>6.9560000000000004</v>
      </c>
      <c r="L1901">
        <v>0</v>
      </c>
      <c r="M1901">
        <v>0</v>
      </c>
      <c r="N1901">
        <v>1</v>
      </c>
      <c r="O1901">
        <v>0</v>
      </c>
      <c r="P1901">
        <v>0</v>
      </c>
      <c r="Q1901">
        <v>26322.22</v>
      </c>
      <c r="R1901">
        <v>4</v>
      </c>
      <c r="S1901">
        <v>27012</v>
      </c>
      <c r="T1901" s="1">
        <v>0</v>
      </c>
      <c r="U1901">
        <v>1</v>
      </c>
      <c r="W1901" s="64">
        <f t="shared" si="58"/>
        <v>0</v>
      </c>
      <c r="X1901" s="64">
        <f t="shared" si="59"/>
        <v>183097.36232000001</v>
      </c>
    </row>
    <row r="1902" spans="1:24">
      <c r="A1902">
        <v>1014</v>
      </c>
      <c r="B1902" t="s">
        <v>690</v>
      </c>
      <c r="C1902" t="s">
        <v>684</v>
      </c>
      <c r="D1902" t="s">
        <v>685</v>
      </c>
      <c r="E1902" t="s">
        <v>29</v>
      </c>
      <c r="F1902" t="s">
        <v>728</v>
      </c>
      <c r="G1902" t="s">
        <v>974</v>
      </c>
      <c r="H1902" s="1">
        <v>44865</v>
      </c>
      <c r="I1902" t="s">
        <v>7</v>
      </c>
      <c r="J1902">
        <v>34</v>
      </c>
      <c r="K1902">
        <v>6.97</v>
      </c>
      <c r="L1902">
        <v>0</v>
      </c>
      <c r="M1902">
        <v>0</v>
      </c>
      <c r="N1902">
        <v>1</v>
      </c>
      <c r="O1902">
        <v>1</v>
      </c>
      <c r="P1902">
        <v>0</v>
      </c>
      <c r="Q1902">
        <v>45000</v>
      </c>
      <c r="R1902">
        <v>4</v>
      </c>
      <c r="S1902">
        <v>3005</v>
      </c>
      <c r="T1902" s="1">
        <v>0</v>
      </c>
      <c r="U1902">
        <v>1</v>
      </c>
      <c r="W1902" s="64">
        <f t="shared" si="58"/>
        <v>0</v>
      </c>
      <c r="X1902" s="64">
        <f t="shared" si="59"/>
        <v>313650</v>
      </c>
    </row>
    <row r="1903" spans="1:24">
      <c r="A1903">
        <v>1014</v>
      </c>
      <c r="B1903" t="s">
        <v>693</v>
      </c>
      <c r="C1903" t="s">
        <v>692</v>
      </c>
      <c r="D1903" t="s">
        <v>685</v>
      </c>
      <c r="E1903" t="s">
        <v>29</v>
      </c>
      <c r="F1903" t="s">
        <v>729</v>
      </c>
      <c r="G1903" t="s">
        <v>956</v>
      </c>
      <c r="H1903" s="1">
        <v>44865</v>
      </c>
      <c r="I1903" t="s">
        <v>7</v>
      </c>
      <c r="J1903">
        <v>34</v>
      </c>
      <c r="K1903">
        <v>6.97</v>
      </c>
      <c r="L1903">
        <v>0</v>
      </c>
      <c r="M1903">
        <v>0</v>
      </c>
      <c r="N1903">
        <v>1</v>
      </c>
      <c r="O1903">
        <v>1</v>
      </c>
      <c r="P1903">
        <v>0</v>
      </c>
      <c r="Q1903">
        <v>2000</v>
      </c>
      <c r="R1903">
        <v>4</v>
      </c>
      <c r="S1903">
        <v>3029</v>
      </c>
      <c r="T1903" s="1">
        <v>0</v>
      </c>
      <c r="U1903">
        <v>1</v>
      </c>
      <c r="W1903" s="64">
        <f t="shared" ref="W1903:W1966" si="60">+K1903*P1903</f>
        <v>0</v>
      </c>
      <c r="X1903" s="64">
        <f t="shared" ref="X1903:X1966" si="61">K1903*Q1903</f>
        <v>13940</v>
      </c>
    </row>
    <row r="1904" spans="1:24">
      <c r="A1904">
        <v>1014</v>
      </c>
      <c r="B1904" t="s">
        <v>694</v>
      </c>
      <c r="C1904" t="s">
        <v>684</v>
      </c>
      <c r="D1904" t="s">
        <v>685</v>
      </c>
      <c r="E1904" t="s">
        <v>29</v>
      </c>
      <c r="F1904" t="s">
        <v>747</v>
      </c>
      <c r="G1904" t="s">
        <v>973</v>
      </c>
      <c r="H1904" s="1">
        <v>44865</v>
      </c>
      <c r="I1904" t="s">
        <v>8</v>
      </c>
      <c r="J1904">
        <v>34</v>
      </c>
      <c r="K1904">
        <v>6.86</v>
      </c>
      <c r="L1904">
        <v>0</v>
      </c>
      <c r="M1904">
        <v>0</v>
      </c>
      <c r="N1904">
        <v>1</v>
      </c>
      <c r="O1904">
        <v>1</v>
      </c>
      <c r="P1904">
        <v>6000000</v>
      </c>
      <c r="Q1904">
        <v>0</v>
      </c>
      <c r="R1904">
        <v>4</v>
      </c>
      <c r="S1904">
        <v>1016</v>
      </c>
      <c r="T1904" s="1">
        <v>0</v>
      </c>
      <c r="U1904">
        <v>1</v>
      </c>
      <c r="W1904" s="64">
        <f t="shared" si="60"/>
        <v>41160000</v>
      </c>
      <c r="X1904" s="64">
        <f t="shared" si="61"/>
        <v>0</v>
      </c>
    </row>
    <row r="1905" spans="1:24">
      <c r="A1905">
        <v>1016</v>
      </c>
      <c r="B1905" t="s">
        <v>694</v>
      </c>
      <c r="C1905" t="s">
        <v>684</v>
      </c>
      <c r="D1905" t="s">
        <v>685</v>
      </c>
      <c r="E1905" t="s">
        <v>29</v>
      </c>
      <c r="F1905" t="s">
        <v>747</v>
      </c>
      <c r="G1905" t="s">
        <v>1040</v>
      </c>
      <c r="H1905" s="1">
        <v>44865</v>
      </c>
      <c r="I1905" t="s">
        <v>7</v>
      </c>
      <c r="J1905">
        <v>34</v>
      </c>
      <c r="K1905">
        <v>6.86</v>
      </c>
      <c r="L1905">
        <v>0</v>
      </c>
      <c r="M1905">
        <v>0</v>
      </c>
      <c r="N1905">
        <v>1</v>
      </c>
      <c r="O1905">
        <v>0</v>
      </c>
      <c r="P1905">
        <v>0</v>
      </c>
      <c r="Q1905">
        <v>6000000</v>
      </c>
      <c r="R1905">
        <v>4</v>
      </c>
      <c r="S1905">
        <v>1014</v>
      </c>
      <c r="T1905" s="1">
        <v>0</v>
      </c>
      <c r="U1905">
        <v>1</v>
      </c>
      <c r="W1905" s="64">
        <f t="shared" si="60"/>
        <v>0</v>
      </c>
      <c r="X1905" s="64">
        <f t="shared" si="61"/>
        <v>41160000</v>
      </c>
    </row>
    <row r="1906" spans="1:24" hidden="1">
      <c r="A1906">
        <v>1033</v>
      </c>
      <c r="B1906" t="s">
        <v>689</v>
      </c>
      <c r="C1906" t="s">
        <v>684</v>
      </c>
      <c r="D1906" t="s">
        <v>685</v>
      </c>
      <c r="E1906" t="s">
        <v>29</v>
      </c>
      <c r="F1906" t="s">
        <v>686</v>
      </c>
      <c r="G1906" t="s">
        <v>4188</v>
      </c>
      <c r="H1906" s="1">
        <v>44865</v>
      </c>
      <c r="I1906" t="s">
        <v>7</v>
      </c>
      <c r="J1906">
        <v>34</v>
      </c>
      <c r="K1906">
        <v>6.9589999999999996</v>
      </c>
      <c r="L1906">
        <v>0</v>
      </c>
      <c r="M1906">
        <v>0</v>
      </c>
      <c r="N1906">
        <v>1</v>
      </c>
      <c r="O1906">
        <v>0</v>
      </c>
      <c r="P1906">
        <v>0</v>
      </c>
      <c r="Q1906">
        <v>170000</v>
      </c>
      <c r="R1906">
        <v>4</v>
      </c>
      <c r="S1906">
        <v>27009</v>
      </c>
      <c r="T1906" s="1">
        <v>0</v>
      </c>
      <c r="U1906">
        <v>1</v>
      </c>
      <c r="W1906" s="64">
        <f t="shared" si="60"/>
        <v>0</v>
      </c>
      <c r="X1906" s="64">
        <f t="shared" si="61"/>
        <v>1183030</v>
      </c>
    </row>
    <row r="1907" spans="1:24" hidden="1">
      <c r="A1907">
        <v>3005</v>
      </c>
      <c r="B1907" t="s">
        <v>690</v>
      </c>
      <c r="C1907" t="s">
        <v>684</v>
      </c>
      <c r="D1907" t="s">
        <v>685</v>
      </c>
      <c r="E1907" t="s">
        <v>29</v>
      </c>
      <c r="F1907" t="s">
        <v>753</v>
      </c>
      <c r="G1907" t="s">
        <v>1009</v>
      </c>
      <c r="H1907" s="1">
        <v>44865</v>
      </c>
      <c r="I1907" t="s">
        <v>8</v>
      </c>
      <c r="J1907">
        <v>34</v>
      </c>
      <c r="K1907">
        <v>6.97</v>
      </c>
      <c r="L1907">
        <v>0</v>
      </c>
      <c r="M1907">
        <v>0</v>
      </c>
      <c r="N1907">
        <v>1</v>
      </c>
      <c r="O1907">
        <v>0</v>
      </c>
      <c r="P1907">
        <v>45000</v>
      </c>
      <c r="Q1907">
        <v>0</v>
      </c>
      <c r="R1907">
        <v>4</v>
      </c>
      <c r="S1907">
        <v>1014</v>
      </c>
      <c r="T1907" s="1">
        <v>0</v>
      </c>
      <c r="U1907">
        <v>1</v>
      </c>
      <c r="W1907" s="64">
        <f t="shared" si="60"/>
        <v>313650</v>
      </c>
      <c r="X1907" s="64">
        <f t="shared" si="61"/>
        <v>0</v>
      </c>
    </row>
    <row r="1908" spans="1:24">
      <c r="A1908">
        <v>3029</v>
      </c>
      <c r="B1908" t="s">
        <v>693</v>
      </c>
      <c r="C1908" t="s">
        <v>692</v>
      </c>
      <c r="D1908" t="s">
        <v>685</v>
      </c>
      <c r="E1908" t="s">
        <v>29</v>
      </c>
      <c r="F1908" t="s">
        <v>754</v>
      </c>
      <c r="G1908" t="s">
        <v>4462</v>
      </c>
      <c r="H1908" s="1">
        <v>44865</v>
      </c>
      <c r="I1908" t="s">
        <v>8</v>
      </c>
      <c r="J1908">
        <v>34</v>
      </c>
      <c r="K1908">
        <v>6.97</v>
      </c>
      <c r="L1908">
        <v>0</v>
      </c>
      <c r="M1908">
        <v>0</v>
      </c>
      <c r="N1908">
        <v>1</v>
      </c>
      <c r="O1908">
        <v>0</v>
      </c>
      <c r="P1908">
        <v>2000</v>
      </c>
      <c r="Q1908">
        <v>0</v>
      </c>
      <c r="R1908">
        <v>4</v>
      </c>
      <c r="S1908">
        <v>1014</v>
      </c>
      <c r="T1908" s="1">
        <v>0</v>
      </c>
      <c r="U1908">
        <v>1</v>
      </c>
      <c r="W1908" s="64">
        <f t="shared" si="60"/>
        <v>13940</v>
      </c>
      <c r="X1908" s="64">
        <f t="shared" si="61"/>
        <v>0</v>
      </c>
    </row>
    <row r="1909" spans="1:24" hidden="1">
      <c r="A1909">
        <v>27009</v>
      </c>
      <c r="B1909" t="s">
        <v>689</v>
      </c>
      <c r="C1909" t="s">
        <v>684</v>
      </c>
      <c r="D1909" t="s">
        <v>685</v>
      </c>
      <c r="E1909" t="s">
        <v>29</v>
      </c>
      <c r="F1909" t="s">
        <v>753</v>
      </c>
      <c r="G1909" t="s">
        <v>4543</v>
      </c>
      <c r="H1909" s="1">
        <v>44865</v>
      </c>
      <c r="I1909" t="s">
        <v>8</v>
      </c>
      <c r="J1909">
        <v>34</v>
      </c>
      <c r="K1909">
        <v>6.9589999999999996</v>
      </c>
      <c r="L1909">
        <v>0</v>
      </c>
      <c r="M1909">
        <v>0</v>
      </c>
      <c r="N1909">
        <v>1</v>
      </c>
      <c r="O1909">
        <v>0</v>
      </c>
      <c r="P1909">
        <v>170000</v>
      </c>
      <c r="Q1909">
        <v>0</v>
      </c>
      <c r="R1909">
        <v>4</v>
      </c>
      <c r="S1909">
        <v>1033</v>
      </c>
      <c r="T1909" s="1">
        <v>0</v>
      </c>
      <c r="U1909">
        <v>1</v>
      </c>
      <c r="W1909" s="64">
        <f t="shared" si="60"/>
        <v>1183030</v>
      </c>
      <c r="X1909" s="64">
        <f t="shared" si="61"/>
        <v>0</v>
      </c>
    </row>
    <row r="1910" spans="1:24" hidden="1">
      <c r="A1910">
        <v>27012</v>
      </c>
      <c r="B1910" t="s">
        <v>689</v>
      </c>
      <c r="C1910" t="s">
        <v>684</v>
      </c>
      <c r="D1910" t="s">
        <v>685</v>
      </c>
      <c r="E1910" t="s">
        <v>29</v>
      </c>
      <c r="F1910" t="s">
        <v>753</v>
      </c>
      <c r="G1910" t="s">
        <v>1026</v>
      </c>
      <c r="H1910" s="1">
        <v>44865</v>
      </c>
      <c r="I1910" t="s">
        <v>8</v>
      </c>
      <c r="J1910">
        <v>34</v>
      </c>
      <c r="K1910">
        <v>6.9560000000000004</v>
      </c>
      <c r="L1910">
        <v>0</v>
      </c>
      <c r="M1910">
        <v>0</v>
      </c>
      <c r="N1910">
        <v>1</v>
      </c>
      <c r="O1910">
        <v>0</v>
      </c>
      <c r="P1910">
        <v>26322.22</v>
      </c>
      <c r="Q1910">
        <v>0</v>
      </c>
      <c r="R1910">
        <v>4</v>
      </c>
      <c r="S1910">
        <v>1009</v>
      </c>
      <c r="T1910" s="1">
        <v>0</v>
      </c>
      <c r="U1910">
        <v>1</v>
      </c>
      <c r="W1910" s="64">
        <f t="shared" si="60"/>
        <v>183097.36232000001</v>
      </c>
      <c r="X1910" s="64">
        <f t="shared" si="61"/>
        <v>0</v>
      </c>
    </row>
    <row r="1911" spans="1:24">
      <c r="A1911">
        <v>1014</v>
      </c>
      <c r="B1911" t="s">
        <v>693</v>
      </c>
      <c r="C1911" t="s">
        <v>684</v>
      </c>
      <c r="D1911" t="s">
        <v>685</v>
      </c>
      <c r="E1911" t="s">
        <v>29</v>
      </c>
      <c r="F1911" t="s">
        <v>748</v>
      </c>
      <c r="G1911" t="s">
        <v>950</v>
      </c>
      <c r="H1911" s="1">
        <v>44868</v>
      </c>
      <c r="I1911" t="s">
        <v>7</v>
      </c>
      <c r="J1911">
        <v>34</v>
      </c>
      <c r="K1911">
        <v>6.97</v>
      </c>
      <c r="L1911">
        <v>0</v>
      </c>
      <c r="M1911">
        <v>0</v>
      </c>
      <c r="N1911">
        <v>1</v>
      </c>
      <c r="O1911">
        <v>1</v>
      </c>
      <c r="P1911">
        <v>0</v>
      </c>
      <c r="Q1911">
        <v>64562.41</v>
      </c>
      <c r="R1911">
        <v>4</v>
      </c>
      <c r="S1911">
        <v>3034</v>
      </c>
      <c r="T1911" s="1">
        <v>0</v>
      </c>
      <c r="U1911">
        <v>1</v>
      </c>
      <c r="W1911" s="64">
        <f t="shared" si="60"/>
        <v>0</v>
      </c>
      <c r="X1911" s="64">
        <f t="shared" si="61"/>
        <v>449999.99770000001</v>
      </c>
    </row>
    <row r="1912" spans="1:24">
      <c r="A1912">
        <v>1014</v>
      </c>
      <c r="B1912" t="s">
        <v>693</v>
      </c>
      <c r="C1912" t="s">
        <v>684</v>
      </c>
      <c r="D1912" t="s">
        <v>685</v>
      </c>
      <c r="E1912" t="s">
        <v>29</v>
      </c>
      <c r="F1912" t="s">
        <v>748</v>
      </c>
      <c r="G1912" t="s">
        <v>951</v>
      </c>
      <c r="H1912" s="1">
        <v>44868</v>
      </c>
      <c r="I1912" t="s">
        <v>7</v>
      </c>
      <c r="J1912">
        <v>34</v>
      </c>
      <c r="K1912">
        <v>6.97</v>
      </c>
      <c r="L1912">
        <v>0</v>
      </c>
      <c r="M1912">
        <v>0</v>
      </c>
      <c r="N1912">
        <v>1</v>
      </c>
      <c r="O1912">
        <v>1</v>
      </c>
      <c r="P1912">
        <v>0</v>
      </c>
      <c r="Q1912">
        <v>43041.61</v>
      </c>
      <c r="R1912">
        <v>4</v>
      </c>
      <c r="S1912">
        <v>3034</v>
      </c>
      <c r="T1912" s="1">
        <v>0</v>
      </c>
      <c r="U1912">
        <v>1</v>
      </c>
      <c r="W1912" s="64">
        <f t="shared" si="60"/>
        <v>0</v>
      </c>
      <c r="X1912" s="64">
        <f t="shared" si="61"/>
        <v>300000.02169999998</v>
      </c>
    </row>
    <row r="1913" spans="1:24" hidden="1">
      <c r="A1913">
        <v>1018</v>
      </c>
      <c r="B1913" t="s">
        <v>694</v>
      </c>
      <c r="C1913" t="s">
        <v>684</v>
      </c>
      <c r="D1913" t="s">
        <v>685</v>
      </c>
      <c r="E1913" t="s">
        <v>29</v>
      </c>
      <c r="F1913" t="s">
        <v>747</v>
      </c>
      <c r="G1913" t="s">
        <v>935</v>
      </c>
      <c r="H1913" s="1">
        <v>44868</v>
      </c>
      <c r="I1913" t="s">
        <v>8</v>
      </c>
      <c r="J1913">
        <v>34</v>
      </c>
      <c r="K1913">
        <v>6.9580000000000002</v>
      </c>
      <c r="L1913">
        <v>0</v>
      </c>
      <c r="M1913">
        <v>0</v>
      </c>
      <c r="N1913">
        <v>1</v>
      </c>
      <c r="O1913">
        <v>0</v>
      </c>
      <c r="P1913">
        <v>1500000</v>
      </c>
      <c r="Q1913">
        <v>0</v>
      </c>
      <c r="R1913">
        <v>4</v>
      </c>
      <c r="S1913">
        <v>1035</v>
      </c>
      <c r="T1913" s="1">
        <v>0</v>
      </c>
      <c r="U1913">
        <v>1</v>
      </c>
      <c r="W1913" s="64">
        <f t="shared" si="60"/>
        <v>10437000</v>
      </c>
      <c r="X1913" s="64">
        <f t="shared" si="61"/>
        <v>0</v>
      </c>
    </row>
    <row r="1914" spans="1:24" hidden="1">
      <c r="A1914">
        <v>1035</v>
      </c>
      <c r="B1914" t="s">
        <v>689</v>
      </c>
      <c r="C1914" t="s">
        <v>684</v>
      </c>
      <c r="D1914" t="s">
        <v>685</v>
      </c>
      <c r="E1914" t="s">
        <v>29</v>
      </c>
      <c r="F1914" t="s">
        <v>747</v>
      </c>
      <c r="G1914" t="s">
        <v>796</v>
      </c>
      <c r="H1914" s="1">
        <v>44868</v>
      </c>
      <c r="I1914" t="s">
        <v>7</v>
      </c>
      <c r="J1914">
        <v>34</v>
      </c>
      <c r="K1914">
        <v>6.9580000000000002</v>
      </c>
      <c r="L1914">
        <v>0</v>
      </c>
      <c r="M1914">
        <v>0</v>
      </c>
      <c r="N1914">
        <v>1</v>
      </c>
      <c r="O1914">
        <v>0</v>
      </c>
      <c r="P1914">
        <v>0</v>
      </c>
      <c r="Q1914">
        <v>1500000</v>
      </c>
      <c r="R1914">
        <v>4</v>
      </c>
      <c r="S1914">
        <v>1018</v>
      </c>
      <c r="T1914" s="1">
        <v>0</v>
      </c>
      <c r="U1914">
        <v>1</v>
      </c>
      <c r="W1914" s="64">
        <f t="shared" si="60"/>
        <v>0</v>
      </c>
      <c r="X1914" s="64">
        <f t="shared" si="61"/>
        <v>10437000</v>
      </c>
    </row>
    <row r="1915" spans="1:24">
      <c r="A1915">
        <v>3034</v>
      </c>
      <c r="B1915" t="s">
        <v>693</v>
      </c>
      <c r="C1915" t="s">
        <v>684</v>
      </c>
      <c r="D1915" t="s">
        <v>685</v>
      </c>
      <c r="E1915" t="s">
        <v>29</v>
      </c>
      <c r="F1915" t="s">
        <v>4379</v>
      </c>
      <c r="G1915" t="s">
        <v>4490</v>
      </c>
      <c r="H1915" s="1">
        <v>44868</v>
      </c>
      <c r="I1915" t="s">
        <v>8</v>
      </c>
      <c r="J1915">
        <v>34</v>
      </c>
      <c r="K1915">
        <v>6.97</v>
      </c>
      <c r="N1915">
        <v>1</v>
      </c>
      <c r="O1915">
        <v>0</v>
      </c>
      <c r="P1915">
        <v>64562.41</v>
      </c>
      <c r="Q1915">
        <v>0</v>
      </c>
      <c r="R1915">
        <v>4</v>
      </c>
      <c r="S1915">
        <v>1014</v>
      </c>
      <c r="T1915" s="1">
        <v>0</v>
      </c>
      <c r="U1915">
        <v>1</v>
      </c>
      <c r="W1915" s="64">
        <f t="shared" si="60"/>
        <v>449999.99770000001</v>
      </c>
      <c r="X1915" s="64">
        <f t="shared" si="61"/>
        <v>0</v>
      </c>
    </row>
    <row r="1916" spans="1:24">
      <c r="A1916">
        <v>3034</v>
      </c>
      <c r="B1916" t="s">
        <v>693</v>
      </c>
      <c r="C1916" t="s">
        <v>684</v>
      </c>
      <c r="D1916" t="s">
        <v>685</v>
      </c>
      <c r="E1916" t="s">
        <v>29</v>
      </c>
      <c r="F1916" t="s">
        <v>4379</v>
      </c>
      <c r="G1916" t="s">
        <v>4491</v>
      </c>
      <c r="H1916" s="1">
        <v>44868</v>
      </c>
      <c r="I1916" t="s">
        <v>8</v>
      </c>
      <c r="J1916">
        <v>34</v>
      </c>
      <c r="K1916">
        <v>6.97</v>
      </c>
      <c r="N1916">
        <v>1</v>
      </c>
      <c r="O1916">
        <v>0</v>
      </c>
      <c r="P1916">
        <v>43041.61</v>
      </c>
      <c r="Q1916">
        <v>0</v>
      </c>
      <c r="R1916">
        <v>4</v>
      </c>
      <c r="S1916">
        <v>1014</v>
      </c>
      <c r="T1916" s="1">
        <v>0</v>
      </c>
      <c r="U1916">
        <v>1</v>
      </c>
      <c r="W1916" s="64">
        <f t="shared" si="60"/>
        <v>300000.02169999998</v>
      </c>
      <c r="X1916" s="64">
        <f t="shared" si="61"/>
        <v>0</v>
      </c>
    </row>
    <row r="1917" spans="1:24" hidden="1">
      <c r="A1917">
        <v>1003</v>
      </c>
      <c r="B1917" t="s">
        <v>689</v>
      </c>
      <c r="C1917" t="s">
        <v>684</v>
      </c>
      <c r="D1917" t="s">
        <v>685</v>
      </c>
      <c r="E1917" t="s">
        <v>29</v>
      </c>
      <c r="F1917" t="s">
        <v>728</v>
      </c>
      <c r="G1917" t="s">
        <v>687</v>
      </c>
      <c r="H1917" s="1">
        <v>44869</v>
      </c>
      <c r="I1917" t="s">
        <v>7</v>
      </c>
      <c r="J1917">
        <v>34</v>
      </c>
      <c r="K1917">
        <v>6.9509999999999996</v>
      </c>
      <c r="M1917">
        <v>0</v>
      </c>
      <c r="N1917">
        <v>1</v>
      </c>
      <c r="O1917">
        <v>0</v>
      </c>
      <c r="P1917">
        <v>0</v>
      </c>
      <c r="Q1917">
        <v>415000</v>
      </c>
      <c r="R1917">
        <v>4</v>
      </c>
      <c r="S1917">
        <v>27003</v>
      </c>
      <c r="T1917" s="1">
        <v>0</v>
      </c>
      <c r="U1917">
        <v>1</v>
      </c>
      <c r="W1917" s="64">
        <f t="shared" si="60"/>
        <v>0</v>
      </c>
      <c r="X1917" s="64">
        <f t="shared" si="61"/>
        <v>2884665</v>
      </c>
    </row>
    <row r="1918" spans="1:24" hidden="1">
      <c r="A1918">
        <v>1007</v>
      </c>
      <c r="B1918" t="s">
        <v>694</v>
      </c>
      <c r="C1918" t="s">
        <v>684</v>
      </c>
      <c r="D1918" t="s">
        <v>685</v>
      </c>
      <c r="E1918" t="s">
        <v>29</v>
      </c>
      <c r="F1918" t="s">
        <v>747</v>
      </c>
      <c r="G1918" t="s">
        <v>3934</v>
      </c>
      <c r="H1918" s="1">
        <v>44869</v>
      </c>
      <c r="I1918" t="s">
        <v>7</v>
      </c>
      <c r="J1918">
        <v>34</v>
      </c>
      <c r="K1918">
        <v>6.9589999999999996</v>
      </c>
      <c r="L1918">
        <v>0</v>
      </c>
      <c r="M1918">
        <v>0</v>
      </c>
      <c r="N1918">
        <v>1</v>
      </c>
      <c r="O1918">
        <v>0</v>
      </c>
      <c r="P1918">
        <v>0</v>
      </c>
      <c r="Q1918">
        <v>500000</v>
      </c>
      <c r="R1918">
        <v>4</v>
      </c>
      <c r="S1918">
        <v>1018</v>
      </c>
      <c r="T1918" s="1">
        <v>0</v>
      </c>
      <c r="U1918">
        <v>1</v>
      </c>
      <c r="W1918" s="64">
        <f t="shared" si="60"/>
        <v>0</v>
      </c>
      <c r="X1918" s="64">
        <f t="shared" si="61"/>
        <v>3479500</v>
      </c>
    </row>
    <row r="1919" spans="1:24" hidden="1">
      <c r="A1919">
        <v>1018</v>
      </c>
      <c r="B1919" t="s">
        <v>689</v>
      </c>
      <c r="C1919" t="s">
        <v>684</v>
      </c>
      <c r="D1919" t="s">
        <v>685</v>
      </c>
      <c r="E1919" t="s">
        <v>29</v>
      </c>
      <c r="F1919" t="s">
        <v>747</v>
      </c>
      <c r="G1919" t="s">
        <v>963</v>
      </c>
      <c r="H1919" s="1">
        <v>44869</v>
      </c>
      <c r="I1919" t="s">
        <v>8</v>
      </c>
      <c r="J1919">
        <v>34</v>
      </c>
      <c r="K1919">
        <v>6.9580000000000002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27009</v>
      </c>
      <c r="T1919" s="1">
        <v>0</v>
      </c>
      <c r="U1919">
        <v>1</v>
      </c>
      <c r="W1919" s="64">
        <f t="shared" si="60"/>
        <v>3479000</v>
      </c>
      <c r="X1919" s="64">
        <f t="shared" si="61"/>
        <v>0</v>
      </c>
    </row>
    <row r="1920" spans="1:24" hidden="1">
      <c r="A1920">
        <v>1018</v>
      </c>
      <c r="B1920" t="s">
        <v>690</v>
      </c>
      <c r="C1920" t="s">
        <v>684</v>
      </c>
      <c r="D1920" t="s">
        <v>685</v>
      </c>
      <c r="E1920" t="s">
        <v>29</v>
      </c>
      <c r="F1920" t="s">
        <v>747</v>
      </c>
      <c r="G1920" t="s">
        <v>961</v>
      </c>
      <c r="H1920" s="1">
        <v>44869</v>
      </c>
      <c r="I1920" t="s">
        <v>8</v>
      </c>
      <c r="J1920">
        <v>34</v>
      </c>
      <c r="K1920">
        <v>6.9489999999999998</v>
      </c>
      <c r="L1920">
        <v>0</v>
      </c>
      <c r="M1920">
        <v>0</v>
      </c>
      <c r="N1920">
        <v>1</v>
      </c>
      <c r="O1920">
        <v>0</v>
      </c>
      <c r="P1920">
        <v>100000</v>
      </c>
      <c r="Q1920">
        <v>0</v>
      </c>
      <c r="R1920">
        <v>4</v>
      </c>
      <c r="S1920">
        <v>74003</v>
      </c>
      <c r="T1920" s="1">
        <v>0</v>
      </c>
      <c r="U1920">
        <v>1</v>
      </c>
      <c r="W1920" s="64">
        <f t="shared" si="60"/>
        <v>694900</v>
      </c>
      <c r="X1920" s="64">
        <f t="shared" si="61"/>
        <v>0</v>
      </c>
    </row>
    <row r="1921" spans="1:24" hidden="1">
      <c r="A1921">
        <v>1018</v>
      </c>
      <c r="B1921" t="s">
        <v>694</v>
      </c>
      <c r="C1921" t="s">
        <v>684</v>
      </c>
      <c r="D1921" t="s">
        <v>685</v>
      </c>
      <c r="E1921" t="s">
        <v>29</v>
      </c>
      <c r="F1921" t="s">
        <v>747</v>
      </c>
      <c r="G1921" t="s">
        <v>962</v>
      </c>
      <c r="H1921" s="1">
        <v>44869</v>
      </c>
      <c r="I1921" t="s">
        <v>8</v>
      </c>
      <c r="J1921">
        <v>34</v>
      </c>
      <c r="K1921">
        <v>6.9580000000000002</v>
      </c>
      <c r="L1921">
        <v>0</v>
      </c>
      <c r="M1921">
        <v>0</v>
      </c>
      <c r="N1921">
        <v>1</v>
      </c>
      <c r="O1921">
        <v>0</v>
      </c>
      <c r="P1921">
        <v>3000000</v>
      </c>
      <c r="Q1921">
        <v>0</v>
      </c>
      <c r="R1921">
        <v>4</v>
      </c>
      <c r="S1921">
        <v>1035</v>
      </c>
      <c r="T1921" s="1">
        <v>0</v>
      </c>
      <c r="U1921">
        <v>1</v>
      </c>
      <c r="W1921" s="64">
        <f t="shared" si="60"/>
        <v>20874000</v>
      </c>
      <c r="X1921" s="64">
        <f t="shared" si="61"/>
        <v>0</v>
      </c>
    </row>
    <row r="1922" spans="1:24" hidden="1">
      <c r="A1922">
        <v>1018</v>
      </c>
      <c r="B1922" t="s">
        <v>694</v>
      </c>
      <c r="C1922" t="s">
        <v>684</v>
      </c>
      <c r="D1922" t="s">
        <v>685</v>
      </c>
      <c r="E1922" t="s">
        <v>29</v>
      </c>
      <c r="F1922" t="s">
        <v>747</v>
      </c>
      <c r="G1922" t="s">
        <v>964</v>
      </c>
      <c r="H1922" s="1">
        <v>44869</v>
      </c>
      <c r="I1922" t="s">
        <v>8</v>
      </c>
      <c r="J1922">
        <v>34</v>
      </c>
      <c r="K1922">
        <v>6.9589999999999996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1007</v>
      </c>
      <c r="T1922" s="1">
        <v>0</v>
      </c>
      <c r="U1922">
        <v>1</v>
      </c>
      <c r="W1922" s="64">
        <f t="shared" si="60"/>
        <v>3479500</v>
      </c>
      <c r="X1922" s="64">
        <f t="shared" si="61"/>
        <v>0</v>
      </c>
    </row>
    <row r="1923" spans="1:24" hidden="1">
      <c r="A1923">
        <v>1035</v>
      </c>
      <c r="B1923" t="s">
        <v>689</v>
      </c>
      <c r="C1923" t="s">
        <v>684</v>
      </c>
      <c r="D1923" t="s">
        <v>685</v>
      </c>
      <c r="E1923" t="s">
        <v>29</v>
      </c>
      <c r="F1923" t="s">
        <v>747</v>
      </c>
      <c r="G1923" t="s">
        <v>794</v>
      </c>
      <c r="H1923" s="1">
        <v>44869</v>
      </c>
      <c r="I1923" t="s">
        <v>7</v>
      </c>
      <c r="J1923">
        <v>34</v>
      </c>
      <c r="K1923">
        <v>6.9580000000000002</v>
      </c>
      <c r="L1923">
        <v>0</v>
      </c>
      <c r="M1923">
        <v>0</v>
      </c>
      <c r="N1923">
        <v>1</v>
      </c>
      <c r="O1923">
        <v>0</v>
      </c>
      <c r="P1923">
        <v>0</v>
      </c>
      <c r="Q1923">
        <v>3000000</v>
      </c>
      <c r="R1923">
        <v>4</v>
      </c>
      <c r="S1923">
        <v>1018</v>
      </c>
      <c r="T1923" s="1">
        <v>0</v>
      </c>
      <c r="U1923">
        <v>1</v>
      </c>
      <c r="W1923" s="64">
        <f t="shared" si="60"/>
        <v>0</v>
      </c>
      <c r="X1923" s="64">
        <f t="shared" si="61"/>
        <v>20874000</v>
      </c>
    </row>
    <row r="1924" spans="1:24" hidden="1">
      <c r="A1924">
        <v>27003</v>
      </c>
      <c r="B1924" t="s">
        <v>689</v>
      </c>
      <c r="C1924" t="s">
        <v>684</v>
      </c>
      <c r="D1924" t="s">
        <v>685</v>
      </c>
      <c r="E1924" t="s">
        <v>29</v>
      </c>
      <c r="F1924" t="s">
        <v>753</v>
      </c>
      <c r="G1924" t="s">
        <v>3598</v>
      </c>
      <c r="H1924" s="1">
        <v>44869</v>
      </c>
      <c r="I1924" t="s">
        <v>8</v>
      </c>
      <c r="J1924">
        <v>34</v>
      </c>
      <c r="K1924">
        <v>6.9509999999999996</v>
      </c>
      <c r="L1924">
        <v>0</v>
      </c>
      <c r="M1924">
        <v>0</v>
      </c>
      <c r="N1924">
        <v>1</v>
      </c>
      <c r="O1924">
        <v>0</v>
      </c>
      <c r="P1924">
        <v>415000</v>
      </c>
      <c r="Q1924">
        <v>0</v>
      </c>
      <c r="R1924">
        <v>4</v>
      </c>
      <c r="S1924">
        <v>1003</v>
      </c>
      <c r="T1924" s="1">
        <v>0</v>
      </c>
      <c r="U1924">
        <v>1</v>
      </c>
      <c r="W1924" s="64">
        <f t="shared" si="60"/>
        <v>2884665</v>
      </c>
      <c r="X1924" s="64">
        <f t="shared" si="61"/>
        <v>0</v>
      </c>
    </row>
    <row r="1925" spans="1:24" hidden="1">
      <c r="A1925">
        <v>27009</v>
      </c>
      <c r="B1925" t="s">
        <v>689</v>
      </c>
      <c r="C1925" t="s">
        <v>684</v>
      </c>
      <c r="D1925" t="s">
        <v>685</v>
      </c>
      <c r="E1925" t="s">
        <v>29</v>
      </c>
      <c r="F1925" t="s">
        <v>753</v>
      </c>
      <c r="G1925" t="s">
        <v>4544</v>
      </c>
      <c r="H1925" s="1">
        <v>44869</v>
      </c>
      <c r="I1925" t="s">
        <v>7</v>
      </c>
      <c r="J1925">
        <v>34</v>
      </c>
      <c r="K1925">
        <v>6.9580000000000002</v>
      </c>
      <c r="L1925">
        <v>0</v>
      </c>
      <c r="M1925">
        <v>0</v>
      </c>
      <c r="N1925">
        <v>1</v>
      </c>
      <c r="O1925">
        <v>0</v>
      </c>
      <c r="P1925">
        <v>0</v>
      </c>
      <c r="Q1925">
        <v>500000</v>
      </c>
      <c r="R1925">
        <v>4</v>
      </c>
      <c r="S1925">
        <v>1018</v>
      </c>
      <c r="T1925" s="1">
        <v>0</v>
      </c>
      <c r="U1925">
        <v>1</v>
      </c>
      <c r="W1925" s="64">
        <f t="shared" si="60"/>
        <v>0</v>
      </c>
      <c r="X1925" s="64">
        <f t="shared" si="61"/>
        <v>3479000</v>
      </c>
    </row>
    <row r="1926" spans="1:24" hidden="1">
      <c r="A1926">
        <v>74003</v>
      </c>
      <c r="B1926" t="s">
        <v>690</v>
      </c>
      <c r="C1926" t="s">
        <v>684</v>
      </c>
      <c r="D1926" t="s">
        <v>685</v>
      </c>
      <c r="E1926" t="s">
        <v>29</v>
      </c>
      <c r="F1926" t="s">
        <v>747</v>
      </c>
      <c r="G1926" t="s">
        <v>4589</v>
      </c>
      <c r="H1926" s="1">
        <v>44869</v>
      </c>
      <c r="I1926" t="s">
        <v>7</v>
      </c>
      <c r="J1926">
        <v>34</v>
      </c>
      <c r="K1926">
        <v>6.9489999999999998</v>
      </c>
      <c r="L1926">
        <v>0</v>
      </c>
      <c r="M1926">
        <v>0</v>
      </c>
      <c r="N1926">
        <v>1</v>
      </c>
      <c r="O1926">
        <v>0</v>
      </c>
      <c r="P1926">
        <v>0</v>
      </c>
      <c r="Q1926">
        <v>100000</v>
      </c>
      <c r="R1926">
        <v>4</v>
      </c>
      <c r="S1926">
        <v>1018</v>
      </c>
      <c r="T1926" s="1">
        <v>0</v>
      </c>
      <c r="U1926">
        <v>1</v>
      </c>
      <c r="W1926" s="64">
        <f t="shared" si="60"/>
        <v>0</v>
      </c>
      <c r="X1926" s="64">
        <f t="shared" si="61"/>
        <v>694900</v>
      </c>
    </row>
    <row r="1927" spans="1:24">
      <c r="A1927">
        <v>1014</v>
      </c>
      <c r="B1927" t="s">
        <v>694</v>
      </c>
      <c r="C1927" t="s">
        <v>684</v>
      </c>
      <c r="D1927" t="s">
        <v>685</v>
      </c>
      <c r="E1927" t="s">
        <v>29</v>
      </c>
      <c r="F1927" t="s">
        <v>747</v>
      </c>
      <c r="G1927" t="s">
        <v>911</v>
      </c>
      <c r="H1927" s="1">
        <v>44873</v>
      </c>
      <c r="I1927" t="s">
        <v>8</v>
      </c>
      <c r="J1927">
        <v>34</v>
      </c>
      <c r="K1927">
        <v>6.86</v>
      </c>
      <c r="L1927">
        <v>0</v>
      </c>
      <c r="M1927">
        <v>0</v>
      </c>
      <c r="N1927">
        <v>1</v>
      </c>
      <c r="O1927">
        <v>1</v>
      </c>
      <c r="P1927">
        <v>4000000</v>
      </c>
      <c r="Q1927">
        <v>0</v>
      </c>
      <c r="R1927">
        <v>4</v>
      </c>
      <c r="S1927">
        <v>1016</v>
      </c>
      <c r="T1927" s="1">
        <v>0</v>
      </c>
      <c r="U1927">
        <v>1</v>
      </c>
      <c r="W1927" s="64">
        <f t="shared" si="60"/>
        <v>27440000</v>
      </c>
      <c r="X1927" s="64">
        <f t="shared" si="61"/>
        <v>0</v>
      </c>
    </row>
    <row r="1928" spans="1:24">
      <c r="A1928">
        <v>1016</v>
      </c>
      <c r="B1928" t="s">
        <v>694</v>
      </c>
      <c r="C1928" t="s">
        <v>684</v>
      </c>
      <c r="D1928" t="s">
        <v>685</v>
      </c>
      <c r="E1928" t="s">
        <v>29</v>
      </c>
      <c r="F1928" t="s">
        <v>747</v>
      </c>
      <c r="G1928" t="s">
        <v>1043</v>
      </c>
      <c r="H1928" s="1">
        <v>44873</v>
      </c>
      <c r="I1928" t="s">
        <v>7</v>
      </c>
      <c r="J1928">
        <v>34</v>
      </c>
      <c r="K1928">
        <v>6.86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4000000</v>
      </c>
      <c r="R1928">
        <v>4</v>
      </c>
      <c r="S1928">
        <v>1014</v>
      </c>
      <c r="T1928" s="1">
        <v>0</v>
      </c>
      <c r="U1928">
        <v>1</v>
      </c>
      <c r="W1928" s="64">
        <f t="shared" si="60"/>
        <v>0</v>
      </c>
      <c r="X1928" s="64">
        <f t="shared" si="61"/>
        <v>27440000</v>
      </c>
    </row>
    <row r="1929" spans="1:24" hidden="1">
      <c r="A1929">
        <v>1003</v>
      </c>
      <c r="B1929" t="s">
        <v>689</v>
      </c>
      <c r="C1929" t="s">
        <v>684</v>
      </c>
      <c r="D1929" t="s">
        <v>685</v>
      </c>
      <c r="E1929" t="s">
        <v>29</v>
      </c>
      <c r="F1929" t="s">
        <v>747</v>
      </c>
      <c r="G1929" t="s">
        <v>687</v>
      </c>
      <c r="H1929" s="1">
        <v>44875</v>
      </c>
      <c r="I1929" t="s">
        <v>8</v>
      </c>
      <c r="J1929">
        <v>34</v>
      </c>
      <c r="K1929">
        <v>6.9569999999999999</v>
      </c>
      <c r="L1929">
        <v>0</v>
      </c>
      <c r="M1929">
        <v>0</v>
      </c>
      <c r="N1929">
        <v>1</v>
      </c>
      <c r="O1929">
        <v>0</v>
      </c>
      <c r="P1929">
        <v>2000000</v>
      </c>
      <c r="Q1929">
        <v>0</v>
      </c>
      <c r="R1929">
        <v>4</v>
      </c>
      <c r="S1929">
        <v>1018</v>
      </c>
      <c r="T1929" s="1">
        <v>0</v>
      </c>
      <c r="U1929">
        <v>1</v>
      </c>
      <c r="W1929" s="64">
        <f t="shared" si="60"/>
        <v>13914000</v>
      </c>
      <c r="X1929" s="64">
        <f t="shared" si="61"/>
        <v>0</v>
      </c>
    </row>
    <row r="1930" spans="1:24" hidden="1">
      <c r="A1930">
        <v>1018</v>
      </c>
      <c r="B1930" t="s">
        <v>689</v>
      </c>
      <c r="C1930" t="s">
        <v>684</v>
      </c>
      <c r="D1930" t="s">
        <v>685</v>
      </c>
      <c r="E1930" t="s">
        <v>29</v>
      </c>
      <c r="F1930" t="s">
        <v>747</v>
      </c>
      <c r="G1930" t="s">
        <v>807</v>
      </c>
      <c r="H1930" s="1">
        <v>44875</v>
      </c>
      <c r="I1930" t="s">
        <v>7</v>
      </c>
      <c r="J1930">
        <v>34</v>
      </c>
      <c r="K1930">
        <v>6.9569999999999999</v>
      </c>
      <c r="L1930">
        <v>0</v>
      </c>
      <c r="M1930">
        <v>0</v>
      </c>
      <c r="N1930">
        <v>1</v>
      </c>
      <c r="O1930">
        <v>0</v>
      </c>
      <c r="P1930">
        <v>0</v>
      </c>
      <c r="Q1930">
        <v>2000000</v>
      </c>
      <c r="R1930">
        <v>4</v>
      </c>
      <c r="S1930">
        <v>1003</v>
      </c>
      <c r="T1930" s="1">
        <v>0</v>
      </c>
      <c r="U1930">
        <v>1</v>
      </c>
      <c r="W1930" s="64">
        <f t="shared" si="60"/>
        <v>0</v>
      </c>
      <c r="X1930" s="64">
        <f t="shared" si="61"/>
        <v>13914000</v>
      </c>
    </row>
    <row r="1931" spans="1:24" hidden="1">
      <c r="A1931">
        <v>1018</v>
      </c>
      <c r="B1931" t="s">
        <v>689</v>
      </c>
      <c r="C1931" t="s">
        <v>684</v>
      </c>
      <c r="D1931" t="s">
        <v>685</v>
      </c>
      <c r="E1931" t="s">
        <v>29</v>
      </c>
      <c r="F1931" t="s">
        <v>748</v>
      </c>
      <c r="G1931" t="s">
        <v>976</v>
      </c>
      <c r="H1931" s="1">
        <v>44875</v>
      </c>
      <c r="I1931" t="s">
        <v>7</v>
      </c>
      <c r="J1931">
        <v>34</v>
      </c>
      <c r="K1931">
        <v>6.9604999999999997</v>
      </c>
      <c r="L1931">
        <v>0</v>
      </c>
      <c r="M1931">
        <v>0</v>
      </c>
      <c r="N1931">
        <v>1</v>
      </c>
      <c r="O1931">
        <v>0</v>
      </c>
      <c r="P1931">
        <v>0</v>
      </c>
      <c r="Q1931">
        <v>95833.33</v>
      </c>
      <c r="R1931">
        <v>4</v>
      </c>
      <c r="S1931">
        <v>27004</v>
      </c>
      <c r="T1931" s="1">
        <v>0</v>
      </c>
      <c r="U1931">
        <v>1</v>
      </c>
      <c r="W1931" s="64">
        <f t="shared" si="60"/>
        <v>0</v>
      </c>
      <c r="X1931" s="64">
        <f t="shared" si="61"/>
        <v>667047.89346499997</v>
      </c>
    </row>
    <row r="1932" spans="1:24" hidden="1">
      <c r="A1932">
        <v>27004</v>
      </c>
      <c r="B1932" t="s">
        <v>689</v>
      </c>
      <c r="C1932" t="s">
        <v>684</v>
      </c>
      <c r="D1932" t="s">
        <v>685</v>
      </c>
      <c r="E1932" t="s">
        <v>29</v>
      </c>
      <c r="F1932" t="s">
        <v>753</v>
      </c>
      <c r="G1932" t="s">
        <v>1034</v>
      </c>
      <c r="H1932" s="1">
        <v>44875</v>
      </c>
      <c r="I1932" t="s">
        <v>8</v>
      </c>
      <c r="J1932">
        <v>34</v>
      </c>
      <c r="K1932">
        <v>6.9604999999999997</v>
      </c>
      <c r="L1932">
        <v>0</v>
      </c>
      <c r="M1932">
        <v>0</v>
      </c>
      <c r="N1932">
        <v>1</v>
      </c>
      <c r="O1932">
        <v>0</v>
      </c>
      <c r="P1932">
        <v>95833.33</v>
      </c>
      <c r="Q1932">
        <v>0</v>
      </c>
      <c r="R1932">
        <v>4</v>
      </c>
      <c r="S1932">
        <v>1018</v>
      </c>
      <c r="T1932" s="1">
        <v>0</v>
      </c>
      <c r="U1932">
        <v>1</v>
      </c>
      <c r="W1932" s="64">
        <f t="shared" si="60"/>
        <v>667047.89346499997</v>
      </c>
      <c r="X1932" s="64">
        <f t="shared" si="61"/>
        <v>0</v>
      </c>
    </row>
    <row r="1933" spans="1:24" hidden="1">
      <c r="A1933">
        <v>1003</v>
      </c>
      <c r="B1933" t="s">
        <v>689</v>
      </c>
      <c r="C1933" t="s">
        <v>684</v>
      </c>
      <c r="D1933" t="s">
        <v>685</v>
      </c>
      <c r="E1933" t="s">
        <v>29</v>
      </c>
      <c r="F1933" t="s">
        <v>747</v>
      </c>
      <c r="G1933" t="s">
        <v>687</v>
      </c>
      <c r="H1933" s="1">
        <v>44876</v>
      </c>
      <c r="I1933" t="s">
        <v>8</v>
      </c>
      <c r="J1933">
        <v>34</v>
      </c>
      <c r="K1933">
        <v>6.9560000000000004</v>
      </c>
      <c r="L1933">
        <v>0</v>
      </c>
      <c r="M1933">
        <v>0</v>
      </c>
      <c r="N1933">
        <v>1</v>
      </c>
      <c r="O1933">
        <v>0</v>
      </c>
      <c r="P1933">
        <v>4000000</v>
      </c>
      <c r="Q1933">
        <v>0</v>
      </c>
      <c r="R1933">
        <v>4</v>
      </c>
      <c r="S1933">
        <v>1035</v>
      </c>
      <c r="T1933" s="1">
        <v>0</v>
      </c>
      <c r="U1933">
        <v>1</v>
      </c>
      <c r="W1933" s="64">
        <f t="shared" si="60"/>
        <v>27824000</v>
      </c>
      <c r="X1933" s="64">
        <f t="shared" si="61"/>
        <v>0</v>
      </c>
    </row>
    <row r="1934" spans="1:24" hidden="1">
      <c r="A1934">
        <v>1035</v>
      </c>
      <c r="B1934" t="s">
        <v>689</v>
      </c>
      <c r="C1934" t="s">
        <v>684</v>
      </c>
      <c r="D1934" t="s">
        <v>685</v>
      </c>
      <c r="E1934" t="s">
        <v>29</v>
      </c>
      <c r="F1934" t="s">
        <v>747</v>
      </c>
      <c r="G1934" t="s">
        <v>816</v>
      </c>
      <c r="H1934" s="1">
        <v>44876</v>
      </c>
      <c r="I1934" t="s">
        <v>7</v>
      </c>
      <c r="J1934">
        <v>34</v>
      </c>
      <c r="K1934">
        <v>6.9560000000000004</v>
      </c>
      <c r="L1934">
        <v>0</v>
      </c>
      <c r="M1934">
        <v>0</v>
      </c>
      <c r="N1934">
        <v>1</v>
      </c>
      <c r="O1934">
        <v>0</v>
      </c>
      <c r="P1934">
        <v>0</v>
      </c>
      <c r="Q1934">
        <v>4000000</v>
      </c>
      <c r="R1934">
        <v>4</v>
      </c>
      <c r="S1934">
        <v>1003</v>
      </c>
      <c r="T1934" s="1">
        <v>0</v>
      </c>
      <c r="U1934">
        <v>1</v>
      </c>
      <c r="W1934" s="64">
        <f t="shared" si="60"/>
        <v>0</v>
      </c>
      <c r="X1934" s="64">
        <f t="shared" si="61"/>
        <v>27824000</v>
      </c>
    </row>
    <row r="1935" spans="1:24" hidden="1">
      <c r="A1935">
        <v>1003</v>
      </c>
      <c r="B1935" t="s">
        <v>689</v>
      </c>
      <c r="C1935" t="s">
        <v>684</v>
      </c>
      <c r="D1935" t="s">
        <v>685</v>
      </c>
      <c r="E1935" t="s">
        <v>29</v>
      </c>
      <c r="F1935" t="s">
        <v>747</v>
      </c>
      <c r="G1935" t="s">
        <v>687</v>
      </c>
      <c r="H1935" s="1">
        <v>44879</v>
      </c>
      <c r="I1935" t="s">
        <v>8</v>
      </c>
      <c r="J1935">
        <v>34</v>
      </c>
      <c r="K1935">
        <v>6.9560000000000004</v>
      </c>
      <c r="L1935">
        <v>0</v>
      </c>
      <c r="M1935">
        <v>0</v>
      </c>
      <c r="N1935">
        <v>1</v>
      </c>
      <c r="O1935">
        <v>0</v>
      </c>
      <c r="P1935">
        <v>2000000</v>
      </c>
      <c r="Q1935">
        <v>0</v>
      </c>
      <c r="R1935">
        <v>4</v>
      </c>
      <c r="S1935">
        <v>1035</v>
      </c>
      <c r="T1935" s="1">
        <v>0</v>
      </c>
      <c r="U1935">
        <v>1</v>
      </c>
      <c r="W1935" s="64">
        <f t="shared" si="60"/>
        <v>13912000</v>
      </c>
      <c r="X1935" s="64">
        <f t="shared" si="61"/>
        <v>0</v>
      </c>
    </row>
    <row r="1936" spans="1:24" hidden="1">
      <c r="A1936">
        <v>1009</v>
      </c>
      <c r="B1936" t="s">
        <v>690</v>
      </c>
      <c r="C1936" t="s">
        <v>684</v>
      </c>
      <c r="D1936" t="s">
        <v>685</v>
      </c>
      <c r="E1936" t="s">
        <v>29</v>
      </c>
      <c r="F1936" t="s">
        <v>686</v>
      </c>
      <c r="G1936" t="s">
        <v>4104</v>
      </c>
      <c r="H1936" s="1">
        <v>44879</v>
      </c>
      <c r="I1936" t="s">
        <v>8</v>
      </c>
      <c r="J1936">
        <v>34</v>
      </c>
      <c r="K1936">
        <v>6.85</v>
      </c>
      <c r="L1936">
        <v>0</v>
      </c>
      <c r="M1936">
        <v>0</v>
      </c>
      <c r="N1936">
        <v>1</v>
      </c>
      <c r="O1936">
        <v>0</v>
      </c>
      <c r="P1936">
        <v>2859.59</v>
      </c>
      <c r="Q1936">
        <v>0</v>
      </c>
      <c r="R1936">
        <v>4</v>
      </c>
      <c r="S1936">
        <v>27003</v>
      </c>
      <c r="T1936" s="1">
        <v>0</v>
      </c>
      <c r="U1936">
        <v>1</v>
      </c>
      <c r="W1936" s="64">
        <f t="shared" si="60"/>
        <v>19588.191500000001</v>
      </c>
      <c r="X1936" s="64">
        <f t="shared" si="61"/>
        <v>0</v>
      </c>
    </row>
    <row r="1937" spans="1:24" hidden="1">
      <c r="A1937">
        <v>1035</v>
      </c>
      <c r="B1937" t="s">
        <v>689</v>
      </c>
      <c r="C1937" t="s">
        <v>684</v>
      </c>
      <c r="D1937" t="s">
        <v>685</v>
      </c>
      <c r="E1937" t="s">
        <v>29</v>
      </c>
      <c r="F1937" t="s">
        <v>747</v>
      </c>
      <c r="G1937" t="s">
        <v>786</v>
      </c>
      <c r="H1937" s="1">
        <v>44879</v>
      </c>
      <c r="I1937" t="s">
        <v>7</v>
      </c>
      <c r="J1937">
        <v>34</v>
      </c>
      <c r="K1937">
        <v>6.9560000000000004</v>
      </c>
      <c r="L1937">
        <v>0</v>
      </c>
      <c r="M1937">
        <v>0</v>
      </c>
      <c r="N1937">
        <v>1</v>
      </c>
      <c r="O1937">
        <v>0</v>
      </c>
      <c r="P1937">
        <v>0</v>
      </c>
      <c r="Q1937">
        <v>2000000</v>
      </c>
      <c r="R1937">
        <v>4</v>
      </c>
      <c r="S1937">
        <v>1003</v>
      </c>
      <c r="T1937" s="1">
        <v>0</v>
      </c>
      <c r="U1937">
        <v>1</v>
      </c>
      <c r="W1937" s="64">
        <f t="shared" si="60"/>
        <v>0</v>
      </c>
      <c r="X1937" s="64">
        <f t="shared" si="61"/>
        <v>13912000</v>
      </c>
    </row>
    <row r="1938" spans="1:24" hidden="1">
      <c r="A1938">
        <v>27003</v>
      </c>
      <c r="B1938" t="s">
        <v>689</v>
      </c>
      <c r="C1938" t="s">
        <v>684</v>
      </c>
      <c r="D1938" t="s">
        <v>685</v>
      </c>
      <c r="E1938" t="s">
        <v>29</v>
      </c>
      <c r="F1938" t="s">
        <v>753</v>
      </c>
      <c r="G1938" t="s">
        <v>3613</v>
      </c>
      <c r="H1938" s="1">
        <v>44879</v>
      </c>
      <c r="I1938" t="s">
        <v>7</v>
      </c>
      <c r="J1938">
        <v>34</v>
      </c>
      <c r="K1938">
        <v>6.85</v>
      </c>
      <c r="L1938">
        <v>0</v>
      </c>
      <c r="M1938">
        <v>0</v>
      </c>
      <c r="N1938">
        <v>1</v>
      </c>
      <c r="O1938">
        <v>0</v>
      </c>
      <c r="P1938">
        <v>0</v>
      </c>
      <c r="Q1938">
        <v>2859.59</v>
      </c>
      <c r="R1938">
        <v>4</v>
      </c>
      <c r="S1938">
        <v>1009</v>
      </c>
      <c r="T1938" s="1">
        <v>0</v>
      </c>
      <c r="U1938">
        <v>1</v>
      </c>
      <c r="W1938" s="64">
        <f t="shared" si="60"/>
        <v>0</v>
      </c>
      <c r="X1938" s="64">
        <f t="shared" si="61"/>
        <v>19588.191500000001</v>
      </c>
    </row>
    <row r="1939" spans="1:24" hidden="1">
      <c r="A1939">
        <v>1003</v>
      </c>
      <c r="B1939" t="s">
        <v>689</v>
      </c>
      <c r="C1939" t="s">
        <v>684</v>
      </c>
      <c r="D1939" t="s">
        <v>685</v>
      </c>
      <c r="E1939" t="s">
        <v>29</v>
      </c>
      <c r="F1939" t="s">
        <v>747</v>
      </c>
      <c r="G1939" t="s">
        <v>687</v>
      </c>
      <c r="H1939" s="1">
        <v>44880</v>
      </c>
      <c r="I1939" t="s">
        <v>8</v>
      </c>
      <c r="J1939">
        <v>34</v>
      </c>
      <c r="K1939">
        <v>6.9560000000000004</v>
      </c>
      <c r="L1939">
        <v>0</v>
      </c>
      <c r="M1939">
        <v>0</v>
      </c>
      <c r="N1939">
        <v>1</v>
      </c>
      <c r="O1939">
        <v>0</v>
      </c>
      <c r="P1939">
        <v>2000000</v>
      </c>
      <c r="Q1939">
        <v>0</v>
      </c>
      <c r="R1939">
        <v>4</v>
      </c>
      <c r="S1939">
        <v>1033</v>
      </c>
      <c r="T1939" s="1">
        <v>0</v>
      </c>
      <c r="U1939">
        <v>1</v>
      </c>
      <c r="W1939" s="64">
        <f t="shared" si="60"/>
        <v>13912000</v>
      </c>
      <c r="X1939" s="64">
        <f t="shared" si="61"/>
        <v>0</v>
      </c>
    </row>
    <row r="1940" spans="1:24" hidden="1">
      <c r="A1940">
        <v>1033</v>
      </c>
      <c r="B1940" t="s">
        <v>689</v>
      </c>
      <c r="C1940" t="s">
        <v>684</v>
      </c>
      <c r="D1940" t="s">
        <v>685</v>
      </c>
      <c r="E1940" t="s">
        <v>29</v>
      </c>
      <c r="F1940" t="s">
        <v>747</v>
      </c>
      <c r="G1940" t="s">
        <v>4259</v>
      </c>
      <c r="H1940" s="1">
        <v>44880</v>
      </c>
      <c r="I1940" t="s">
        <v>7</v>
      </c>
      <c r="J1940">
        <v>34</v>
      </c>
      <c r="K1940">
        <v>6.9560000000000004</v>
      </c>
      <c r="L1940">
        <v>0</v>
      </c>
      <c r="M1940">
        <v>0</v>
      </c>
      <c r="N1940">
        <v>1</v>
      </c>
      <c r="O1940">
        <v>0</v>
      </c>
      <c r="P1940">
        <v>0</v>
      </c>
      <c r="Q1940">
        <v>2000000</v>
      </c>
      <c r="R1940">
        <v>4</v>
      </c>
      <c r="S1940">
        <v>1003</v>
      </c>
      <c r="T1940" s="1">
        <v>0</v>
      </c>
      <c r="U1940">
        <v>1</v>
      </c>
      <c r="W1940" s="64">
        <f t="shared" si="60"/>
        <v>0</v>
      </c>
      <c r="X1940" s="64">
        <f t="shared" si="61"/>
        <v>13912000</v>
      </c>
    </row>
    <row r="1941" spans="1:24">
      <c r="A1941">
        <v>1014</v>
      </c>
      <c r="B1941" t="s">
        <v>694</v>
      </c>
      <c r="C1941" t="s">
        <v>684</v>
      </c>
      <c r="D1941" t="s">
        <v>685</v>
      </c>
      <c r="E1941" t="s">
        <v>29</v>
      </c>
      <c r="F1941" t="s">
        <v>748</v>
      </c>
      <c r="G1941" t="s">
        <v>943</v>
      </c>
      <c r="H1941" s="1">
        <v>44881</v>
      </c>
      <c r="I1941" t="s">
        <v>7</v>
      </c>
      <c r="J1941">
        <v>34</v>
      </c>
      <c r="K1941">
        <v>6.97</v>
      </c>
      <c r="L1941">
        <v>0</v>
      </c>
      <c r="M1941">
        <v>0</v>
      </c>
      <c r="N1941">
        <v>1</v>
      </c>
      <c r="O1941">
        <v>1</v>
      </c>
      <c r="P1941">
        <v>0</v>
      </c>
      <c r="Q1941">
        <v>100000</v>
      </c>
      <c r="R1941">
        <v>4</v>
      </c>
      <c r="S1941">
        <v>3004</v>
      </c>
      <c r="T1941" s="1">
        <v>0</v>
      </c>
      <c r="U1941">
        <v>1</v>
      </c>
      <c r="W1941" s="64">
        <f t="shared" si="60"/>
        <v>0</v>
      </c>
      <c r="X1941" s="64">
        <f t="shared" si="61"/>
        <v>697000</v>
      </c>
    </row>
    <row r="1942" spans="1:24" hidden="1">
      <c r="A1942">
        <v>3004</v>
      </c>
      <c r="B1942" t="s">
        <v>694</v>
      </c>
      <c r="C1942" t="s">
        <v>684</v>
      </c>
      <c r="D1942" t="s">
        <v>685</v>
      </c>
      <c r="E1942" t="s">
        <v>29</v>
      </c>
      <c r="F1942" t="s">
        <v>686</v>
      </c>
      <c r="G1942" t="s">
        <v>1038</v>
      </c>
      <c r="H1942" s="1">
        <v>44881</v>
      </c>
      <c r="I1942" t="s">
        <v>8</v>
      </c>
      <c r="J1942">
        <v>34</v>
      </c>
      <c r="K1942">
        <v>6.97</v>
      </c>
      <c r="L1942">
        <v>0</v>
      </c>
      <c r="M1942">
        <v>0</v>
      </c>
      <c r="N1942">
        <v>1</v>
      </c>
      <c r="O1942">
        <v>0</v>
      </c>
      <c r="P1942">
        <v>100000</v>
      </c>
      <c r="Q1942">
        <v>0</v>
      </c>
      <c r="R1942">
        <v>4</v>
      </c>
      <c r="S1942">
        <v>1014</v>
      </c>
      <c r="T1942" s="1">
        <v>0</v>
      </c>
      <c r="U1942">
        <v>1</v>
      </c>
      <c r="W1942" s="64">
        <f t="shared" si="60"/>
        <v>697000</v>
      </c>
      <c r="X1942" s="64">
        <f t="shared" si="61"/>
        <v>0</v>
      </c>
    </row>
    <row r="1943" spans="1:24" hidden="1">
      <c r="A1943">
        <v>1003</v>
      </c>
      <c r="B1943" t="s">
        <v>689</v>
      </c>
      <c r="C1943" t="s">
        <v>684</v>
      </c>
      <c r="D1943" t="s">
        <v>685</v>
      </c>
      <c r="E1943" t="s">
        <v>29</v>
      </c>
      <c r="F1943" t="s">
        <v>747</v>
      </c>
      <c r="G1943" t="s">
        <v>687</v>
      </c>
      <c r="H1943" s="1">
        <v>44882</v>
      </c>
      <c r="I1943" t="s">
        <v>8</v>
      </c>
      <c r="J1943">
        <v>34</v>
      </c>
      <c r="K1943">
        <v>6.9574999999999996</v>
      </c>
      <c r="L1943">
        <v>0</v>
      </c>
      <c r="M1943">
        <v>0</v>
      </c>
      <c r="N1943">
        <v>1</v>
      </c>
      <c r="O1943">
        <v>0</v>
      </c>
      <c r="P1943">
        <v>3000000</v>
      </c>
      <c r="Q1943">
        <v>0</v>
      </c>
      <c r="R1943">
        <v>4</v>
      </c>
      <c r="S1943">
        <v>1035</v>
      </c>
      <c r="T1943" s="1">
        <v>0</v>
      </c>
      <c r="U1943">
        <v>1</v>
      </c>
      <c r="W1943" s="64">
        <f t="shared" si="60"/>
        <v>20872500</v>
      </c>
      <c r="X1943" s="64">
        <f t="shared" si="61"/>
        <v>0</v>
      </c>
    </row>
    <row r="1944" spans="1:24" hidden="1">
      <c r="A1944">
        <v>1003</v>
      </c>
      <c r="B1944" t="s">
        <v>689</v>
      </c>
      <c r="C1944" t="s">
        <v>684</v>
      </c>
      <c r="D1944" t="s">
        <v>685</v>
      </c>
      <c r="E1944" t="s">
        <v>29</v>
      </c>
      <c r="F1944" t="s">
        <v>747</v>
      </c>
      <c r="G1944" t="s">
        <v>688</v>
      </c>
      <c r="H1944" s="1">
        <v>44882</v>
      </c>
      <c r="I1944" t="s">
        <v>8</v>
      </c>
      <c r="J1944">
        <v>34</v>
      </c>
      <c r="K1944">
        <v>6.9569999999999999</v>
      </c>
      <c r="L1944">
        <v>0</v>
      </c>
      <c r="M1944">
        <v>0</v>
      </c>
      <c r="N1944">
        <v>1</v>
      </c>
      <c r="O1944">
        <v>0</v>
      </c>
      <c r="P1944">
        <v>1000000</v>
      </c>
      <c r="Q1944">
        <v>0</v>
      </c>
      <c r="R1944">
        <v>4</v>
      </c>
      <c r="S1944">
        <v>1033</v>
      </c>
      <c r="T1944" s="1">
        <v>0</v>
      </c>
      <c r="U1944">
        <v>1</v>
      </c>
      <c r="W1944" s="64">
        <f t="shared" si="60"/>
        <v>6957000</v>
      </c>
      <c r="X1944" s="64">
        <f t="shared" si="61"/>
        <v>0</v>
      </c>
    </row>
    <row r="1945" spans="1:24" hidden="1">
      <c r="A1945">
        <v>1003</v>
      </c>
      <c r="B1945" t="s">
        <v>689</v>
      </c>
      <c r="C1945" t="s">
        <v>684</v>
      </c>
      <c r="D1945" t="s">
        <v>685</v>
      </c>
      <c r="E1945" t="s">
        <v>29</v>
      </c>
      <c r="F1945" t="s">
        <v>747</v>
      </c>
      <c r="G1945" t="s">
        <v>791</v>
      </c>
      <c r="H1945" s="1">
        <v>44882</v>
      </c>
      <c r="I1945" t="s">
        <v>8</v>
      </c>
      <c r="J1945">
        <v>34</v>
      </c>
      <c r="K1945">
        <v>6.9560000000000004</v>
      </c>
      <c r="L1945">
        <v>0</v>
      </c>
      <c r="M1945">
        <v>0</v>
      </c>
      <c r="N1945">
        <v>1</v>
      </c>
      <c r="O1945">
        <v>0</v>
      </c>
      <c r="P1945">
        <v>1000000</v>
      </c>
      <c r="Q1945">
        <v>0</v>
      </c>
      <c r="R1945">
        <v>4</v>
      </c>
      <c r="S1945">
        <v>1005</v>
      </c>
      <c r="T1945" s="1">
        <v>0</v>
      </c>
      <c r="U1945">
        <v>1</v>
      </c>
      <c r="W1945" s="64">
        <f t="shared" si="60"/>
        <v>6956000</v>
      </c>
      <c r="X1945" s="64">
        <f t="shared" si="61"/>
        <v>0</v>
      </c>
    </row>
    <row r="1946" spans="1:24" hidden="1">
      <c r="A1946">
        <v>1005</v>
      </c>
      <c r="B1946" t="s">
        <v>689</v>
      </c>
      <c r="C1946" t="s">
        <v>684</v>
      </c>
      <c r="D1946" t="s">
        <v>685</v>
      </c>
      <c r="E1946" t="s">
        <v>29</v>
      </c>
      <c r="F1946" t="s">
        <v>747</v>
      </c>
      <c r="G1946" t="s">
        <v>3900</v>
      </c>
      <c r="H1946" s="1">
        <v>44882</v>
      </c>
      <c r="I1946" t="s">
        <v>7</v>
      </c>
      <c r="J1946">
        <v>34</v>
      </c>
      <c r="K1946">
        <v>6.9560000000000004</v>
      </c>
      <c r="L1946">
        <v>0</v>
      </c>
      <c r="M1946">
        <v>0</v>
      </c>
      <c r="N1946">
        <v>1</v>
      </c>
      <c r="O1946">
        <v>1</v>
      </c>
      <c r="P1946">
        <v>0</v>
      </c>
      <c r="Q1946">
        <v>1000000</v>
      </c>
      <c r="R1946">
        <v>4</v>
      </c>
      <c r="S1946">
        <v>1003</v>
      </c>
      <c r="T1946" s="1">
        <v>0</v>
      </c>
      <c r="U1946">
        <v>1</v>
      </c>
      <c r="W1946" s="64">
        <f t="shared" si="60"/>
        <v>0</v>
      </c>
      <c r="X1946" s="64">
        <f t="shared" si="61"/>
        <v>6956000</v>
      </c>
    </row>
    <row r="1947" spans="1:24" hidden="1">
      <c r="A1947">
        <v>1033</v>
      </c>
      <c r="B1947" t="s">
        <v>689</v>
      </c>
      <c r="C1947" t="s">
        <v>684</v>
      </c>
      <c r="D1947" t="s">
        <v>685</v>
      </c>
      <c r="E1947" t="s">
        <v>29</v>
      </c>
      <c r="F1947" t="s">
        <v>747</v>
      </c>
      <c r="G1947" t="s">
        <v>4260</v>
      </c>
      <c r="H1947" s="1">
        <v>44882</v>
      </c>
      <c r="I1947" t="s">
        <v>7</v>
      </c>
      <c r="J1947">
        <v>34</v>
      </c>
      <c r="K1947">
        <v>6.9569999999999999</v>
      </c>
      <c r="L1947">
        <v>0</v>
      </c>
      <c r="M1947">
        <v>0</v>
      </c>
      <c r="N1947">
        <v>1</v>
      </c>
      <c r="O1947">
        <v>0</v>
      </c>
      <c r="P1947">
        <v>0</v>
      </c>
      <c r="Q1947">
        <v>1000000</v>
      </c>
      <c r="R1947">
        <v>4</v>
      </c>
      <c r="S1947">
        <v>1003</v>
      </c>
      <c r="T1947" s="1">
        <v>0</v>
      </c>
      <c r="U1947">
        <v>1</v>
      </c>
      <c r="W1947" s="64">
        <f t="shared" si="60"/>
        <v>0</v>
      </c>
      <c r="X1947" s="64">
        <f t="shared" si="61"/>
        <v>6957000</v>
      </c>
    </row>
    <row r="1948" spans="1:24" hidden="1">
      <c r="A1948">
        <v>1035</v>
      </c>
      <c r="B1948" t="s">
        <v>689</v>
      </c>
      <c r="C1948" t="s">
        <v>684</v>
      </c>
      <c r="D1948" t="s">
        <v>685</v>
      </c>
      <c r="E1948" t="s">
        <v>29</v>
      </c>
      <c r="F1948" t="s">
        <v>747</v>
      </c>
      <c r="G1948" t="s">
        <v>792</v>
      </c>
      <c r="H1948" s="1">
        <v>44882</v>
      </c>
      <c r="I1948" t="s">
        <v>7</v>
      </c>
      <c r="J1948">
        <v>34</v>
      </c>
      <c r="K1948">
        <v>6.9574999999999996</v>
      </c>
      <c r="L1948">
        <v>0</v>
      </c>
      <c r="M1948">
        <v>0</v>
      </c>
      <c r="N1948">
        <v>1</v>
      </c>
      <c r="O1948">
        <v>0</v>
      </c>
      <c r="P1948">
        <v>0</v>
      </c>
      <c r="Q1948">
        <v>3000000</v>
      </c>
      <c r="R1948">
        <v>4</v>
      </c>
      <c r="S1948">
        <v>1003</v>
      </c>
      <c r="T1948" s="1">
        <v>0</v>
      </c>
      <c r="U1948">
        <v>1</v>
      </c>
      <c r="W1948" s="64">
        <f t="shared" si="60"/>
        <v>0</v>
      </c>
      <c r="X1948" s="64">
        <f t="shared" si="61"/>
        <v>20872500</v>
      </c>
    </row>
    <row r="1949" spans="1:24" hidden="1">
      <c r="A1949">
        <v>1005</v>
      </c>
      <c r="B1949" t="s">
        <v>689</v>
      </c>
      <c r="C1949" t="s">
        <v>684</v>
      </c>
      <c r="D1949" t="s">
        <v>685</v>
      </c>
      <c r="E1949" t="s">
        <v>29</v>
      </c>
      <c r="F1949" t="s">
        <v>747</v>
      </c>
      <c r="G1949" t="s">
        <v>3588</v>
      </c>
      <c r="H1949" s="1">
        <v>44883</v>
      </c>
      <c r="I1949" t="s">
        <v>7</v>
      </c>
      <c r="J1949">
        <v>34</v>
      </c>
      <c r="K1949">
        <v>6.97</v>
      </c>
      <c r="L1949">
        <v>0</v>
      </c>
      <c r="M1949">
        <v>0</v>
      </c>
      <c r="N1949">
        <v>1</v>
      </c>
      <c r="O1949">
        <v>1</v>
      </c>
      <c r="P1949">
        <v>0</v>
      </c>
      <c r="Q1949">
        <v>21162.639999999999</v>
      </c>
      <c r="R1949">
        <v>4</v>
      </c>
      <c r="S1949">
        <v>3005</v>
      </c>
      <c r="T1949" s="1">
        <v>0</v>
      </c>
      <c r="U1949">
        <v>1</v>
      </c>
      <c r="W1949" s="64">
        <f t="shared" si="60"/>
        <v>0</v>
      </c>
      <c r="X1949" s="64">
        <f t="shared" si="61"/>
        <v>147503.60079999999</v>
      </c>
    </row>
    <row r="1950" spans="1:24">
      <c r="A1950">
        <v>1016</v>
      </c>
      <c r="B1950" t="s">
        <v>690</v>
      </c>
      <c r="C1950" t="s">
        <v>684</v>
      </c>
      <c r="D1950" t="s">
        <v>685</v>
      </c>
      <c r="E1950" t="s">
        <v>29</v>
      </c>
      <c r="F1950" t="s">
        <v>748</v>
      </c>
      <c r="G1950" t="s">
        <v>1055</v>
      </c>
      <c r="H1950" s="1">
        <v>44883</v>
      </c>
      <c r="I1950" t="s">
        <v>7</v>
      </c>
      <c r="J1950">
        <v>34</v>
      </c>
      <c r="K1950">
        <v>6.96</v>
      </c>
      <c r="L1950">
        <v>0</v>
      </c>
      <c r="M1950">
        <v>0</v>
      </c>
      <c r="N1950">
        <v>1</v>
      </c>
      <c r="O1950">
        <v>0</v>
      </c>
      <c r="P1950">
        <v>0</v>
      </c>
      <c r="Q1950">
        <v>100000</v>
      </c>
      <c r="R1950">
        <v>4</v>
      </c>
      <c r="S1950">
        <v>3010</v>
      </c>
      <c r="T1950" s="1">
        <v>0</v>
      </c>
      <c r="U1950">
        <v>1</v>
      </c>
      <c r="W1950" s="64">
        <f t="shared" si="60"/>
        <v>0</v>
      </c>
      <c r="X1950" s="64">
        <f t="shared" si="61"/>
        <v>696000</v>
      </c>
    </row>
    <row r="1951" spans="1:24" hidden="1">
      <c r="A1951">
        <v>3005</v>
      </c>
      <c r="B1951" t="s">
        <v>690</v>
      </c>
      <c r="C1951" t="s">
        <v>684</v>
      </c>
      <c r="D1951" t="s">
        <v>685</v>
      </c>
      <c r="E1951" t="s">
        <v>29</v>
      </c>
      <c r="F1951" t="s">
        <v>753</v>
      </c>
      <c r="G1951" t="s">
        <v>1009</v>
      </c>
      <c r="H1951" s="1">
        <v>44883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21162.639999999999</v>
      </c>
      <c r="Q1951">
        <v>0</v>
      </c>
      <c r="R1951">
        <v>4</v>
      </c>
      <c r="S1951">
        <v>1005</v>
      </c>
      <c r="T1951" s="1">
        <v>0</v>
      </c>
      <c r="U1951">
        <v>1</v>
      </c>
      <c r="W1951" s="64">
        <f t="shared" si="60"/>
        <v>147503.60079999999</v>
      </c>
      <c r="X1951" s="64">
        <f t="shared" si="61"/>
        <v>0</v>
      </c>
    </row>
    <row r="1952" spans="1:24" hidden="1">
      <c r="A1952">
        <v>3010</v>
      </c>
      <c r="B1952" t="s">
        <v>690</v>
      </c>
      <c r="C1952" t="s">
        <v>684</v>
      </c>
      <c r="D1952" t="s">
        <v>685</v>
      </c>
      <c r="E1952" t="s">
        <v>29</v>
      </c>
      <c r="F1952" t="s">
        <v>3577</v>
      </c>
      <c r="G1952" t="s">
        <v>3602</v>
      </c>
      <c r="H1952" s="1">
        <v>44883</v>
      </c>
      <c r="I1952" t="s">
        <v>8</v>
      </c>
      <c r="J1952">
        <v>34</v>
      </c>
      <c r="K1952">
        <v>6.96</v>
      </c>
      <c r="L1952">
        <v>0</v>
      </c>
      <c r="M1952">
        <v>0</v>
      </c>
      <c r="N1952">
        <v>1</v>
      </c>
      <c r="O1952">
        <v>0</v>
      </c>
      <c r="P1952">
        <v>100000</v>
      </c>
      <c r="Q1952">
        <v>0</v>
      </c>
      <c r="R1952">
        <v>4</v>
      </c>
      <c r="S1952">
        <v>1016</v>
      </c>
      <c r="T1952" s="1">
        <v>0</v>
      </c>
      <c r="U1952">
        <v>1</v>
      </c>
      <c r="W1952" s="64">
        <f t="shared" si="60"/>
        <v>696000</v>
      </c>
      <c r="X1952" s="64">
        <f t="shared" si="61"/>
        <v>0</v>
      </c>
    </row>
    <row r="1953" spans="1:24" hidden="1">
      <c r="A1953">
        <v>74003</v>
      </c>
      <c r="B1953" t="s">
        <v>690</v>
      </c>
      <c r="C1953" t="s">
        <v>684</v>
      </c>
      <c r="D1953" t="s">
        <v>685</v>
      </c>
      <c r="E1953" t="s">
        <v>29</v>
      </c>
      <c r="F1953" t="s">
        <v>686</v>
      </c>
      <c r="G1953" t="s">
        <v>4583</v>
      </c>
      <c r="H1953" s="1">
        <v>44883</v>
      </c>
      <c r="I1953" t="s">
        <v>8</v>
      </c>
      <c r="J1953">
        <v>34</v>
      </c>
      <c r="K1953">
        <v>6.9349999999999996</v>
      </c>
      <c r="L1953">
        <v>0</v>
      </c>
      <c r="M1953">
        <v>0</v>
      </c>
      <c r="N1953">
        <v>1</v>
      </c>
      <c r="O1953">
        <v>0</v>
      </c>
      <c r="P1953">
        <v>300000</v>
      </c>
      <c r="Q1953">
        <v>0</v>
      </c>
      <c r="R1953">
        <v>4</v>
      </c>
      <c r="S1953">
        <v>75003</v>
      </c>
      <c r="T1953" s="1">
        <v>0</v>
      </c>
      <c r="U1953">
        <v>1</v>
      </c>
      <c r="W1953" s="64">
        <f t="shared" si="60"/>
        <v>2080499.9999999998</v>
      </c>
      <c r="X1953" s="64">
        <f t="shared" si="61"/>
        <v>0</v>
      </c>
    </row>
    <row r="1954" spans="1:24" hidden="1">
      <c r="A1954">
        <v>75003</v>
      </c>
      <c r="B1954" t="s">
        <v>690</v>
      </c>
      <c r="C1954" t="s">
        <v>684</v>
      </c>
      <c r="D1954" t="s">
        <v>685</v>
      </c>
      <c r="E1954" t="s">
        <v>29</v>
      </c>
      <c r="F1954" t="s">
        <v>686</v>
      </c>
      <c r="G1954" t="s">
        <v>687</v>
      </c>
      <c r="H1954" s="1">
        <v>44883</v>
      </c>
      <c r="I1954" t="s">
        <v>7</v>
      </c>
      <c r="J1954">
        <v>34</v>
      </c>
      <c r="K1954">
        <v>6.9349999999999996</v>
      </c>
      <c r="N1954">
        <v>1</v>
      </c>
      <c r="O1954">
        <v>1</v>
      </c>
      <c r="P1954">
        <v>0</v>
      </c>
      <c r="Q1954">
        <v>300000</v>
      </c>
      <c r="R1954">
        <v>4</v>
      </c>
      <c r="S1954">
        <v>74003</v>
      </c>
      <c r="T1954" s="1">
        <v>0</v>
      </c>
      <c r="U1954">
        <v>1</v>
      </c>
      <c r="W1954" s="64">
        <f t="shared" si="60"/>
        <v>0</v>
      </c>
      <c r="X1954" s="64">
        <f t="shared" si="61"/>
        <v>2080499.9999999998</v>
      </c>
    </row>
    <row r="1955" spans="1:24" hidden="1">
      <c r="A1955">
        <v>1003</v>
      </c>
      <c r="B1955" t="s">
        <v>689</v>
      </c>
      <c r="C1955" t="s">
        <v>684</v>
      </c>
      <c r="D1955" t="s">
        <v>685</v>
      </c>
      <c r="E1955" t="s">
        <v>29</v>
      </c>
      <c r="F1955" t="s">
        <v>747</v>
      </c>
      <c r="G1955" t="s">
        <v>791</v>
      </c>
      <c r="H1955" s="1">
        <v>44886</v>
      </c>
      <c r="I1955" t="s">
        <v>8</v>
      </c>
      <c r="J1955">
        <v>34</v>
      </c>
      <c r="K1955">
        <v>6.9580000000000002</v>
      </c>
      <c r="L1955">
        <v>0</v>
      </c>
      <c r="M1955">
        <v>0</v>
      </c>
      <c r="N1955">
        <v>1</v>
      </c>
      <c r="O1955">
        <v>0</v>
      </c>
      <c r="P1955">
        <v>1000000</v>
      </c>
      <c r="Q1955">
        <v>0</v>
      </c>
      <c r="R1955">
        <v>4</v>
      </c>
      <c r="S1955">
        <v>1033</v>
      </c>
      <c r="T1955" s="1">
        <v>0</v>
      </c>
      <c r="U1955">
        <v>1</v>
      </c>
      <c r="W1955" s="64">
        <f t="shared" si="60"/>
        <v>6958000</v>
      </c>
      <c r="X1955" s="64">
        <f t="shared" si="61"/>
        <v>0</v>
      </c>
    </row>
    <row r="1956" spans="1:24" hidden="1">
      <c r="A1956">
        <v>1033</v>
      </c>
      <c r="B1956" t="s">
        <v>689</v>
      </c>
      <c r="C1956" t="s">
        <v>684</v>
      </c>
      <c r="D1956" t="s">
        <v>685</v>
      </c>
      <c r="E1956" t="s">
        <v>29</v>
      </c>
      <c r="F1956" t="s">
        <v>747</v>
      </c>
      <c r="G1956" t="s">
        <v>4261</v>
      </c>
      <c r="H1956" s="1">
        <v>44886</v>
      </c>
      <c r="I1956" t="s">
        <v>7</v>
      </c>
      <c r="J1956">
        <v>34</v>
      </c>
      <c r="K1956">
        <v>6.9580000000000002</v>
      </c>
      <c r="L1956">
        <v>0</v>
      </c>
      <c r="M1956">
        <v>0</v>
      </c>
      <c r="N1956">
        <v>1</v>
      </c>
      <c r="O1956">
        <v>0</v>
      </c>
      <c r="P1956">
        <v>0</v>
      </c>
      <c r="Q1956">
        <v>1000000</v>
      </c>
      <c r="R1956">
        <v>4</v>
      </c>
      <c r="S1956">
        <v>1003</v>
      </c>
      <c r="T1956" s="1">
        <v>0</v>
      </c>
      <c r="U1956">
        <v>1</v>
      </c>
      <c r="W1956" s="64">
        <f t="shared" si="60"/>
        <v>0</v>
      </c>
      <c r="X1956" s="64">
        <f t="shared" si="61"/>
        <v>6958000</v>
      </c>
    </row>
    <row r="1957" spans="1:24" hidden="1">
      <c r="A1957">
        <v>1005</v>
      </c>
      <c r="B1957" t="s">
        <v>689</v>
      </c>
      <c r="C1957" t="s">
        <v>684</v>
      </c>
      <c r="D1957" t="s">
        <v>685</v>
      </c>
      <c r="E1957" t="s">
        <v>29</v>
      </c>
      <c r="F1957" t="s">
        <v>747</v>
      </c>
      <c r="G1957" t="s">
        <v>3901</v>
      </c>
      <c r="H1957" s="1">
        <v>44887</v>
      </c>
      <c r="I1957" t="s">
        <v>7</v>
      </c>
      <c r="J1957">
        <v>34</v>
      </c>
      <c r="K1957">
        <v>6.9560000000000004</v>
      </c>
      <c r="L1957">
        <v>0</v>
      </c>
      <c r="M1957">
        <v>0</v>
      </c>
      <c r="N1957">
        <v>1</v>
      </c>
      <c r="O1957">
        <v>1</v>
      </c>
      <c r="P1957">
        <v>0</v>
      </c>
      <c r="Q1957">
        <v>1000000</v>
      </c>
      <c r="R1957">
        <v>4</v>
      </c>
      <c r="S1957">
        <v>1018</v>
      </c>
      <c r="T1957" s="1">
        <v>0</v>
      </c>
      <c r="U1957">
        <v>1</v>
      </c>
      <c r="W1957" s="64">
        <f t="shared" si="60"/>
        <v>0</v>
      </c>
      <c r="X1957" s="64">
        <f t="shared" si="61"/>
        <v>6956000</v>
      </c>
    </row>
    <row r="1958" spans="1:24" hidden="1">
      <c r="A1958">
        <v>1005</v>
      </c>
      <c r="B1958" t="s">
        <v>689</v>
      </c>
      <c r="C1958" t="s">
        <v>684</v>
      </c>
      <c r="D1958" t="s">
        <v>685</v>
      </c>
      <c r="E1958" t="s">
        <v>29</v>
      </c>
      <c r="F1958" t="s">
        <v>747</v>
      </c>
      <c r="G1958" t="s">
        <v>3902</v>
      </c>
      <c r="H1958" s="1">
        <v>44887</v>
      </c>
      <c r="I1958" t="s">
        <v>7</v>
      </c>
      <c r="J1958">
        <v>34</v>
      </c>
      <c r="K1958">
        <v>6.9560000000000004</v>
      </c>
      <c r="L1958">
        <v>0</v>
      </c>
      <c r="M1958">
        <v>0</v>
      </c>
      <c r="N1958">
        <v>1</v>
      </c>
      <c r="O1958">
        <v>1</v>
      </c>
      <c r="P1958">
        <v>0</v>
      </c>
      <c r="Q1958">
        <v>2000000</v>
      </c>
      <c r="R1958">
        <v>4</v>
      </c>
      <c r="S1958">
        <v>1035</v>
      </c>
      <c r="T1958" s="1">
        <v>0</v>
      </c>
      <c r="U1958">
        <v>1</v>
      </c>
      <c r="W1958" s="64">
        <f t="shared" si="60"/>
        <v>0</v>
      </c>
      <c r="X1958" s="64">
        <f t="shared" si="61"/>
        <v>13912000</v>
      </c>
    </row>
    <row r="1959" spans="1:24" hidden="1">
      <c r="A1959">
        <v>1018</v>
      </c>
      <c r="B1959" t="s">
        <v>689</v>
      </c>
      <c r="C1959" t="s">
        <v>684</v>
      </c>
      <c r="D1959" t="s">
        <v>685</v>
      </c>
      <c r="E1959" t="s">
        <v>29</v>
      </c>
      <c r="F1959" t="s">
        <v>748</v>
      </c>
      <c r="G1959" t="s">
        <v>803</v>
      </c>
      <c r="H1959" s="1">
        <v>44887</v>
      </c>
      <c r="I1959" t="s">
        <v>7</v>
      </c>
      <c r="J1959">
        <v>34</v>
      </c>
      <c r="K1959">
        <v>6.9550000000000001</v>
      </c>
      <c r="L1959">
        <v>0</v>
      </c>
      <c r="M1959">
        <v>0</v>
      </c>
      <c r="N1959">
        <v>1</v>
      </c>
      <c r="O1959">
        <v>0</v>
      </c>
      <c r="P1959">
        <v>0</v>
      </c>
      <c r="Q1959">
        <v>823726</v>
      </c>
      <c r="R1959">
        <v>4</v>
      </c>
      <c r="S1959">
        <v>27004</v>
      </c>
      <c r="T1959" s="1">
        <v>0</v>
      </c>
      <c r="U1959">
        <v>1</v>
      </c>
      <c r="W1959" s="64">
        <f t="shared" si="60"/>
        <v>0</v>
      </c>
      <c r="X1959" s="64">
        <f t="shared" si="61"/>
        <v>5729014.3300000001</v>
      </c>
    </row>
    <row r="1960" spans="1:24" hidden="1">
      <c r="A1960">
        <v>1018</v>
      </c>
      <c r="B1960" t="s">
        <v>694</v>
      </c>
      <c r="C1960" t="s">
        <v>684</v>
      </c>
      <c r="D1960" t="s">
        <v>685</v>
      </c>
      <c r="E1960" t="s">
        <v>29</v>
      </c>
      <c r="F1960" t="s">
        <v>747</v>
      </c>
      <c r="G1960" t="s">
        <v>918</v>
      </c>
      <c r="H1960" s="1">
        <v>44887</v>
      </c>
      <c r="I1960" t="s">
        <v>8</v>
      </c>
      <c r="J1960">
        <v>34</v>
      </c>
      <c r="K1960">
        <v>6.9560000000000004</v>
      </c>
      <c r="L1960">
        <v>0</v>
      </c>
      <c r="M1960">
        <v>0</v>
      </c>
      <c r="N1960">
        <v>1</v>
      </c>
      <c r="O1960">
        <v>0</v>
      </c>
      <c r="P1960">
        <v>1000000</v>
      </c>
      <c r="Q1960">
        <v>0</v>
      </c>
      <c r="R1960">
        <v>4</v>
      </c>
      <c r="S1960">
        <v>1005</v>
      </c>
      <c r="T1960" s="1">
        <v>0</v>
      </c>
      <c r="U1960">
        <v>1</v>
      </c>
      <c r="W1960" s="64">
        <f t="shared" si="60"/>
        <v>6956000</v>
      </c>
      <c r="X1960" s="64">
        <f t="shared" si="61"/>
        <v>0</v>
      </c>
    </row>
    <row r="1961" spans="1:24" hidden="1">
      <c r="A1961">
        <v>1035</v>
      </c>
      <c r="B1961" t="s">
        <v>689</v>
      </c>
      <c r="C1961" t="s">
        <v>684</v>
      </c>
      <c r="D1961" t="s">
        <v>685</v>
      </c>
      <c r="E1961" t="s">
        <v>29</v>
      </c>
      <c r="F1961" t="s">
        <v>747</v>
      </c>
      <c r="G1961" t="s">
        <v>795</v>
      </c>
      <c r="H1961" s="1">
        <v>44887</v>
      </c>
      <c r="I1961" t="s">
        <v>8</v>
      </c>
      <c r="J1961">
        <v>34</v>
      </c>
      <c r="K1961">
        <v>6.9560000000000004</v>
      </c>
      <c r="L1961">
        <v>0</v>
      </c>
      <c r="M1961">
        <v>0</v>
      </c>
      <c r="N1961">
        <v>1</v>
      </c>
      <c r="O1961">
        <v>0</v>
      </c>
      <c r="P1961">
        <v>2000000</v>
      </c>
      <c r="Q1961">
        <v>0</v>
      </c>
      <c r="R1961">
        <v>4</v>
      </c>
      <c r="S1961">
        <v>1005</v>
      </c>
      <c r="T1961" s="1">
        <v>0</v>
      </c>
      <c r="U1961">
        <v>1</v>
      </c>
      <c r="W1961" s="64">
        <f t="shared" si="60"/>
        <v>13912000</v>
      </c>
      <c r="X1961" s="64">
        <f t="shared" si="61"/>
        <v>0</v>
      </c>
    </row>
    <row r="1962" spans="1:24" hidden="1">
      <c r="A1962">
        <v>27004</v>
      </c>
      <c r="B1962" t="s">
        <v>689</v>
      </c>
      <c r="C1962" t="s">
        <v>684</v>
      </c>
      <c r="D1962" t="s">
        <v>685</v>
      </c>
      <c r="E1962" t="s">
        <v>29</v>
      </c>
      <c r="F1962" t="s">
        <v>753</v>
      </c>
      <c r="G1962" t="s">
        <v>1034</v>
      </c>
      <c r="H1962" s="1">
        <v>44887</v>
      </c>
      <c r="I1962" t="s">
        <v>8</v>
      </c>
      <c r="J1962">
        <v>34</v>
      </c>
      <c r="K1962">
        <v>6.9550000000000001</v>
      </c>
      <c r="L1962">
        <v>0</v>
      </c>
      <c r="M1962">
        <v>0</v>
      </c>
      <c r="N1962">
        <v>1</v>
      </c>
      <c r="O1962">
        <v>0</v>
      </c>
      <c r="P1962">
        <v>823726</v>
      </c>
      <c r="Q1962">
        <v>0</v>
      </c>
      <c r="R1962">
        <v>4</v>
      </c>
      <c r="S1962">
        <v>1018</v>
      </c>
      <c r="T1962" s="1">
        <v>0</v>
      </c>
      <c r="U1962">
        <v>1</v>
      </c>
      <c r="W1962" s="64">
        <f t="shared" si="60"/>
        <v>5729014.3300000001</v>
      </c>
      <c r="X1962" s="64">
        <f t="shared" si="61"/>
        <v>0</v>
      </c>
    </row>
    <row r="1963" spans="1:24" hidden="1">
      <c r="A1963">
        <v>1018</v>
      </c>
      <c r="B1963" t="s">
        <v>694</v>
      </c>
      <c r="C1963" t="s">
        <v>684</v>
      </c>
      <c r="D1963" t="s">
        <v>685</v>
      </c>
      <c r="E1963" t="s">
        <v>29</v>
      </c>
      <c r="F1963" t="s">
        <v>747</v>
      </c>
      <c r="G1963" t="s">
        <v>820</v>
      </c>
      <c r="H1963" s="1">
        <v>44888</v>
      </c>
      <c r="I1963" t="s">
        <v>8</v>
      </c>
      <c r="J1963">
        <v>34</v>
      </c>
      <c r="K1963">
        <v>6.9580000000000002</v>
      </c>
      <c r="L1963">
        <v>0</v>
      </c>
      <c r="M1963">
        <v>0</v>
      </c>
      <c r="N1963">
        <v>1</v>
      </c>
      <c r="O1963">
        <v>0</v>
      </c>
      <c r="P1963">
        <v>1500000</v>
      </c>
      <c r="Q1963">
        <v>0</v>
      </c>
      <c r="R1963">
        <v>4</v>
      </c>
      <c r="S1963">
        <v>1035</v>
      </c>
      <c r="T1963" s="1">
        <v>0</v>
      </c>
      <c r="U1963">
        <v>1</v>
      </c>
      <c r="W1963" s="64">
        <f t="shared" si="60"/>
        <v>10437000</v>
      </c>
      <c r="X1963" s="64">
        <f t="shared" si="61"/>
        <v>0</v>
      </c>
    </row>
    <row r="1964" spans="1:24" hidden="1">
      <c r="A1964">
        <v>1035</v>
      </c>
      <c r="B1964" t="s">
        <v>689</v>
      </c>
      <c r="C1964" t="s">
        <v>684</v>
      </c>
      <c r="D1964" t="s">
        <v>685</v>
      </c>
      <c r="E1964" t="s">
        <v>29</v>
      </c>
      <c r="F1964" t="s">
        <v>747</v>
      </c>
      <c r="G1964" t="s">
        <v>786</v>
      </c>
      <c r="H1964" s="1">
        <v>44888</v>
      </c>
      <c r="I1964" t="s">
        <v>7</v>
      </c>
      <c r="J1964">
        <v>34</v>
      </c>
      <c r="K1964">
        <v>6.9580000000000002</v>
      </c>
      <c r="L1964">
        <v>0</v>
      </c>
      <c r="M1964">
        <v>0</v>
      </c>
      <c r="N1964">
        <v>1</v>
      </c>
      <c r="O1964">
        <v>0</v>
      </c>
      <c r="P1964">
        <v>0</v>
      </c>
      <c r="Q1964">
        <v>1500000</v>
      </c>
      <c r="R1964">
        <v>4</v>
      </c>
      <c r="S1964">
        <v>1018</v>
      </c>
      <c r="T1964" s="1">
        <v>0</v>
      </c>
      <c r="U1964">
        <v>1</v>
      </c>
      <c r="W1964" s="64">
        <f t="shared" si="60"/>
        <v>0</v>
      </c>
      <c r="X1964" s="64">
        <f t="shared" si="61"/>
        <v>10437000</v>
      </c>
    </row>
    <row r="1965" spans="1:24" hidden="1">
      <c r="A1965">
        <v>1003</v>
      </c>
      <c r="B1965" t="s">
        <v>689</v>
      </c>
      <c r="C1965" t="s">
        <v>684</v>
      </c>
      <c r="D1965" t="s">
        <v>685</v>
      </c>
      <c r="E1965" t="s">
        <v>29</v>
      </c>
      <c r="F1965" t="s">
        <v>747</v>
      </c>
      <c r="G1965" t="s">
        <v>687</v>
      </c>
      <c r="H1965" s="1">
        <v>44889</v>
      </c>
      <c r="I1965" t="s">
        <v>8</v>
      </c>
      <c r="J1965">
        <v>34</v>
      </c>
      <c r="K1965">
        <v>6.9560000000000004</v>
      </c>
      <c r="L1965">
        <v>0</v>
      </c>
      <c r="M1965">
        <v>0</v>
      </c>
      <c r="N1965">
        <v>1</v>
      </c>
      <c r="O1965">
        <v>0</v>
      </c>
      <c r="P1965">
        <v>5000000</v>
      </c>
      <c r="Q1965">
        <v>0</v>
      </c>
      <c r="R1965">
        <v>4</v>
      </c>
      <c r="S1965">
        <v>1014</v>
      </c>
      <c r="T1965" s="1">
        <v>0</v>
      </c>
      <c r="U1965">
        <v>1</v>
      </c>
      <c r="W1965" s="64">
        <f t="shared" si="60"/>
        <v>34780000</v>
      </c>
      <c r="X1965" s="64">
        <f t="shared" si="61"/>
        <v>0</v>
      </c>
    </row>
    <row r="1966" spans="1:24" hidden="1">
      <c r="A1966">
        <v>1005</v>
      </c>
      <c r="B1966" t="s">
        <v>689</v>
      </c>
      <c r="C1966" t="s">
        <v>684</v>
      </c>
      <c r="D1966" t="s">
        <v>685</v>
      </c>
      <c r="E1966" t="s">
        <v>29</v>
      </c>
      <c r="F1966" t="s">
        <v>747</v>
      </c>
      <c r="G1966" t="s">
        <v>3588</v>
      </c>
      <c r="H1966" s="1">
        <v>44889</v>
      </c>
      <c r="I1966" t="s">
        <v>8</v>
      </c>
      <c r="J1966">
        <v>34</v>
      </c>
      <c r="K1966">
        <v>6.85</v>
      </c>
      <c r="L1966">
        <v>0</v>
      </c>
      <c r="M1966">
        <v>0</v>
      </c>
      <c r="N1966">
        <v>1</v>
      </c>
      <c r="O1966">
        <v>1</v>
      </c>
      <c r="P1966">
        <v>63.41</v>
      </c>
      <c r="Q1966">
        <v>0</v>
      </c>
      <c r="R1966">
        <v>4</v>
      </c>
      <c r="S1966">
        <v>10001</v>
      </c>
      <c r="T1966" s="1">
        <v>0</v>
      </c>
      <c r="U1966">
        <v>1</v>
      </c>
      <c r="W1966" s="64">
        <f t="shared" si="60"/>
        <v>434.35849999999994</v>
      </c>
      <c r="X1966" s="64">
        <f t="shared" si="61"/>
        <v>0</v>
      </c>
    </row>
    <row r="1967" spans="1:24">
      <c r="A1967">
        <v>1014</v>
      </c>
      <c r="B1967" t="s">
        <v>689</v>
      </c>
      <c r="C1967" t="s">
        <v>684</v>
      </c>
      <c r="D1967" t="s">
        <v>685</v>
      </c>
      <c r="E1967" t="s">
        <v>29</v>
      </c>
      <c r="F1967" t="s">
        <v>728</v>
      </c>
      <c r="G1967" t="s">
        <v>927</v>
      </c>
      <c r="H1967" s="1">
        <v>44889</v>
      </c>
      <c r="I1967" t="s">
        <v>7</v>
      </c>
      <c r="J1967">
        <v>34</v>
      </c>
      <c r="K1967">
        <v>6.9560000000000004</v>
      </c>
      <c r="L1967">
        <v>0</v>
      </c>
      <c r="M1967">
        <v>0</v>
      </c>
      <c r="N1967">
        <v>1</v>
      </c>
      <c r="O1967">
        <v>1</v>
      </c>
      <c r="P1967">
        <v>0</v>
      </c>
      <c r="Q1967">
        <v>4000000</v>
      </c>
      <c r="R1967">
        <v>4</v>
      </c>
      <c r="S1967">
        <v>1018</v>
      </c>
      <c r="T1967" s="1">
        <v>0</v>
      </c>
      <c r="U1967">
        <v>1</v>
      </c>
      <c r="W1967" s="64">
        <f t="shared" ref="W1967:W2030" si="62">+K1967*P1967</f>
        <v>0</v>
      </c>
      <c r="X1967" s="64">
        <f t="shared" ref="X1967:X2030" si="63">K1967*Q1967</f>
        <v>27824000</v>
      </c>
    </row>
    <row r="1968" spans="1:24">
      <c r="A1968">
        <v>1014</v>
      </c>
      <c r="B1968" t="s">
        <v>689</v>
      </c>
      <c r="C1968" t="s">
        <v>684</v>
      </c>
      <c r="D1968" t="s">
        <v>685</v>
      </c>
      <c r="E1968" t="s">
        <v>29</v>
      </c>
      <c r="F1968" t="s">
        <v>728</v>
      </c>
      <c r="G1968" t="s">
        <v>928</v>
      </c>
      <c r="H1968" s="1">
        <v>44889</v>
      </c>
      <c r="I1968" t="s">
        <v>7</v>
      </c>
      <c r="J1968">
        <v>34</v>
      </c>
      <c r="K1968">
        <v>6.9560000000000004</v>
      </c>
      <c r="L1968">
        <v>0</v>
      </c>
      <c r="M1968">
        <v>0</v>
      </c>
      <c r="N1968">
        <v>1</v>
      </c>
      <c r="O1968">
        <v>1</v>
      </c>
      <c r="P1968">
        <v>0</v>
      </c>
      <c r="Q1968">
        <v>5000000</v>
      </c>
      <c r="R1968">
        <v>4</v>
      </c>
      <c r="S1968">
        <v>1003</v>
      </c>
      <c r="T1968" s="1">
        <v>0</v>
      </c>
      <c r="U1968">
        <v>1</v>
      </c>
      <c r="W1968" s="64">
        <f t="shared" si="62"/>
        <v>0</v>
      </c>
      <c r="X1968" s="64">
        <f t="shared" si="63"/>
        <v>34780000</v>
      </c>
    </row>
    <row r="1969" spans="1:24">
      <c r="A1969">
        <v>1014</v>
      </c>
      <c r="B1969" t="s">
        <v>689</v>
      </c>
      <c r="C1969" t="s">
        <v>684</v>
      </c>
      <c r="D1969" t="s">
        <v>685</v>
      </c>
      <c r="E1969" t="s">
        <v>29</v>
      </c>
      <c r="F1969" t="s">
        <v>728</v>
      </c>
      <c r="G1969" t="s">
        <v>929</v>
      </c>
      <c r="H1969" s="1">
        <v>44889</v>
      </c>
      <c r="I1969" t="s">
        <v>7</v>
      </c>
      <c r="J1969">
        <v>34</v>
      </c>
      <c r="K1969">
        <v>6.9560000000000004</v>
      </c>
      <c r="L1969">
        <v>0</v>
      </c>
      <c r="M1969">
        <v>0</v>
      </c>
      <c r="N1969">
        <v>1</v>
      </c>
      <c r="O1969">
        <v>1</v>
      </c>
      <c r="P1969">
        <v>0</v>
      </c>
      <c r="Q1969">
        <v>1000000</v>
      </c>
      <c r="R1969">
        <v>4</v>
      </c>
      <c r="S1969">
        <v>1017</v>
      </c>
      <c r="T1969" s="1">
        <v>0</v>
      </c>
      <c r="U1969">
        <v>1</v>
      </c>
      <c r="W1969" s="64">
        <f t="shared" si="62"/>
        <v>0</v>
      </c>
      <c r="X1969" s="64">
        <f t="shared" si="63"/>
        <v>6956000</v>
      </c>
    </row>
    <row r="1970" spans="1:24" hidden="1">
      <c r="A1970">
        <v>1017</v>
      </c>
      <c r="B1970" t="s">
        <v>689</v>
      </c>
      <c r="C1970" t="s">
        <v>684</v>
      </c>
      <c r="D1970" t="s">
        <v>685</v>
      </c>
      <c r="E1970" t="s">
        <v>29</v>
      </c>
      <c r="F1970" t="s">
        <v>747</v>
      </c>
      <c r="G1970" t="s">
        <v>687</v>
      </c>
      <c r="H1970" s="1">
        <v>44889</v>
      </c>
      <c r="I1970" t="s">
        <v>8</v>
      </c>
      <c r="J1970">
        <v>34</v>
      </c>
      <c r="K1970">
        <v>6.9560000000000004</v>
      </c>
      <c r="N1970">
        <v>1</v>
      </c>
      <c r="O1970">
        <v>0</v>
      </c>
      <c r="P1970">
        <v>1000000</v>
      </c>
      <c r="Q1970">
        <v>0</v>
      </c>
      <c r="R1970">
        <v>4</v>
      </c>
      <c r="S1970">
        <v>1014</v>
      </c>
      <c r="T1970" s="1">
        <v>0</v>
      </c>
      <c r="U1970">
        <v>1</v>
      </c>
      <c r="W1970" s="64">
        <f t="shared" si="62"/>
        <v>6956000</v>
      </c>
      <c r="X1970" s="64">
        <f t="shared" si="63"/>
        <v>0</v>
      </c>
    </row>
    <row r="1971" spans="1:24" hidden="1">
      <c r="A1971">
        <v>1018</v>
      </c>
      <c r="B1971" t="s">
        <v>689</v>
      </c>
      <c r="C1971" t="s">
        <v>684</v>
      </c>
      <c r="D1971" t="s">
        <v>685</v>
      </c>
      <c r="E1971" t="s">
        <v>29</v>
      </c>
      <c r="F1971" t="s">
        <v>747</v>
      </c>
      <c r="G1971" t="s">
        <v>789</v>
      </c>
      <c r="H1971" s="1">
        <v>44889</v>
      </c>
      <c r="I1971" t="s">
        <v>8</v>
      </c>
      <c r="J1971">
        <v>34</v>
      </c>
      <c r="K1971">
        <v>6.9560000000000004</v>
      </c>
      <c r="L1971">
        <v>0</v>
      </c>
      <c r="M1971">
        <v>0</v>
      </c>
      <c r="N1971">
        <v>1</v>
      </c>
      <c r="O1971">
        <v>0</v>
      </c>
      <c r="P1971">
        <v>4000000</v>
      </c>
      <c r="Q1971">
        <v>0</v>
      </c>
      <c r="R1971">
        <v>4</v>
      </c>
      <c r="S1971">
        <v>1014</v>
      </c>
      <c r="T1971" s="1">
        <v>0</v>
      </c>
      <c r="U1971">
        <v>1</v>
      </c>
      <c r="W1971" s="64">
        <f t="shared" si="62"/>
        <v>27824000</v>
      </c>
      <c r="X1971" s="64">
        <f t="shared" si="63"/>
        <v>0</v>
      </c>
    </row>
    <row r="1972" spans="1:24" hidden="1">
      <c r="A1972">
        <v>10001</v>
      </c>
      <c r="B1972" t="s">
        <v>689</v>
      </c>
      <c r="C1972" t="s">
        <v>684</v>
      </c>
      <c r="D1972" t="s">
        <v>685</v>
      </c>
      <c r="E1972" t="s">
        <v>29</v>
      </c>
      <c r="F1972" t="s">
        <v>747</v>
      </c>
      <c r="G1972" t="s">
        <v>837</v>
      </c>
      <c r="H1972" s="1">
        <v>44889</v>
      </c>
      <c r="I1972" t="s">
        <v>7</v>
      </c>
      <c r="J1972">
        <v>34</v>
      </c>
      <c r="K1972">
        <v>6.85</v>
      </c>
      <c r="L1972">
        <v>0</v>
      </c>
      <c r="M1972">
        <v>0</v>
      </c>
      <c r="N1972">
        <v>1</v>
      </c>
      <c r="O1972">
        <v>0</v>
      </c>
      <c r="P1972">
        <v>0</v>
      </c>
      <c r="Q1972">
        <v>63.41</v>
      </c>
      <c r="R1972">
        <v>4</v>
      </c>
      <c r="S1972">
        <v>1005</v>
      </c>
      <c r="T1972" s="1">
        <v>0</v>
      </c>
      <c r="U1972">
        <v>1</v>
      </c>
      <c r="W1972" s="64">
        <f t="shared" si="62"/>
        <v>0</v>
      </c>
      <c r="X1972" s="64">
        <f t="shared" si="63"/>
        <v>434.35849999999994</v>
      </c>
    </row>
    <row r="1973" spans="1:24" hidden="1">
      <c r="A1973">
        <v>1018</v>
      </c>
      <c r="B1973" t="s">
        <v>689</v>
      </c>
      <c r="C1973" t="s">
        <v>684</v>
      </c>
      <c r="D1973" t="s">
        <v>685</v>
      </c>
      <c r="E1973" t="s">
        <v>29</v>
      </c>
      <c r="F1973" t="s">
        <v>747</v>
      </c>
      <c r="G1973" t="s">
        <v>953</v>
      </c>
      <c r="H1973" s="1">
        <v>44890</v>
      </c>
      <c r="I1973" t="s">
        <v>8</v>
      </c>
      <c r="J1973">
        <v>34</v>
      </c>
      <c r="K1973">
        <v>6.9560000000000004</v>
      </c>
      <c r="L1973">
        <v>0</v>
      </c>
      <c r="M1973">
        <v>0</v>
      </c>
      <c r="N1973">
        <v>1</v>
      </c>
      <c r="O1973">
        <v>0</v>
      </c>
      <c r="P1973">
        <v>1000000</v>
      </c>
      <c r="Q1973">
        <v>0</v>
      </c>
      <c r="R1973">
        <v>4</v>
      </c>
      <c r="S1973">
        <v>1033</v>
      </c>
      <c r="T1973" s="1">
        <v>0</v>
      </c>
      <c r="U1973">
        <v>1</v>
      </c>
      <c r="W1973" s="64">
        <f t="shared" si="62"/>
        <v>6956000</v>
      </c>
      <c r="X1973" s="64">
        <f t="shared" si="63"/>
        <v>0</v>
      </c>
    </row>
    <row r="1974" spans="1:24" hidden="1">
      <c r="A1974">
        <v>1033</v>
      </c>
      <c r="B1974" t="s">
        <v>689</v>
      </c>
      <c r="C1974" t="s">
        <v>684</v>
      </c>
      <c r="D1974" t="s">
        <v>685</v>
      </c>
      <c r="E1974" t="s">
        <v>29</v>
      </c>
      <c r="F1974" t="s">
        <v>747</v>
      </c>
      <c r="G1974" t="s">
        <v>4262</v>
      </c>
      <c r="H1974" s="1">
        <v>44890</v>
      </c>
      <c r="I1974" t="s">
        <v>7</v>
      </c>
      <c r="J1974">
        <v>34</v>
      </c>
      <c r="K1974">
        <v>6.9560000000000004</v>
      </c>
      <c r="L1974">
        <v>0</v>
      </c>
      <c r="M1974">
        <v>0</v>
      </c>
      <c r="N1974">
        <v>1</v>
      </c>
      <c r="O1974">
        <v>0</v>
      </c>
      <c r="P1974">
        <v>0</v>
      </c>
      <c r="Q1974">
        <v>1000000</v>
      </c>
      <c r="R1974">
        <v>4</v>
      </c>
      <c r="S1974">
        <v>1018</v>
      </c>
      <c r="T1974" s="1">
        <v>0</v>
      </c>
      <c r="U1974">
        <v>1</v>
      </c>
      <c r="W1974" s="64">
        <f t="shared" si="62"/>
        <v>0</v>
      </c>
      <c r="X1974" s="64">
        <f t="shared" si="63"/>
        <v>6956000</v>
      </c>
    </row>
    <row r="1975" spans="1:24">
      <c r="A1975">
        <v>1014</v>
      </c>
      <c r="B1975" t="s">
        <v>689</v>
      </c>
      <c r="C1975" t="s">
        <v>684</v>
      </c>
      <c r="D1975" t="s">
        <v>685</v>
      </c>
      <c r="E1975" t="s">
        <v>29</v>
      </c>
      <c r="F1975" t="s">
        <v>747</v>
      </c>
      <c r="G1975" t="s">
        <v>969</v>
      </c>
      <c r="H1975" s="1">
        <v>44893</v>
      </c>
      <c r="I1975" t="s">
        <v>7</v>
      </c>
      <c r="J1975">
        <v>34</v>
      </c>
      <c r="K1975">
        <v>6.9560000000000004</v>
      </c>
      <c r="L1975">
        <v>0</v>
      </c>
      <c r="M1975">
        <v>0</v>
      </c>
      <c r="N1975">
        <v>1</v>
      </c>
      <c r="O1975">
        <v>1</v>
      </c>
      <c r="P1975">
        <v>0</v>
      </c>
      <c r="Q1975">
        <v>2000000</v>
      </c>
      <c r="R1975">
        <v>4</v>
      </c>
      <c r="S1975">
        <v>1018</v>
      </c>
      <c r="T1975" s="1">
        <v>0</v>
      </c>
      <c r="U1975">
        <v>1</v>
      </c>
      <c r="W1975" s="64">
        <f t="shared" si="62"/>
        <v>0</v>
      </c>
      <c r="X1975" s="64">
        <f t="shared" si="63"/>
        <v>13912000</v>
      </c>
    </row>
    <row r="1976" spans="1:24">
      <c r="A1976">
        <v>1014</v>
      </c>
      <c r="B1976" t="s">
        <v>694</v>
      </c>
      <c r="C1976" t="s">
        <v>684</v>
      </c>
      <c r="D1976" t="s">
        <v>685</v>
      </c>
      <c r="E1976" t="s">
        <v>29</v>
      </c>
      <c r="F1976" t="s">
        <v>747</v>
      </c>
      <c r="G1976" t="s">
        <v>968</v>
      </c>
      <c r="H1976" s="1">
        <v>44893</v>
      </c>
      <c r="I1976" t="s">
        <v>7</v>
      </c>
      <c r="J1976">
        <v>34</v>
      </c>
      <c r="K1976">
        <v>6.8635000000000002</v>
      </c>
      <c r="L1976">
        <v>0</v>
      </c>
      <c r="M1976">
        <v>0</v>
      </c>
      <c r="N1976">
        <v>1</v>
      </c>
      <c r="O1976">
        <v>1</v>
      </c>
      <c r="P1976">
        <v>0</v>
      </c>
      <c r="Q1976">
        <v>6000000</v>
      </c>
      <c r="R1976">
        <v>4</v>
      </c>
      <c r="S1976">
        <v>1016</v>
      </c>
      <c r="T1976" s="1">
        <v>0</v>
      </c>
      <c r="U1976">
        <v>1</v>
      </c>
      <c r="W1976" s="64">
        <f t="shared" si="62"/>
        <v>0</v>
      </c>
      <c r="X1976" s="64">
        <f t="shared" si="63"/>
        <v>41181000</v>
      </c>
    </row>
    <row r="1977" spans="1:24">
      <c r="A1977">
        <v>1016</v>
      </c>
      <c r="B1977" t="s">
        <v>694</v>
      </c>
      <c r="C1977" t="s">
        <v>684</v>
      </c>
      <c r="D1977" t="s">
        <v>685</v>
      </c>
      <c r="E1977" t="s">
        <v>29</v>
      </c>
      <c r="F1977" t="s">
        <v>747</v>
      </c>
      <c r="G1977" t="s">
        <v>1043</v>
      </c>
      <c r="H1977" s="1">
        <v>44893</v>
      </c>
      <c r="I1977" t="s">
        <v>8</v>
      </c>
      <c r="J1977">
        <v>34</v>
      </c>
      <c r="K1977">
        <v>6.8635000000000002</v>
      </c>
      <c r="L1977">
        <v>0</v>
      </c>
      <c r="M1977">
        <v>0</v>
      </c>
      <c r="N1977">
        <v>1</v>
      </c>
      <c r="O1977">
        <v>0</v>
      </c>
      <c r="P1977">
        <v>6000000</v>
      </c>
      <c r="Q1977">
        <v>0</v>
      </c>
      <c r="R1977">
        <v>4</v>
      </c>
      <c r="S1977">
        <v>1014</v>
      </c>
      <c r="T1977" s="1">
        <v>0</v>
      </c>
      <c r="U1977">
        <v>1</v>
      </c>
      <c r="W1977" s="64">
        <f t="shared" si="62"/>
        <v>41181000</v>
      </c>
      <c r="X1977" s="64">
        <f t="shared" si="63"/>
        <v>0</v>
      </c>
    </row>
    <row r="1978" spans="1:24" hidden="1">
      <c r="A1978">
        <v>1018</v>
      </c>
      <c r="B1978" t="s">
        <v>689</v>
      </c>
      <c r="C1978" t="s">
        <v>684</v>
      </c>
      <c r="D1978" t="s">
        <v>685</v>
      </c>
      <c r="E1978" t="s">
        <v>29</v>
      </c>
      <c r="F1978" t="s">
        <v>747</v>
      </c>
      <c r="G1978" t="s">
        <v>966</v>
      </c>
      <c r="H1978" s="1">
        <v>44893</v>
      </c>
      <c r="I1978" t="s">
        <v>8</v>
      </c>
      <c r="J1978">
        <v>34</v>
      </c>
      <c r="K1978">
        <v>6.9560000000000004</v>
      </c>
      <c r="L1978">
        <v>0</v>
      </c>
      <c r="M1978">
        <v>0</v>
      </c>
      <c r="N1978">
        <v>1</v>
      </c>
      <c r="O1978">
        <v>0</v>
      </c>
      <c r="P1978">
        <v>2000000</v>
      </c>
      <c r="Q1978">
        <v>0</v>
      </c>
      <c r="R1978">
        <v>4</v>
      </c>
      <c r="S1978">
        <v>1014</v>
      </c>
      <c r="T1978" s="1">
        <v>0</v>
      </c>
      <c r="U1978">
        <v>1</v>
      </c>
      <c r="W1978" s="64">
        <f t="shared" si="62"/>
        <v>13912000</v>
      </c>
      <c r="X1978" s="64">
        <f t="shared" si="63"/>
        <v>0</v>
      </c>
    </row>
    <row r="1979" spans="1:24" hidden="1">
      <c r="A1979">
        <v>1018</v>
      </c>
      <c r="B1979" t="s">
        <v>689</v>
      </c>
      <c r="C1979" t="s">
        <v>684</v>
      </c>
      <c r="D1979" t="s">
        <v>685</v>
      </c>
      <c r="E1979" t="s">
        <v>29</v>
      </c>
      <c r="F1979" t="s">
        <v>747</v>
      </c>
      <c r="G1979" t="s">
        <v>967</v>
      </c>
      <c r="H1979" s="1">
        <v>44893</v>
      </c>
      <c r="I1979" t="s">
        <v>8</v>
      </c>
      <c r="J1979">
        <v>34</v>
      </c>
      <c r="K1979">
        <v>6.9569999999999999</v>
      </c>
      <c r="L1979">
        <v>0</v>
      </c>
      <c r="M1979">
        <v>0</v>
      </c>
      <c r="N1979">
        <v>1</v>
      </c>
      <c r="O1979">
        <v>0</v>
      </c>
      <c r="P1979">
        <v>2000000</v>
      </c>
      <c r="Q1979">
        <v>0</v>
      </c>
      <c r="R1979">
        <v>4</v>
      </c>
      <c r="S1979">
        <v>1033</v>
      </c>
      <c r="T1979" s="1">
        <v>0</v>
      </c>
      <c r="U1979">
        <v>1</v>
      </c>
      <c r="W1979" s="64">
        <f t="shared" si="62"/>
        <v>13914000</v>
      </c>
      <c r="X1979" s="64">
        <f t="shared" si="63"/>
        <v>0</v>
      </c>
    </row>
    <row r="1980" spans="1:24" hidden="1">
      <c r="A1980">
        <v>1033</v>
      </c>
      <c r="B1980" t="s">
        <v>689</v>
      </c>
      <c r="C1980" t="s">
        <v>684</v>
      </c>
      <c r="D1980" t="s">
        <v>685</v>
      </c>
      <c r="E1980" t="s">
        <v>29</v>
      </c>
      <c r="F1980" t="s">
        <v>747</v>
      </c>
      <c r="G1980" t="s">
        <v>4263</v>
      </c>
      <c r="H1980" s="1">
        <v>44893</v>
      </c>
      <c r="I1980" t="s">
        <v>7</v>
      </c>
      <c r="J1980">
        <v>34</v>
      </c>
      <c r="K1980">
        <v>6.9569999999999999</v>
      </c>
      <c r="L1980">
        <v>0</v>
      </c>
      <c r="M1980">
        <v>0</v>
      </c>
      <c r="N1980">
        <v>1</v>
      </c>
      <c r="O1980">
        <v>0</v>
      </c>
      <c r="P1980">
        <v>0</v>
      </c>
      <c r="Q1980">
        <v>2000000</v>
      </c>
      <c r="R1980">
        <v>4</v>
      </c>
      <c r="S1980">
        <v>1018</v>
      </c>
      <c r="T1980" s="1">
        <v>0</v>
      </c>
      <c r="U1980">
        <v>1</v>
      </c>
      <c r="W1980" s="64">
        <f t="shared" si="62"/>
        <v>0</v>
      </c>
      <c r="X1980" s="64">
        <f t="shared" si="63"/>
        <v>13914000</v>
      </c>
    </row>
    <row r="1981" spans="1:24">
      <c r="A1981">
        <v>1014</v>
      </c>
      <c r="B1981" t="s">
        <v>689</v>
      </c>
      <c r="C1981" t="s">
        <v>684</v>
      </c>
      <c r="D1981" t="s">
        <v>685</v>
      </c>
      <c r="E1981" t="s">
        <v>29</v>
      </c>
      <c r="F1981" t="s">
        <v>747</v>
      </c>
      <c r="G1981" t="s">
        <v>947</v>
      </c>
      <c r="H1981" s="1">
        <v>44894</v>
      </c>
      <c r="I1981" t="s">
        <v>7</v>
      </c>
      <c r="J1981">
        <v>34</v>
      </c>
      <c r="K1981">
        <v>6.9560000000000004</v>
      </c>
      <c r="L1981">
        <v>0</v>
      </c>
      <c r="M1981">
        <v>0</v>
      </c>
      <c r="N1981">
        <v>1</v>
      </c>
      <c r="O1981">
        <v>1</v>
      </c>
      <c r="P1981">
        <v>0</v>
      </c>
      <c r="Q1981">
        <v>2000000</v>
      </c>
      <c r="R1981">
        <v>4</v>
      </c>
      <c r="S1981">
        <v>1018</v>
      </c>
      <c r="T1981" s="1">
        <v>0</v>
      </c>
      <c r="U1981">
        <v>1</v>
      </c>
      <c r="W1981" s="64">
        <f t="shared" si="62"/>
        <v>0</v>
      </c>
      <c r="X1981" s="64">
        <f t="shared" si="63"/>
        <v>13912000</v>
      </c>
    </row>
    <row r="1982" spans="1:24">
      <c r="A1982">
        <v>1014</v>
      </c>
      <c r="B1982" t="s">
        <v>694</v>
      </c>
      <c r="C1982" t="s">
        <v>684</v>
      </c>
      <c r="D1982" t="s">
        <v>685</v>
      </c>
      <c r="E1982" t="s">
        <v>29</v>
      </c>
      <c r="F1982" t="s">
        <v>747</v>
      </c>
      <c r="G1982" t="s">
        <v>945</v>
      </c>
      <c r="H1982" s="1">
        <v>44894</v>
      </c>
      <c r="I1982" t="s">
        <v>8</v>
      </c>
      <c r="J1982">
        <v>34</v>
      </c>
      <c r="K1982">
        <v>6.86</v>
      </c>
      <c r="L1982">
        <v>0</v>
      </c>
      <c r="M1982">
        <v>0</v>
      </c>
      <c r="N1982">
        <v>1</v>
      </c>
      <c r="O1982">
        <v>1</v>
      </c>
      <c r="P1982">
        <v>4000000</v>
      </c>
      <c r="Q1982">
        <v>0</v>
      </c>
      <c r="R1982">
        <v>4</v>
      </c>
      <c r="S1982">
        <v>1016</v>
      </c>
      <c r="T1982" s="1">
        <v>0</v>
      </c>
      <c r="U1982">
        <v>1</v>
      </c>
      <c r="W1982" s="64">
        <f t="shared" si="62"/>
        <v>27440000</v>
      </c>
      <c r="X1982" s="64">
        <f t="shared" si="63"/>
        <v>0</v>
      </c>
    </row>
    <row r="1983" spans="1:24">
      <c r="A1983">
        <v>1014</v>
      </c>
      <c r="B1983" t="s">
        <v>694</v>
      </c>
      <c r="C1983" t="s">
        <v>684</v>
      </c>
      <c r="D1983" t="s">
        <v>685</v>
      </c>
      <c r="E1983" t="s">
        <v>29</v>
      </c>
      <c r="F1983" t="s">
        <v>747</v>
      </c>
      <c r="G1983" t="s">
        <v>946</v>
      </c>
      <c r="H1983" s="1">
        <v>44894</v>
      </c>
      <c r="I1983" t="s">
        <v>7</v>
      </c>
      <c r="J1983">
        <v>34</v>
      </c>
      <c r="K1983">
        <v>6.8635000000000002</v>
      </c>
      <c r="L1983">
        <v>0</v>
      </c>
      <c r="M1983">
        <v>0</v>
      </c>
      <c r="N1983">
        <v>1</v>
      </c>
      <c r="O1983">
        <v>1</v>
      </c>
      <c r="P1983">
        <v>0</v>
      </c>
      <c r="Q1983">
        <v>4000000</v>
      </c>
      <c r="R1983">
        <v>4</v>
      </c>
      <c r="S1983">
        <v>1016</v>
      </c>
      <c r="T1983" s="1">
        <v>0</v>
      </c>
      <c r="U1983">
        <v>1</v>
      </c>
      <c r="W1983" s="64">
        <f t="shared" si="62"/>
        <v>0</v>
      </c>
      <c r="X1983" s="64">
        <f t="shared" si="63"/>
        <v>27454000</v>
      </c>
    </row>
    <row r="1984" spans="1:24">
      <c r="A1984">
        <v>1016</v>
      </c>
      <c r="B1984" t="s">
        <v>694</v>
      </c>
      <c r="C1984" t="s">
        <v>684</v>
      </c>
      <c r="D1984" t="s">
        <v>685</v>
      </c>
      <c r="E1984" t="s">
        <v>29</v>
      </c>
      <c r="F1984" t="s">
        <v>747</v>
      </c>
      <c r="G1984" t="s">
        <v>1064</v>
      </c>
      <c r="H1984" s="1">
        <v>44894</v>
      </c>
      <c r="I1984" t="s">
        <v>8</v>
      </c>
      <c r="J1984">
        <v>34</v>
      </c>
      <c r="K1984">
        <v>6.8635000000000002</v>
      </c>
      <c r="L1984">
        <v>0</v>
      </c>
      <c r="M1984">
        <v>0</v>
      </c>
      <c r="N1984">
        <v>1</v>
      </c>
      <c r="O1984">
        <v>0</v>
      </c>
      <c r="P1984">
        <v>4000000</v>
      </c>
      <c r="Q1984">
        <v>0</v>
      </c>
      <c r="R1984">
        <v>4</v>
      </c>
      <c r="S1984">
        <v>1014</v>
      </c>
      <c r="T1984" s="1">
        <v>0</v>
      </c>
      <c r="U1984">
        <v>1</v>
      </c>
      <c r="W1984" s="64">
        <f t="shared" si="62"/>
        <v>27454000</v>
      </c>
      <c r="X1984" s="64">
        <f t="shared" si="63"/>
        <v>0</v>
      </c>
    </row>
    <row r="1985" spans="1:24">
      <c r="A1985">
        <v>1016</v>
      </c>
      <c r="B1985" t="s">
        <v>694</v>
      </c>
      <c r="C1985" t="s">
        <v>684</v>
      </c>
      <c r="D1985" t="s">
        <v>685</v>
      </c>
      <c r="E1985" t="s">
        <v>29</v>
      </c>
      <c r="F1985" t="s">
        <v>747</v>
      </c>
      <c r="G1985" t="s">
        <v>1106</v>
      </c>
      <c r="H1985" s="1">
        <v>44894</v>
      </c>
      <c r="I1985" t="s">
        <v>7</v>
      </c>
      <c r="J1985">
        <v>34</v>
      </c>
      <c r="K1985">
        <v>6.86</v>
      </c>
      <c r="L1985">
        <v>0</v>
      </c>
      <c r="M1985">
        <v>0</v>
      </c>
      <c r="N1985">
        <v>1</v>
      </c>
      <c r="O1985">
        <v>0</v>
      </c>
      <c r="P1985">
        <v>0</v>
      </c>
      <c r="Q1985">
        <v>4000000</v>
      </c>
      <c r="R1985">
        <v>4</v>
      </c>
      <c r="S1985">
        <v>1014</v>
      </c>
      <c r="T1985" s="1">
        <v>0</v>
      </c>
      <c r="U1985">
        <v>1</v>
      </c>
      <c r="W1985" s="64">
        <f t="shared" si="62"/>
        <v>0</v>
      </c>
      <c r="X1985" s="64">
        <f t="shared" si="63"/>
        <v>27440000</v>
      </c>
    </row>
    <row r="1986" spans="1:24" hidden="1">
      <c r="A1986">
        <v>1018</v>
      </c>
      <c r="B1986" t="s">
        <v>689</v>
      </c>
      <c r="C1986" t="s">
        <v>684</v>
      </c>
      <c r="D1986" t="s">
        <v>685</v>
      </c>
      <c r="E1986" t="s">
        <v>29</v>
      </c>
      <c r="F1986" t="s">
        <v>747</v>
      </c>
      <c r="G1986" t="s">
        <v>791</v>
      </c>
      <c r="H1986" s="1">
        <v>44894</v>
      </c>
      <c r="I1986" t="s">
        <v>8</v>
      </c>
      <c r="J1986">
        <v>34</v>
      </c>
      <c r="K1986">
        <v>6.9560000000000004</v>
      </c>
      <c r="L1986">
        <v>0</v>
      </c>
      <c r="M1986">
        <v>0</v>
      </c>
      <c r="N1986">
        <v>1</v>
      </c>
      <c r="O1986">
        <v>0</v>
      </c>
      <c r="P1986">
        <v>2000000</v>
      </c>
      <c r="Q1986">
        <v>0</v>
      </c>
      <c r="R1986">
        <v>4</v>
      </c>
      <c r="S1986">
        <v>1014</v>
      </c>
      <c r="T1986" s="1">
        <v>0</v>
      </c>
      <c r="U1986">
        <v>1</v>
      </c>
      <c r="W1986" s="64">
        <f t="shared" si="62"/>
        <v>13912000</v>
      </c>
      <c r="X1986" s="64">
        <f t="shared" si="63"/>
        <v>0</v>
      </c>
    </row>
    <row r="1987" spans="1:24" hidden="1">
      <c r="A1987">
        <v>1018</v>
      </c>
      <c r="B1987" t="s">
        <v>689</v>
      </c>
      <c r="C1987" t="s">
        <v>684</v>
      </c>
      <c r="D1987" t="s">
        <v>685</v>
      </c>
      <c r="E1987" t="s">
        <v>29</v>
      </c>
      <c r="F1987" t="s">
        <v>748</v>
      </c>
      <c r="G1987" t="s">
        <v>814</v>
      </c>
      <c r="H1987" s="1">
        <v>44894</v>
      </c>
      <c r="I1987" t="s">
        <v>7</v>
      </c>
      <c r="J1987">
        <v>34</v>
      </c>
      <c r="K1987">
        <v>6.9550000000000001</v>
      </c>
      <c r="L1987">
        <v>0</v>
      </c>
      <c r="M1987">
        <v>0</v>
      </c>
      <c r="N1987">
        <v>1</v>
      </c>
      <c r="O1987">
        <v>0</v>
      </c>
      <c r="P1987">
        <v>0</v>
      </c>
      <c r="Q1987">
        <v>270555.32</v>
      </c>
      <c r="R1987">
        <v>4</v>
      </c>
      <c r="S1987">
        <v>27004</v>
      </c>
      <c r="T1987" s="1">
        <v>0</v>
      </c>
      <c r="U1987">
        <v>4</v>
      </c>
      <c r="W1987" s="64">
        <f t="shared" si="62"/>
        <v>0</v>
      </c>
      <c r="X1987" s="64">
        <f t="shared" si="63"/>
        <v>1881712.2506000001</v>
      </c>
    </row>
    <row r="1988" spans="1:24" hidden="1">
      <c r="A1988">
        <v>27004</v>
      </c>
      <c r="B1988" t="s">
        <v>689</v>
      </c>
      <c r="C1988" t="s">
        <v>684</v>
      </c>
      <c r="D1988" t="s">
        <v>685</v>
      </c>
      <c r="E1988" t="s">
        <v>29</v>
      </c>
      <c r="F1988" t="s">
        <v>753</v>
      </c>
      <c r="G1988" t="s">
        <v>1023</v>
      </c>
      <c r="H1988" s="1">
        <v>44894</v>
      </c>
      <c r="I1988" t="s">
        <v>8</v>
      </c>
      <c r="J1988">
        <v>34</v>
      </c>
      <c r="K1988">
        <v>6.9550000000000001</v>
      </c>
      <c r="L1988">
        <v>0</v>
      </c>
      <c r="M1988">
        <v>0</v>
      </c>
      <c r="N1988">
        <v>1</v>
      </c>
      <c r="O1988">
        <v>0</v>
      </c>
      <c r="P1988">
        <v>270555.32</v>
      </c>
      <c r="Q1988">
        <v>0</v>
      </c>
      <c r="R1988">
        <v>4</v>
      </c>
      <c r="S1988">
        <v>1018</v>
      </c>
      <c r="T1988" s="1">
        <v>0</v>
      </c>
      <c r="U1988">
        <v>1</v>
      </c>
      <c r="W1988" s="64">
        <f t="shared" si="62"/>
        <v>1881712.2506000001</v>
      </c>
      <c r="X1988" s="64">
        <f t="shared" si="63"/>
        <v>0</v>
      </c>
    </row>
    <row r="1989" spans="1:24" hidden="1">
      <c r="A1989">
        <v>1009</v>
      </c>
      <c r="B1989" t="s">
        <v>689</v>
      </c>
      <c r="C1989" t="s">
        <v>684</v>
      </c>
      <c r="D1989" t="s">
        <v>685</v>
      </c>
      <c r="E1989" t="s">
        <v>29</v>
      </c>
      <c r="F1989" t="s">
        <v>686</v>
      </c>
      <c r="G1989" t="s">
        <v>4020</v>
      </c>
      <c r="H1989" s="1">
        <v>44895</v>
      </c>
      <c r="I1989" t="s">
        <v>7</v>
      </c>
      <c r="J1989">
        <v>34</v>
      </c>
      <c r="K1989">
        <v>6.9604999999999997</v>
      </c>
      <c r="L1989">
        <v>0</v>
      </c>
      <c r="M1989">
        <v>0</v>
      </c>
      <c r="N1989">
        <v>1</v>
      </c>
      <c r="O1989">
        <v>0</v>
      </c>
      <c r="P1989">
        <v>0</v>
      </c>
      <c r="Q1989">
        <v>1000000</v>
      </c>
      <c r="R1989">
        <v>4</v>
      </c>
      <c r="S1989">
        <v>27003</v>
      </c>
      <c r="T1989" s="1">
        <v>0</v>
      </c>
      <c r="U1989">
        <v>1</v>
      </c>
      <c r="W1989" s="64">
        <f t="shared" si="62"/>
        <v>0</v>
      </c>
      <c r="X1989" s="64">
        <f t="shared" si="63"/>
        <v>6960500</v>
      </c>
    </row>
    <row r="1990" spans="1:24">
      <c r="A1990">
        <v>1014</v>
      </c>
      <c r="B1990" t="s">
        <v>689</v>
      </c>
      <c r="C1990" t="s">
        <v>684</v>
      </c>
      <c r="D1990" t="s">
        <v>685</v>
      </c>
      <c r="E1990" t="s">
        <v>29</v>
      </c>
      <c r="F1990" t="s">
        <v>747</v>
      </c>
      <c r="G1990" t="s">
        <v>963</v>
      </c>
      <c r="H1990" s="1">
        <v>44895</v>
      </c>
      <c r="I1990" t="s">
        <v>7</v>
      </c>
      <c r="J1990">
        <v>34</v>
      </c>
      <c r="K1990">
        <v>6.9569999999999999</v>
      </c>
      <c r="L1990">
        <v>0</v>
      </c>
      <c r="M1990">
        <v>0</v>
      </c>
      <c r="N1990">
        <v>1</v>
      </c>
      <c r="O1990">
        <v>1</v>
      </c>
      <c r="P1990">
        <v>0</v>
      </c>
      <c r="Q1990">
        <v>3000000</v>
      </c>
      <c r="R1990">
        <v>4</v>
      </c>
      <c r="S1990">
        <v>1018</v>
      </c>
      <c r="T1990" s="1">
        <v>0</v>
      </c>
      <c r="U1990">
        <v>1</v>
      </c>
      <c r="W1990" s="64">
        <f t="shared" si="62"/>
        <v>0</v>
      </c>
      <c r="X1990" s="64">
        <f t="shared" si="63"/>
        <v>20871000</v>
      </c>
    </row>
    <row r="1991" spans="1:24">
      <c r="A1991">
        <v>1014</v>
      </c>
      <c r="B1991" t="s">
        <v>693</v>
      </c>
      <c r="C1991" t="s">
        <v>684</v>
      </c>
      <c r="D1991" t="s">
        <v>685</v>
      </c>
      <c r="E1991" t="s">
        <v>29</v>
      </c>
      <c r="F1991" t="s">
        <v>686</v>
      </c>
      <c r="G1991" t="s">
        <v>953</v>
      </c>
      <c r="H1991" s="1">
        <v>44895</v>
      </c>
      <c r="I1991" t="s">
        <v>7</v>
      </c>
      <c r="J1991">
        <v>34</v>
      </c>
      <c r="K1991">
        <v>6.97</v>
      </c>
      <c r="L1991">
        <v>0</v>
      </c>
      <c r="M1991">
        <v>0</v>
      </c>
      <c r="N1991">
        <v>1</v>
      </c>
      <c r="O1991">
        <v>1</v>
      </c>
      <c r="P1991">
        <v>0</v>
      </c>
      <c r="Q1991">
        <v>20000</v>
      </c>
      <c r="R1991">
        <v>4</v>
      </c>
      <c r="S1991">
        <v>3007</v>
      </c>
      <c r="T1991" s="1">
        <v>0</v>
      </c>
      <c r="U1991">
        <v>1</v>
      </c>
      <c r="W1991" s="64">
        <f t="shared" si="62"/>
        <v>0</v>
      </c>
      <c r="X1991" s="64">
        <f t="shared" si="63"/>
        <v>139400</v>
      </c>
    </row>
    <row r="1992" spans="1:24">
      <c r="A1992">
        <v>1014</v>
      </c>
      <c r="B1992" t="s">
        <v>693</v>
      </c>
      <c r="C1992" t="s">
        <v>692</v>
      </c>
      <c r="D1992" t="s">
        <v>685</v>
      </c>
      <c r="E1992" t="s">
        <v>29</v>
      </c>
      <c r="F1992" t="s">
        <v>728</v>
      </c>
      <c r="G1992" t="s">
        <v>955</v>
      </c>
      <c r="H1992" s="1">
        <v>44895</v>
      </c>
      <c r="I1992" t="s">
        <v>7</v>
      </c>
      <c r="J1992">
        <v>34</v>
      </c>
      <c r="K1992">
        <v>6.97</v>
      </c>
      <c r="L1992">
        <v>0</v>
      </c>
      <c r="M1992">
        <v>0</v>
      </c>
      <c r="N1992">
        <v>1</v>
      </c>
      <c r="O1992">
        <v>1</v>
      </c>
      <c r="P1992">
        <v>0</v>
      </c>
      <c r="Q1992">
        <v>3000</v>
      </c>
      <c r="R1992">
        <v>4</v>
      </c>
      <c r="S1992">
        <v>3029</v>
      </c>
      <c r="T1992" s="1">
        <v>0</v>
      </c>
      <c r="U1992">
        <v>1</v>
      </c>
      <c r="W1992" s="64">
        <f t="shared" si="62"/>
        <v>0</v>
      </c>
      <c r="X1992" s="64">
        <f t="shared" si="63"/>
        <v>20910</v>
      </c>
    </row>
    <row r="1993" spans="1:24" hidden="1">
      <c r="A1993">
        <v>1018</v>
      </c>
      <c r="B1993" t="s">
        <v>689</v>
      </c>
      <c r="C1993" t="s">
        <v>684</v>
      </c>
      <c r="D1993" t="s">
        <v>685</v>
      </c>
      <c r="E1993" t="s">
        <v>29</v>
      </c>
      <c r="F1993" t="s">
        <v>747</v>
      </c>
      <c r="G1993" t="s">
        <v>923</v>
      </c>
      <c r="H1993" s="1">
        <v>44895</v>
      </c>
      <c r="I1993" t="s">
        <v>8</v>
      </c>
      <c r="J1993">
        <v>34</v>
      </c>
      <c r="K1993">
        <v>6.9569999999999999</v>
      </c>
      <c r="L1993">
        <v>0</v>
      </c>
      <c r="M1993">
        <v>0</v>
      </c>
      <c r="N1993">
        <v>1</v>
      </c>
      <c r="O1993">
        <v>0</v>
      </c>
      <c r="P1993">
        <v>3000000</v>
      </c>
      <c r="Q1993">
        <v>0</v>
      </c>
      <c r="R1993">
        <v>4</v>
      </c>
      <c r="S1993">
        <v>1014</v>
      </c>
      <c r="T1993" s="1">
        <v>0</v>
      </c>
      <c r="U1993">
        <v>1</v>
      </c>
      <c r="W1993" s="64">
        <f t="shared" si="62"/>
        <v>20871000</v>
      </c>
      <c r="X1993" s="64">
        <f t="shared" si="63"/>
        <v>0</v>
      </c>
    </row>
    <row r="1994" spans="1:24" hidden="1">
      <c r="A1994">
        <v>1018</v>
      </c>
      <c r="B1994" t="s">
        <v>689</v>
      </c>
      <c r="C1994" t="s">
        <v>684</v>
      </c>
      <c r="D1994" t="s">
        <v>685</v>
      </c>
      <c r="E1994" t="s">
        <v>29</v>
      </c>
      <c r="F1994" t="s">
        <v>748</v>
      </c>
      <c r="G1994" t="s">
        <v>911</v>
      </c>
      <c r="H1994" s="1">
        <v>44895</v>
      </c>
      <c r="I1994" t="s">
        <v>7</v>
      </c>
      <c r="J1994">
        <v>34</v>
      </c>
      <c r="K1994">
        <v>6.9580000000000002</v>
      </c>
      <c r="L1994">
        <v>0</v>
      </c>
      <c r="M1994">
        <v>0</v>
      </c>
      <c r="N1994">
        <v>1</v>
      </c>
      <c r="O1994">
        <v>0</v>
      </c>
      <c r="P1994">
        <v>0</v>
      </c>
      <c r="Q1994">
        <v>500000</v>
      </c>
      <c r="R1994">
        <v>4</v>
      </c>
      <c r="S1994">
        <v>27009</v>
      </c>
      <c r="T1994" s="1">
        <v>0</v>
      </c>
      <c r="U1994">
        <v>1</v>
      </c>
      <c r="W1994" s="64">
        <f t="shared" si="62"/>
        <v>0</v>
      </c>
      <c r="X1994" s="64">
        <f t="shared" si="63"/>
        <v>3479000</v>
      </c>
    </row>
    <row r="1995" spans="1:24" hidden="1">
      <c r="A1995">
        <v>3007</v>
      </c>
      <c r="B1995" t="s">
        <v>693</v>
      </c>
      <c r="C1995" t="s">
        <v>684</v>
      </c>
      <c r="D1995" t="s">
        <v>685</v>
      </c>
      <c r="E1995" t="s">
        <v>29</v>
      </c>
      <c r="F1995" t="s">
        <v>685</v>
      </c>
      <c r="G1995" t="s">
        <v>4390</v>
      </c>
      <c r="H1995" s="1">
        <v>44895</v>
      </c>
      <c r="I1995" t="s">
        <v>8</v>
      </c>
      <c r="J1995">
        <v>34</v>
      </c>
      <c r="K1995">
        <v>6.97</v>
      </c>
      <c r="N1995">
        <v>1</v>
      </c>
      <c r="O1995">
        <v>0</v>
      </c>
      <c r="P1995">
        <v>20000</v>
      </c>
      <c r="Q1995">
        <v>0</v>
      </c>
      <c r="R1995">
        <v>4</v>
      </c>
      <c r="S1995">
        <v>1014</v>
      </c>
      <c r="T1995" s="1">
        <v>0</v>
      </c>
      <c r="U1995">
        <v>1</v>
      </c>
      <c r="W1995" s="64">
        <f t="shared" si="62"/>
        <v>139400</v>
      </c>
      <c r="X1995" s="64">
        <f t="shared" si="63"/>
        <v>0</v>
      </c>
    </row>
    <row r="1996" spans="1:24">
      <c r="A1996">
        <v>3029</v>
      </c>
      <c r="B1996" t="s">
        <v>693</v>
      </c>
      <c r="C1996" t="s">
        <v>692</v>
      </c>
      <c r="D1996" t="s">
        <v>685</v>
      </c>
      <c r="E1996" t="s">
        <v>29</v>
      </c>
      <c r="F1996" t="s">
        <v>754</v>
      </c>
      <c r="G1996" t="s">
        <v>4463</v>
      </c>
      <c r="H1996" s="1">
        <v>44895</v>
      </c>
      <c r="I1996" t="s">
        <v>8</v>
      </c>
      <c r="J1996">
        <v>34</v>
      </c>
      <c r="K1996">
        <v>6.97</v>
      </c>
      <c r="L1996">
        <v>0</v>
      </c>
      <c r="M1996">
        <v>0</v>
      </c>
      <c r="N1996">
        <v>1</v>
      </c>
      <c r="O1996">
        <v>0</v>
      </c>
      <c r="P1996">
        <v>3000</v>
      </c>
      <c r="Q1996">
        <v>0</v>
      </c>
      <c r="R1996">
        <v>4</v>
      </c>
      <c r="S1996">
        <v>1014</v>
      </c>
      <c r="T1996" s="1">
        <v>0</v>
      </c>
      <c r="U1996">
        <v>1</v>
      </c>
      <c r="W1996" s="64">
        <f t="shared" si="62"/>
        <v>20910</v>
      </c>
      <c r="X1996" s="64">
        <f t="shared" si="63"/>
        <v>0</v>
      </c>
    </row>
    <row r="1997" spans="1:24" hidden="1">
      <c r="A1997">
        <v>27003</v>
      </c>
      <c r="B1997" t="s">
        <v>689</v>
      </c>
      <c r="C1997" t="s">
        <v>684</v>
      </c>
      <c r="D1997" t="s">
        <v>685</v>
      </c>
      <c r="E1997" t="s">
        <v>29</v>
      </c>
      <c r="F1997" t="s">
        <v>754</v>
      </c>
      <c r="G1997" t="s">
        <v>3575</v>
      </c>
      <c r="H1997" s="1">
        <v>44895</v>
      </c>
      <c r="I1997" t="s">
        <v>8</v>
      </c>
      <c r="J1997">
        <v>34</v>
      </c>
      <c r="K1997">
        <v>6.9604999999999997</v>
      </c>
      <c r="L1997">
        <v>0</v>
      </c>
      <c r="M1997">
        <v>0</v>
      </c>
      <c r="N1997">
        <v>1</v>
      </c>
      <c r="O1997">
        <v>0</v>
      </c>
      <c r="P1997">
        <v>1000000</v>
      </c>
      <c r="Q1997">
        <v>0</v>
      </c>
      <c r="R1997">
        <v>4</v>
      </c>
      <c r="S1997">
        <v>1009</v>
      </c>
      <c r="T1997" s="1">
        <v>0</v>
      </c>
      <c r="U1997">
        <v>1</v>
      </c>
      <c r="W1997" s="64">
        <f t="shared" si="62"/>
        <v>6960500</v>
      </c>
      <c r="X1997" s="64">
        <f t="shared" si="63"/>
        <v>0</v>
      </c>
    </row>
    <row r="1998" spans="1:24" hidden="1">
      <c r="A1998">
        <v>27009</v>
      </c>
      <c r="B1998" t="s">
        <v>689</v>
      </c>
      <c r="C1998" t="s">
        <v>684</v>
      </c>
      <c r="D1998" t="s">
        <v>685</v>
      </c>
      <c r="E1998" t="s">
        <v>29</v>
      </c>
      <c r="F1998" t="s">
        <v>753</v>
      </c>
      <c r="G1998" t="s">
        <v>4545</v>
      </c>
      <c r="H1998" s="1">
        <v>44895</v>
      </c>
      <c r="I1998" t="s">
        <v>8</v>
      </c>
      <c r="J1998">
        <v>34</v>
      </c>
      <c r="K1998">
        <v>6.9580000000000002</v>
      </c>
      <c r="L1998">
        <v>0</v>
      </c>
      <c r="M1998">
        <v>0</v>
      </c>
      <c r="N1998">
        <v>1</v>
      </c>
      <c r="O1998">
        <v>0</v>
      </c>
      <c r="P1998">
        <v>500000</v>
      </c>
      <c r="Q1998">
        <v>0</v>
      </c>
      <c r="R1998">
        <v>4</v>
      </c>
      <c r="S1998">
        <v>1018</v>
      </c>
      <c r="T1998" s="1">
        <v>0</v>
      </c>
      <c r="U1998">
        <v>1</v>
      </c>
      <c r="W1998" s="64">
        <f t="shared" si="62"/>
        <v>3479000</v>
      </c>
      <c r="X1998" s="64">
        <f t="shared" si="63"/>
        <v>0</v>
      </c>
    </row>
    <row r="1999" spans="1:24" hidden="1">
      <c r="A1999">
        <v>1018</v>
      </c>
      <c r="B1999" t="s">
        <v>689</v>
      </c>
      <c r="C1999" t="s">
        <v>684</v>
      </c>
      <c r="D1999" t="s">
        <v>685</v>
      </c>
      <c r="E1999" t="s">
        <v>29</v>
      </c>
      <c r="F1999" t="s">
        <v>747</v>
      </c>
      <c r="G1999" t="s">
        <v>994</v>
      </c>
      <c r="H1999" s="1">
        <v>44901</v>
      </c>
      <c r="I1999" t="s">
        <v>7</v>
      </c>
      <c r="J1999">
        <v>34</v>
      </c>
      <c r="K1999">
        <v>6.9580000000000002</v>
      </c>
      <c r="L1999">
        <v>0</v>
      </c>
      <c r="M1999">
        <v>0</v>
      </c>
      <c r="N1999">
        <v>1</v>
      </c>
      <c r="O1999">
        <v>0</v>
      </c>
      <c r="P1999">
        <v>0</v>
      </c>
      <c r="Q1999">
        <v>1000000</v>
      </c>
      <c r="R1999">
        <v>4</v>
      </c>
      <c r="S1999">
        <v>27003</v>
      </c>
      <c r="T1999" s="1">
        <v>0</v>
      </c>
      <c r="U1999">
        <v>1</v>
      </c>
      <c r="W1999" s="64">
        <f t="shared" si="62"/>
        <v>0</v>
      </c>
      <c r="X1999" s="64">
        <f t="shared" si="63"/>
        <v>6958000</v>
      </c>
    </row>
    <row r="2000" spans="1:24" hidden="1">
      <c r="A2000">
        <v>1018</v>
      </c>
      <c r="B2000" t="s">
        <v>689</v>
      </c>
      <c r="C2000" t="s">
        <v>684</v>
      </c>
      <c r="D2000" t="s">
        <v>685</v>
      </c>
      <c r="E2000" t="s">
        <v>29</v>
      </c>
      <c r="F2000" t="s">
        <v>748</v>
      </c>
      <c r="G2000" t="s">
        <v>826</v>
      </c>
      <c r="H2000" s="1">
        <v>44901</v>
      </c>
      <c r="I2000" t="s">
        <v>7</v>
      </c>
      <c r="J2000">
        <v>34</v>
      </c>
      <c r="K2000">
        <v>6.9619999999999997</v>
      </c>
      <c r="L2000">
        <v>0</v>
      </c>
      <c r="M2000">
        <v>0</v>
      </c>
      <c r="N2000">
        <v>1</v>
      </c>
      <c r="O2000">
        <v>0</v>
      </c>
      <c r="P2000">
        <v>0</v>
      </c>
      <c r="Q2000">
        <v>224166.67</v>
      </c>
      <c r="R2000">
        <v>4</v>
      </c>
      <c r="S2000">
        <v>27004</v>
      </c>
      <c r="T2000" s="1">
        <v>0</v>
      </c>
      <c r="U2000">
        <v>2</v>
      </c>
      <c r="W2000" s="64">
        <f t="shared" si="62"/>
        <v>0</v>
      </c>
      <c r="X2000" s="64">
        <f t="shared" si="63"/>
        <v>1560648.3565400001</v>
      </c>
    </row>
    <row r="2001" spans="1:24" hidden="1">
      <c r="A2001">
        <v>27003</v>
      </c>
      <c r="B2001" t="s">
        <v>689</v>
      </c>
      <c r="C2001" t="s">
        <v>684</v>
      </c>
      <c r="D2001" t="s">
        <v>685</v>
      </c>
      <c r="E2001" t="s">
        <v>29</v>
      </c>
      <c r="F2001" t="s">
        <v>747</v>
      </c>
      <c r="G2001" t="s">
        <v>1141</v>
      </c>
      <c r="H2001" s="1">
        <v>44901</v>
      </c>
      <c r="I2001" t="s">
        <v>8</v>
      </c>
      <c r="J2001">
        <v>34</v>
      </c>
      <c r="K2001">
        <v>6.9580000000000002</v>
      </c>
      <c r="L2001">
        <v>0</v>
      </c>
      <c r="M2001">
        <v>0</v>
      </c>
      <c r="N2001">
        <v>1</v>
      </c>
      <c r="O2001">
        <v>0</v>
      </c>
      <c r="P2001">
        <v>1000000</v>
      </c>
      <c r="Q2001">
        <v>0</v>
      </c>
      <c r="R2001">
        <v>4</v>
      </c>
      <c r="S2001">
        <v>1018</v>
      </c>
      <c r="T2001" s="1">
        <v>0</v>
      </c>
      <c r="U2001">
        <v>1</v>
      </c>
      <c r="W2001" s="64">
        <f t="shared" si="62"/>
        <v>6958000</v>
      </c>
      <c r="X2001" s="64">
        <f t="shared" si="63"/>
        <v>0</v>
      </c>
    </row>
    <row r="2002" spans="1:24" hidden="1">
      <c r="A2002">
        <v>27004</v>
      </c>
      <c r="B2002" t="s">
        <v>689</v>
      </c>
      <c r="C2002" t="s">
        <v>684</v>
      </c>
      <c r="D2002" t="s">
        <v>685</v>
      </c>
      <c r="E2002" t="s">
        <v>29</v>
      </c>
      <c r="F2002" t="s">
        <v>753</v>
      </c>
      <c r="G2002" t="s">
        <v>1029</v>
      </c>
      <c r="H2002" s="1">
        <v>44901</v>
      </c>
      <c r="I2002" t="s">
        <v>8</v>
      </c>
      <c r="J2002">
        <v>34</v>
      </c>
      <c r="K2002">
        <v>6.9619999999999997</v>
      </c>
      <c r="L2002">
        <v>0</v>
      </c>
      <c r="M2002">
        <v>0</v>
      </c>
      <c r="N2002">
        <v>1</v>
      </c>
      <c r="O2002">
        <v>0</v>
      </c>
      <c r="P2002">
        <v>224166.67</v>
      </c>
      <c r="Q2002">
        <v>0</v>
      </c>
      <c r="R2002">
        <v>4</v>
      </c>
      <c r="S2002">
        <v>1018</v>
      </c>
      <c r="T2002" s="1">
        <v>0</v>
      </c>
      <c r="U2002">
        <v>1</v>
      </c>
      <c r="W2002" s="64">
        <f t="shared" si="62"/>
        <v>1560648.3565400001</v>
      </c>
      <c r="X2002" s="64">
        <f t="shared" si="63"/>
        <v>0</v>
      </c>
    </row>
    <row r="2003" spans="1:24" hidden="1">
      <c r="A2003">
        <v>1009</v>
      </c>
      <c r="B2003" t="s">
        <v>689</v>
      </c>
      <c r="C2003" t="s">
        <v>684</v>
      </c>
      <c r="D2003" t="s">
        <v>685</v>
      </c>
      <c r="E2003" t="s">
        <v>29</v>
      </c>
      <c r="F2003" t="s">
        <v>747</v>
      </c>
      <c r="G2003" t="s">
        <v>4067</v>
      </c>
      <c r="H2003" s="1">
        <v>44902</v>
      </c>
      <c r="I2003" t="s">
        <v>8</v>
      </c>
      <c r="J2003">
        <v>34</v>
      </c>
      <c r="K2003">
        <v>6.9589999999999996</v>
      </c>
      <c r="L2003">
        <v>0</v>
      </c>
      <c r="M2003">
        <v>0</v>
      </c>
      <c r="N2003">
        <v>1</v>
      </c>
      <c r="O2003">
        <v>0</v>
      </c>
      <c r="P2003">
        <v>2000000</v>
      </c>
      <c r="Q2003">
        <v>0</v>
      </c>
      <c r="R2003">
        <v>4</v>
      </c>
      <c r="S2003">
        <v>1018</v>
      </c>
      <c r="T2003" s="1">
        <v>0</v>
      </c>
      <c r="U2003">
        <v>1</v>
      </c>
      <c r="W2003" s="64">
        <f t="shared" si="62"/>
        <v>13918000</v>
      </c>
      <c r="X2003" s="64">
        <f t="shared" si="63"/>
        <v>0</v>
      </c>
    </row>
    <row r="2004" spans="1:24">
      <c r="A2004">
        <v>1014</v>
      </c>
      <c r="B2004" t="s">
        <v>694</v>
      </c>
      <c r="C2004" t="s">
        <v>684</v>
      </c>
      <c r="D2004" t="s">
        <v>685</v>
      </c>
      <c r="E2004" t="s">
        <v>29</v>
      </c>
      <c r="F2004" t="s">
        <v>748</v>
      </c>
      <c r="G2004" t="s">
        <v>962</v>
      </c>
      <c r="H2004" s="1">
        <v>44902</v>
      </c>
      <c r="I2004" t="s">
        <v>7</v>
      </c>
      <c r="J2004">
        <v>34</v>
      </c>
      <c r="K2004">
        <v>6.97</v>
      </c>
      <c r="L2004">
        <v>0</v>
      </c>
      <c r="M2004">
        <v>0</v>
      </c>
      <c r="N2004">
        <v>1</v>
      </c>
      <c r="O2004">
        <v>1</v>
      </c>
      <c r="P2004">
        <v>0</v>
      </c>
      <c r="Q2004">
        <v>80000</v>
      </c>
      <c r="R2004">
        <v>4</v>
      </c>
      <c r="S2004">
        <v>3004</v>
      </c>
      <c r="T2004" s="1">
        <v>0</v>
      </c>
      <c r="U2004">
        <v>1</v>
      </c>
      <c r="W2004" s="64">
        <f t="shared" si="62"/>
        <v>0</v>
      </c>
      <c r="X2004" s="64">
        <f t="shared" si="63"/>
        <v>557600</v>
      </c>
    </row>
    <row r="2005" spans="1:24" hidden="1">
      <c r="A2005">
        <v>1018</v>
      </c>
      <c r="B2005" t="s">
        <v>689</v>
      </c>
      <c r="C2005" t="s">
        <v>684</v>
      </c>
      <c r="D2005" t="s">
        <v>685</v>
      </c>
      <c r="E2005" t="s">
        <v>29</v>
      </c>
      <c r="F2005" t="s">
        <v>747</v>
      </c>
      <c r="G2005" t="s">
        <v>887</v>
      </c>
      <c r="H2005" s="1">
        <v>44902</v>
      </c>
      <c r="I2005" t="s">
        <v>7</v>
      </c>
      <c r="J2005">
        <v>34</v>
      </c>
      <c r="K2005">
        <v>6.9589999999999996</v>
      </c>
      <c r="L2005">
        <v>0</v>
      </c>
      <c r="M2005">
        <v>0</v>
      </c>
      <c r="N2005">
        <v>1</v>
      </c>
      <c r="O2005">
        <v>0</v>
      </c>
      <c r="P2005">
        <v>0</v>
      </c>
      <c r="Q2005">
        <v>2000000</v>
      </c>
      <c r="R2005">
        <v>4</v>
      </c>
      <c r="S2005">
        <v>1009</v>
      </c>
      <c r="T2005" s="1">
        <v>0</v>
      </c>
      <c r="U2005">
        <v>1</v>
      </c>
      <c r="W2005" s="64">
        <f t="shared" si="62"/>
        <v>0</v>
      </c>
      <c r="X2005" s="64">
        <f t="shared" si="63"/>
        <v>13918000</v>
      </c>
    </row>
    <row r="2006" spans="1:24" hidden="1">
      <c r="A2006">
        <v>3004</v>
      </c>
      <c r="B2006" t="s">
        <v>694</v>
      </c>
      <c r="C2006" t="s">
        <v>695</v>
      </c>
      <c r="D2006" t="s">
        <v>685</v>
      </c>
      <c r="E2006" t="s">
        <v>29</v>
      </c>
      <c r="F2006" t="s">
        <v>686</v>
      </c>
      <c r="G2006" t="s">
        <v>1038</v>
      </c>
      <c r="H2006" s="1">
        <v>44902</v>
      </c>
      <c r="I2006" t="s">
        <v>8</v>
      </c>
      <c r="J2006">
        <v>34</v>
      </c>
      <c r="K2006">
        <v>6.97</v>
      </c>
      <c r="L2006">
        <v>0</v>
      </c>
      <c r="M2006">
        <v>0</v>
      </c>
      <c r="N2006">
        <v>1</v>
      </c>
      <c r="O2006">
        <v>0</v>
      </c>
      <c r="P2006">
        <v>80000</v>
      </c>
      <c r="Q2006">
        <v>0</v>
      </c>
      <c r="R2006">
        <v>4</v>
      </c>
      <c r="S2006">
        <v>1014</v>
      </c>
      <c r="T2006" s="1">
        <v>0</v>
      </c>
      <c r="U2006">
        <v>1</v>
      </c>
      <c r="W2006" s="64">
        <f t="shared" si="62"/>
        <v>557600</v>
      </c>
      <c r="X2006" s="64">
        <f t="shared" si="63"/>
        <v>0</v>
      </c>
    </row>
    <row r="2007" spans="1:24" hidden="1">
      <c r="A2007">
        <v>1003</v>
      </c>
      <c r="B2007" t="s">
        <v>689</v>
      </c>
      <c r="C2007" t="s">
        <v>684</v>
      </c>
      <c r="D2007" t="s">
        <v>685</v>
      </c>
      <c r="E2007" t="s">
        <v>29</v>
      </c>
      <c r="F2007" t="s">
        <v>728</v>
      </c>
      <c r="G2007" t="s">
        <v>687</v>
      </c>
      <c r="H2007" s="1">
        <v>44903</v>
      </c>
      <c r="I2007" t="s">
        <v>7</v>
      </c>
      <c r="J2007">
        <v>34</v>
      </c>
      <c r="K2007">
        <v>6.9550000000000001</v>
      </c>
      <c r="M2007">
        <v>0</v>
      </c>
      <c r="N2007">
        <v>1</v>
      </c>
      <c r="O2007">
        <v>0</v>
      </c>
      <c r="P2007">
        <v>0</v>
      </c>
      <c r="Q2007">
        <v>655953</v>
      </c>
      <c r="R2007">
        <v>4</v>
      </c>
      <c r="S2007">
        <v>27012</v>
      </c>
      <c r="T2007" s="1">
        <v>0</v>
      </c>
      <c r="U2007">
        <v>1</v>
      </c>
      <c r="W2007" s="64">
        <f t="shared" si="62"/>
        <v>0</v>
      </c>
      <c r="X2007" s="64">
        <f t="shared" si="63"/>
        <v>4562153.1150000002</v>
      </c>
    </row>
    <row r="2008" spans="1:24" hidden="1">
      <c r="A2008">
        <v>27012</v>
      </c>
      <c r="B2008" t="s">
        <v>689</v>
      </c>
      <c r="C2008" t="s">
        <v>684</v>
      </c>
      <c r="D2008" t="s">
        <v>685</v>
      </c>
      <c r="E2008" t="s">
        <v>29</v>
      </c>
      <c r="F2008" t="s">
        <v>753</v>
      </c>
      <c r="G2008" t="s">
        <v>1017</v>
      </c>
      <c r="H2008" s="1">
        <v>44903</v>
      </c>
      <c r="I2008" t="s">
        <v>8</v>
      </c>
      <c r="J2008">
        <v>34</v>
      </c>
      <c r="K2008">
        <v>6.9550000000000001</v>
      </c>
      <c r="L2008">
        <v>0</v>
      </c>
      <c r="M2008">
        <v>0</v>
      </c>
      <c r="N2008">
        <v>1</v>
      </c>
      <c r="O2008">
        <v>0</v>
      </c>
      <c r="P2008">
        <v>655953</v>
      </c>
      <c r="Q2008">
        <v>0</v>
      </c>
      <c r="R2008">
        <v>4</v>
      </c>
      <c r="S2008">
        <v>1003</v>
      </c>
      <c r="T2008" s="1">
        <v>0</v>
      </c>
      <c r="U2008">
        <v>1</v>
      </c>
      <c r="W2008" s="64">
        <f t="shared" si="62"/>
        <v>4562153.1150000002</v>
      </c>
      <c r="X2008" s="64">
        <f t="shared" si="63"/>
        <v>0</v>
      </c>
    </row>
    <row r="2009" spans="1:24" hidden="1">
      <c r="A2009">
        <v>1009</v>
      </c>
      <c r="B2009" t="s">
        <v>684</v>
      </c>
      <c r="C2009" t="s">
        <v>684</v>
      </c>
      <c r="D2009" t="s">
        <v>685</v>
      </c>
      <c r="E2009" t="s">
        <v>29</v>
      </c>
      <c r="F2009" t="s">
        <v>686</v>
      </c>
      <c r="G2009" t="s">
        <v>3963</v>
      </c>
      <c r="H2009" s="1">
        <v>44904</v>
      </c>
      <c r="I2009" t="s">
        <v>7</v>
      </c>
      <c r="J2009">
        <v>34</v>
      </c>
      <c r="K2009">
        <v>6.97</v>
      </c>
      <c r="L2009">
        <v>0</v>
      </c>
      <c r="M2009">
        <v>0</v>
      </c>
      <c r="N2009">
        <v>1</v>
      </c>
      <c r="O2009">
        <v>0</v>
      </c>
      <c r="P2009">
        <v>0</v>
      </c>
      <c r="Q2009">
        <v>135</v>
      </c>
      <c r="R2009">
        <v>4</v>
      </c>
      <c r="S2009">
        <v>3030</v>
      </c>
      <c r="T2009" s="1">
        <v>0</v>
      </c>
      <c r="U2009">
        <v>1</v>
      </c>
      <c r="W2009" s="64">
        <f t="shared" si="62"/>
        <v>0</v>
      </c>
      <c r="X2009" s="64">
        <f t="shared" si="63"/>
        <v>940.94999999999993</v>
      </c>
    </row>
    <row r="2010" spans="1:24" hidden="1">
      <c r="A2010">
        <v>3030</v>
      </c>
      <c r="B2010" t="s">
        <v>684</v>
      </c>
      <c r="C2010" t="s">
        <v>690</v>
      </c>
      <c r="D2010" t="s">
        <v>685</v>
      </c>
      <c r="E2010" t="s">
        <v>29</v>
      </c>
      <c r="F2010" t="s">
        <v>983</v>
      </c>
      <c r="G2010" t="s">
        <v>688</v>
      </c>
      <c r="H2010" s="1">
        <v>44904</v>
      </c>
      <c r="I2010" t="s">
        <v>8</v>
      </c>
      <c r="J2010">
        <v>34</v>
      </c>
      <c r="K2010">
        <v>6.97</v>
      </c>
      <c r="L2010">
        <v>0</v>
      </c>
      <c r="M2010">
        <v>0</v>
      </c>
      <c r="N2010">
        <v>1</v>
      </c>
      <c r="O2010">
        <v>0</v>
      </c>
      <c r="P2010">
        <v>135</v>
      </c>
      <c r="Q2010">
        <v>0</v>
      </c>
      <c r="R2010">
        <v>4</v>
      </c>
      <c r="S2010">
        <v>1009</v>
      </c>
      <c r="T2010" s="1">
        <v>0</v>
      </c>
      <c r="U2010">
        <v>1</v>
      </c>
      <c r="W2010" s="64">
        <f t="shared" si="62"/>
        <v>940.94999999999993</v>
      </c>
      <c r="X2010" s="64">
        <f t="shared" si="63"/>
        <v>0</v>
      </c>
    </row>
    <row r="2011" spans="1:24">
      <c r="A2011">
        <v>1001</v>
      </c>
      <c r="B2011" t="s">
        <v>695</v>
      </c>
      <c r="C2011" t="s">
        <v>684</v>
      </c>
      <c r="D2011" t="s">
        <v>685</v>
      </c>
      <c r="E2011" t="s">
        <v>29</v>
      </c>
      <c r="F2011" t="s">
        <v>686</v>
      </c>
      <c r="G2011" t="s">
        <v>3644</v>
      </c>
      <c r="H2011" s="1">
        <v>44907</v>
      </c>
      <c r="I2011" t="s">
        <v>8</v>
      </c>
      <c r="J2011">
        <v>34</v>
      </c>
      <c r="K2011">
        <v>6.94</v>
      </c>
      <c r="L2011">
        <v>0</v>
      </c>
      <c r="M2011">
        <v>0</v>
      </c>
      <c r="N2011">
        <v>1</v>
      </c>
      <c r="O2011">
        <v>0</v>
      </c>
      <c r="P2011">
        <v>600000</v>
      </c>
      <c r="Q2011">
        <v>0</v>
      </c>
      <c r="R2011">
        <v>4</v>
      </c>
      <c r="S2011">
        <v>3021</v>
      </c>
      <c r="T2011" s="1">
        <v>0</v>
      </c>
      <c r="U2011">
        <v>1</v>
      </c>
      <c r="W2011" s="64">
        <f t="shared" si="62"/>
        <v>4164000.0000000005</v>
      </c>
      <c r="X2011" s="64">
        <f t="shared" si="63"/>
        <v>0</v>
      </c>
    </row>
    <row r="2012" spans="1:24" hidden="1">
      <c r="A2012">
        <v>1003</v>
      </c>
      <c r="B2012" t="s">
        <v>689</v>
      </c>
      <c r="C2012" t="s">
        <v>684</v>
      </c>
      <c r="D2012" t="s">
        <v>685</v>
      </c>
      <c r="E2012" t="s">
        <v>29</v>
      </c>
      <c r="F2012" t="s">
        <v>728</v>
      </c>
      <c r="G2012" t="s">
        <v>687</v>
      </c>
      <c r="H2012" s="1">
        <v>44907</v>
      </c>
      <c r="I2012" t="s">
        <v>7</v>
      </c>
      <c r="J2012">
        <v>34</v>
      </c>
      <c r="K2012">
        <v>6.9610000000000003</v>
      </c>
      <c r="M2012">
        <v>0</v>
      </c>
      <c r="N2012">
        <v>1</v>
      </c>
      <c r="O2012">
        <v>0</v>
      </c>
      <c r="P2012">
        <v>0</v>
      </c>
      <c r="Q2012">
        <v>107000</v>
      </c>
      <c r="R2012">
        <v>4</v>
      </c>
      <c r="S2012">
        <v>27003</v>
      </c>
      <c r="T2012" s="1">
        <v>0</v>
      </c>
      <c r="U2012">
        <v>1</v>
      </c>
      <c r="W2012" s="64">
        <f t="shared" si="62"/>
        <v>0</v>
      </c>
      <c r="X2012" s="64">
        <f t="shared" si="63"/>
        <v>744827</v>
      </c>
    </row>
    <row r="2013" spans="1:24">
      <c r="A2013">
        <v>1014</v>
      </c>
      <c r="B2013" t="s">
        <v>693</v>
      </c>
      <c r="C2013" t="s">
        <v>684</v>
      </c>
      <c r="D2013" t="s">
        <v>685</v>
      </c>
      <c r="E2013" t="s">
        <v>29</v>
      </c>
      <c r="F2013" t="s">
        <v>729</v>
      </c>
      <c r="G2013" t="s">
        <v>967</v>
      </c>
      <c r="H2013" s="1">
        <v>44907</v>
      </c>
      <c r="I2013" t="s">
        <v>7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1</v>
      </c>
      <c r="P2013">
        <v>0</v>
      </c>
      <c r="Q2013">
        <v>50215.21</v>
      </c>
      <c r="R2013">
        <v>4</v>
      </c>
      <c r="S2013">
        <v>3034</v>
      </c>
      <c r="T2013" s="1">
        <v>0</v>
      </c>
      <c r="U2013">
        <v>1</v>
      </c>
      <c r="W2013" s="64">
        <f t="shared" si="62"/>
        <v>0</v>
      </c>
      <c r="X2013" s="64">
        <f t="shared" si="63"/>
        <v>350000.01370000001</v>
      </c>
    </row>
    <row r="2014" spans="1:24">
      <c r="A2014">
        <v>3021</v>
      </c>
      <c r="B2014" t="s">
        <v>695</v>
      </c>
      <c r="C2014" t="s">
        <v>684</v>
      </c>
      <c r="D2014" t="s">
        <v>685</v>
      </c>
      <c r="E2014" t="s">
        <v>29</v>
      </c>
      <c r="F2014" t="s">
        <v>770</v>
      </c>
      <c r="G2014" t="s">
        <v>735</v>
      </c>
      <c r="H2014" s="1">
        <v>44907</v>
      </c>
      <c r="I2014" t="s">
        <v>7</v>
      </c>
      <c r="J2014">
        <v>34</v>
      </c>
      <c r="K2014">
        <v>6.94</v>
      </c>
      <c r="L2014">
        <v>0</v>
      </c>
      <c r="M2014">
        <v>0</v>
      </c>
      <c r="N2014">
        <v>1</v>
      </c>
      <c r="O2014">
        <v>0</v>
      </c>
      <c r="P2014">
        <v>0</v>
      </c>
      <c r="Q2014">
        <v>600000</v>
      </c>
      <c r="R2014">
        <v>4</v>
      </c>
      <c r="S2014">
        <v>1001</v>
      </c>
      <c r="T2014" s="1">
        <v>0</v>
      </c>
      <c r="U2014">
        <v>1</v>
      </c>
      <c r="W2014" s="64">
        <f t="shared" si="62"/>
        <v>0</v>
      </c>
      <c r="X2014" s="64">
        <f t="shared" si="63"/>
        <v>4164000.0000000005</v>
      </c>
    </row>
    <row r="2015" spans="1:24">
      <c r="A2015">
        <v>3034</v>
      </c>
      <c r="B2015" t="s">
        <v>693</v>
      </c>
      <c r="C2015" t="s">
        <v>684</v>
      </c>
      <c r="D2015" t="s">
        <v>685</v>
      </c>
      <c r="E2015" t="s">
        <v>29</v>
      </c>
      <c r="F2015" t="s">
        <v>4379</v>
      </c>
      <c r="G2015" t="s">
        <v>4492</v>
      </c>
      <c r="H2015" s="1">
        <v>44907</v>
      </c>
      <c r="I2015" t="s">
        <v>8</v>
      </c>
      <c r="J2015">
        <v>34</v>
      </c>
      <c r="K2015">
        <v>6.97</v>
      </c>
      <c r="N2015">
        <v>1</v>
      </c>
      <c r="O2015">
        <v>0</v>
      </c>
      <c r="P2015">
        <v>50215.21</v>
      </c>
      <c r="Q2015">
        <v>0</v>
      </c>
      <c r="R2015">
        <v>4</v>
      </c>
      <c r="S2015">
        <v>1014</v>
      </c>
      <c r="T2015" s="1">
        <v>0</v>
      </c>
      <c r="U2015">
        <v>1</v>
      </c>
      <c r="W2015" s="64">
        <f t="shared" si="62"/>
        <v>350000.01370000001</v>
      </c>
      <c r="X2015" s="64">
        <f t="shared" si="63"/>
        <v>0</v>
      </c>
    </row>
    <row r="2016" spans="1:24" hidden="1">
      <c r="A2016">
        <v>27003</v>
      </c>
      <c r="B2016" t="s">
        <v>689</v>
      </c>
      <c r="C2016" t="s">
        <v>684</v>
      </c>
      <c r="D2016" t="s">
        <v>685</v>
      </c>
      <c r="E2016" t="s">
        <v>29</v>
      </c>
      <c r="F2016" t="s">
        <v>753</v>
      </c>
      <c r="G2016" t="s">
        <v>4510</v>
      </c>
      <c r="H2016" s="1">
        <v>44907</v>
      </c>
      <c r="I2016" t="s">
        <v>8</v>
      </c>
      <c r="J2016">
        <v>34</v>
      </c>
      <c r="K2016">
        <v>6.9610000000000003</v>
      </c>
      <c r="L2016">
        <v>0</v>
      </c>
      <c r="M2016">
        <v>0</v>
      </c>
      <c r="N2016">
        <v>1</v>
      </c>
      <c r="O2016">
        <v>0</v>
      </c>
      <c r="P2016">
        <v>107000</v>
      </c>
      <c r="Q2016">
        <v>0</v>
      </c>
      <c r="R2016">
        <v>4</v>
      </c>
      <c r="S2016">
        <v>1003</v>
      </c>
      <c r="T2016" s="1">
        <v>0</v>
      </c>
      <c r="U2016">
        <v>1</v>
      </c>
      <c r="W2016" s="64">
        <f t="shared" si="62"/>
        <v>744827</v>
      </c>
      <c r="X2016" s="64">
        <f t="shared" si="63"/>
        <v>0</v>
      </c>
    </row>
    <row r="2017" spans="1:24" hidden="1">
      <c r="A2017">
        <v>1017</v>
      </c>
      <c r="B2017" t="s">
        <v>689</v>
      </c>
      <c r="C2017" t="s">
        <v>684</v>
      </c>
      <c r="D2017" t="s">
        <v>685</v>
      </c>
      <c r="E2017" t="s">
        <v>29</v>
      </c>
      <c r="F2017" t="s">
        <v>747</v>
      </c>
      <c r="G2017" t="s">
        <v>687</v>
      </c>
      <c r="H2017" s="1">
        <v>44908</v>
      </c>
      <c r="I2017" t="s">
        <v>8</v>
      </c>
      <c r="J2017">
        <v>34</v>
      </c>
      <c r="K2017">
        <v>6.9569999999999999</v>
      </c>
      <c r="N2017">
        <v>1</v>
      </c>
      <c r="O2017">
        <v>1</v>
      </c>
      <c r="P2017">
        <v>2000000</v>
      </c>
      <c r="Q2017">
        <v>0</v>
      </c>
      <c r="R2017">
        <v>4</v>
      </c>
      <c r="S2017">
        <v>1018</v>
      </c>
      <c r="T2017" s="1">
        <v>0</v>
      </c>
      <c r="U2017">
        <v>1</v>
      </c>
      <c r="W2017" s="64">
        <f t="shared" si="62"/>
        <v>13914000</v>
      </c>
      <c r="X2017" s="64">
        <f t="shared" si="63"/>
        <v>0</v>
      </c>
    </row>
    <row r="2018" spans="1:24" hidden="1">
      <c r="A2018">
        <v>1018</v>
      </c>
      <c r="B2018" t="s">
        <v>689</v>
      </c>
      <c r="C2018" t="s">
        <v>684</v>
      </c>
      <c r="D2018" t="s">
        <v>685</v>
      </c>
      <c r="E2018" t="s">
        <v>29</v>
      </c>
      <c r="F2018" t="s">
        <v>747</v>
      </c>
      <c r="G2018" t="s">
        <v>830</v>
      </c>
      <c r="H2018" s="1">
        <v>44908</v>
      </c>
      <c r="I2018" t="s">
        <v>7</v>
      </c>
      <c r="J2018">
        <v>34</v>
      </c>
      <c r="K2018">
        <v>6.9569999999999999</v>
      </c>
      <c r="L2018">
        <v>0</v>
      </c>
      <c r="M2018">
        <v>0</v>
      </c>
      <c r="N2018">
        <v>1</v>
      </c>
      <c r="O2018">
        <v>0</v>
      </c>
      <c r="P2018">
        <v>0</v>
      </c>
      <c r="Q2018">
        <v>2000000</v>
      </c>
      <c r="R2018">
        <v>4</v>
      </c>
      <c r="S2018">
        <v>1017</v>
      </c>
      <c r="T2018" s="1">
        <v>0</v>
      </c>
      <c r="U2018">
        <v>1</v>
      </c>
      <c r="W2018" s="64">
        <f t="shared" si="62"/>
        <v>0</v>
      </c>
      <c r="X2018" s="64">
        <f t="shared" si="63"/>
        <v>13914000</v>
      </c>
    </row>
    <row r="2019" spans="1:24" hidden="1">
      <c r="A2019">
        <v>1018</v>
      </c>
      <c r="B2019" t="s">
        <v>689</v>
      </c>
      <c r="C2019" t="s">
        <v>684</v>
      </c>
      <c r="D2019" t="s">
        <v>685</v>
      </c>
      <c r="E2019" t="s">
        <v>29</v>
      </c>
      <c r="F2019" t="s">
        <v>748</v>
      </c>
      <c r="G2019" t="s">
        <v>803</v>
      </c>
      <c r="H2019" s="1">
        <v>44909</v>
      </c>
      <c r="I2019" t="s">
        <v>7</v>
      </c>
      <c r="J2019">
        <v>34</v>
      </c>
      <c r="K2019">
        <v>6.96</v>
      </c>
      <c r="L2019">
        <v>0</v>
      </c>
      <c r="M2019">
        <v>0</v>
      </c>
      <c r="N2019">
        <v>1</v>
      </c>
      <c r="O2019">
        <v>0</v>
      </c>
      <c r="P2019">
        <v>0</v>
      </c>
      <c r="Q2019">
        <v>171562.5</v>
      </c>
      <c r="R2019">
        <v>4</v>
      </c>
      <c r="S2019">
        <v>27004</v>
      </c>
      <c r="T2019" s="1">
        <v>0</v>
      </c>
      <c r="U2019">
        <v>2</v>
      </c>
      <c r="W2019" s="64">
        <f t="shared" si="62"/>
        <v>0</v>
      </c>
      <c r="X2019" s="64">
        <f t="shared" si="63"/>
        <v>1194075</v>
      </c>
    </row>
    <row r="2020" spans="1:24" hidden="1">
      <c r="A2020">
        <v>27004</v>
      </c>
      <c r="B2020" t="s">
        <v>689</v>
      </c>
      <c r="C2020" t="s">
        <v>684</v>
      </c>
      <c r="D2020" t="s">
        <v>685</v>
      </c>
      <c r="E2020" t="s">
        <v>29</v>
      </c>
      <c r="F2020" t="s">
        <v>753</v>
      </c>
      <c r="G2020" t="s">
        <v>738</v>
      </c>
      <c r="H2020" s="1">
        <v>44909</v>
      </c>
      <c r="I2020" t="s">
        <v>8</v>
      </c>
      <c r="J2020">
        <v>34</v>
      </c>
      <c r="K2020">
        <v>6.96</v>
      </c>
      <c r="L2020">
        <v>0</v>
      </c>
      <c r="M2020">
        <v>0</v>
      </c>
      <c r="N2020">
        <v>1</v>
      </c>
      <c r="O2020">
        <v>0</v>
      </c>
      <c r="P2020">
        <v>171562.5</v>
      </c>
      <c r="Q2020">
        <v>0</v>
      </c>
      <c r="R2020">
        <v>4</v>
      </c>
      <c r="S2020">
        <v>1018</v>
      </c>
      <c r="T2020" s="1">
        <v>0</v>
      </c>
      <c r="U2020">
        <v>1</v>
      </c>
      <c r="W2020" s="64">
        <f t="shared" si="62"/>
        <v>1194075</v>
      </c>
      <c r="X2020" s="64">
        <f t="shared" si="63"/>
        <v>0</v>
      </c>
    </row>
    <row r="2021" spans="1:24" hidden="1">
      <c r="A2021">
        <v>1009</v>
      </c>
      <c r="B2021" t="s">
        <v>689</v>
      </c>
      <c r="C2021" t="s">
        <v>684</v>
      </c>
      <c r="D2021" t="s">
        <v>685</v>
      </c>
      <c r="E2021" t="s">
        <v>29</v>
      </c>
      <c r="F2021" t="s">
        <v>686</v>
      </c>
      <c r="G2021" t="s">
        <v>4021</v>
      </c>
      <c r="H2021" s="1">
        <v>44914</v>
      </c>
      <c r="I2021" t="s">
        <v>7</v>
      </c>
      <c r="J2021">
        <v>34</v>
      </c>
      <c r="K2021">
        <v>6.9649999999999999</v>
      </c>
      <c r="L2021">
        <v>0</v>
      </c>
      <c r="M2021">
        <v>0</v>
      </c>
      <c r="N2021">
        <v>1</v>
      </c>
      <c r="O2021">
        <v>0</v>
      </c>
      <c r="P2021">
        <v>0</v>
      </c>
      <c r="Q2021">
        <v>220000</v>
      </c>
      <c r="R2021">
        <v>4</v>
      </c>
      <c r="S2021">
        <v>27007</v>
      </c>
      <c r="T2021" s="1">
        <v>0</v>
      </c>
      <c r="U2021">
        <v>1</v>
      </c>
      <c r="W2021" s="64">
        <f t="shared" si="62"/>
        <v>0</v>
      </c>
      <c r="X2021" s="64">
        <f t="shared" si="63"/>
        <v>1532300</v>
      </c>
    </row>
    <row r="2022" spans="1:24" hidden="1">
      <c r="A2022">
        <v>27007</v>
      </c>
      <c r="B2022" t="s">
        <v>690</v>
      </c>
      <c r="C2022" t="s">
        <v>684</v>
      </c>
      <c r="D2022" t="s">
        <v>685</v>
      </c>
      <c r="E2022" t="s">
        <v>29</v>
      </c>
      <c r="F2022" t="s">
        <v>686</v>
      </c>
      <c r="G2022" t="s">
        <v>4517</v>
      </c>
      <c r="H2022" s="1">
        <v>44914</v>
      </c>
      <c r="I2022" t="s">
        <v>8</v>
      </c>
      <c r="J2022">
        <v>34</v>
      </c>
      <c r="K2022">
        <v>6.9649999999999999</v>
      </c>
      <c r="N2022">
        <v>1</v>
      </c>
      <c r="O2022">
        <v>0</v>
      </c>
      <c r="P2022">
        <v>220000</v>
      </c>
      <c r="Q2022">
        <v>0</v>
      </c>
      <c r="R2022">
        <v>4</v>
      </c>
      <c r="S2022">
        <v>1009</v>
      </c>
      <c r="T2022" s="1">
        <v>0</v>
      </c>
      <c r="U2022">
        <v>1</v>
      </c>
      <c r="W2022" s="64">
        <f t="shared" si="62"/>
        <v>1532300</v>
      </c>
      <c r="X2022" s="64">
        <f t="shared" si="63"/>
        <v>0</v>
      </c>
    </row>
    <row r="2023" spans="1:24">
      <c r="A2023">
        <v>1016</v>
      </c>
      <c r="B2023" t="s">
        <v>690</v>
      </c>
      <c r="C2023" t="s">
        <v>684</v>
      </c>
      <c r="D2023" t="s">
        <v>685</v>
      </c>
      <c r="E2023" t="s">
        <v>29</v>
      </c>
      <c r="F2023" t="s">
        <v>748</v>
      </c>
      <c r="G2023" t="s">
        <v>1063</v>
      </c>
      <c r="H2023" s="1">
        <v>44915</v>
      </c>
      <c r="I2023" t="s">
        <v>7</v>
      </c>
      <c r="J2023">
        <v>34</v>
      </c>
      <c r="K2023">
        <v>6.9569999999999999</v>
      </c>
      <c r="L2023">
        <v>0</v>
      </c>
      <c r="M2023">
        <v>0</v>
      </c>
      <c r="N2023">
        <v>1</v>
      </c>
      <c r="O2023">
        <v>0</v>
      </c>
      <c r="P2023">
        <v>0</v>
      </c>
      <c r="Q2023">
        <v>1000000</v>
      </c>
      <c r="R2023">
        <v>4</v>
      </c>
      <c r="S2023">
        <v>27002</v>
      </c>
      <c r="T2023" s="1">
        <v>0</v>
      </c>
      <c r="U2023">
        <v>1</v>
      </c>
      <c r="W2023" s="64">
        <f t="shared" si="62"/>
        <v>0</v>
      </c>
      <c r="X2023" s="64">
        <f t="shared" si="63"/>
        <v>6957000</v>
      </c>
    </row>
    <row r="2024" spans="1:24" hidden="1">
      <c r="A2024">
        <v>27002</v>
      </c>
      <c r="B2024" t="s">
        <v>690</v>
      </c>
      <c r="C2024" t="s">
        <v>684</v>
      </c>
      <c r="D2024" t="s">
        <v>685</v>
      </c>
      <c r="E2024" t="s">
        <v>29</v>
      </c>
      <c r="F2024" t="s">
        <v>753</v>
      </c>
      <c r="G2024" t="s">
        <v>3606</v>
      </c>
      <c r="H2024" s="1">
        <v>44915</v>
      </c>
      <c r="I2024" t="s">
        <v>8</v>
      </c>
      <c r="J2024">
        <v>34</v>
      </c>
      <c r="K2024">
        <v>6.9569999999999999</v>
      </c>
      <c r="L2024">
        <v>0</v>
      </c>
      <c r="M2024">
        <v>0</v>
      </c>
      <c r="N2024">
        <v>1</v>
      </c>
      <c r="O2024">
        <v>0</v>
      </c>
      <c r="P2024">
        <v>1000000</v>
      </c>
      <c r="Q2024">
        <v>0</v>
      </c>
      <c r="R2024">
        <v>4</v>
      </c>
      <c r="S2024">
        <v>1016</v>
      </c>
      <c r="T2024" s="1">
        <v>0</v>
      </c>
      <c r="U2024">
        <v>1</v>
      </c>
      <c r="W2024" s="64">
        <f t="shared" si="62"/>
        <v>6957000</v>
      </c>
      <c r="X2024" s="64">
        <f t="shared" si="63"/>
        <v>0</v>
      </c>
    </row>
    <row r="2025" spans="1:24" hidden="1">
      <c r="A2025">
        <v>1005</v>
      </c>
      <c r="B2025" t="s">
        <v>689</v>
      </c>
      <c r="C2025" t="s">
        <v>684</v>
      </c>
      <c r="D2025" t="s">
        <v>685</v>
      </c>
      <c r="E2025" t="s">
        <v>29</v>
      </c>
      <c r="F2025" t="s">
        <v>747</v>
      </c>
      <c r="G2025" t="s">
        <v>3903</v>
      </c>
      <c r="H2025" s="1">
        <v>44916</v>
      </c>
      <c r="I2025" t="s">
        <v>7</v>
      </c>
      <c r="J2025">
        <v>34</v>
      </c>
      <c r="K2025">
        <v>6.9649999999999999</v>
      </c>
      <c r="L2025">
        <v>0</v>
      </c>
      <c r="M2025">
        <v>0</v>
      </c>
      <c r="N2025">
        <v>1</v>
      </c>
      <c r="O2025">
        <v>1</v>
      </c>
      <c r="P2025">
        <v>0</v>
      </c>
      <c r="Q2025">
        <v>50000</v>
      </c>
      <c r="R2025">
        <v>4</v>
      </c>
      <c r="S2025">
        <v>27012</v>
      </c>
      <c r="T2025" s="1">
        <v>0</v>
      </c>
      <c r="U2025">
        <v>1</v>
      </c>
      <c r="W2025" s="64">
        <f t="shared" si="62"/>
        <v>0</v>
      </c>
      <c r="X2025" s="64">
        <f t="shared" si="63"/>
        <v>348250</v>
      </c>
    </row>
    <row r="2026" spans="1:24">
      <c r="A2026">
        <v>1014</v>
      </c>
      <c r="B2026" t="s">
        <v>693</v>
      </c>
      <c r="C2026" t="s">
        <v>684</v>
      </c>
      <c r="D2026" t="s">
        <v>685</v>
      </c>
      <c r="E2026" t="s">
        <v>29</v>
      </c>
      <c r="F2026" t="s">
        <v>756</v>
      </c>
      <c r="G2026" t="s">
        <v>932</v>
      </c>
      <c r="H2026" s="1">
        <v>44916</v>
      </c>
      <c r="I2026" t="s">
        <v>7</v>
      </c>
      <c r="J2026">
        <v>34</v>
      </c>
      <c r="K2026">
        <v>6.97</v>
      </c>
      <c r="L2026">
        <v>0</v>
      </c>
      <c r="M2026">
        <v>0</v>
      </c>
      <c r="N2026">
        <v>1</v>
      </c>
      <c r="O2026">
        <v>1</v>
      </c>
      <c r="P2026">
        <v>0</v>
      </c>
      <c r="Q2026">
        <v>35000</v>
      </c>
      <c r="R2026">
        <v>4</v>
      </c>
      <c r="S2026">
        <v>3007</v>
      </c>
      <c r="T2026" s="1">
        <v>0</v>
      </c>
      <c r="U2026">
        <v>1</v>
      </c>
      <c r="W2026" s="64">
        <f t="shared" si="62"/>
        <v>0</v>
      </c>
      <c r="X2026" s="64">
        <f t="shared" si="63"/>
        <v>243950</v>
      </c>
    </row>
    <row r="2027" spans="1:24" hidden="1">
      <c r="A2027">
        <v>3007</v>
      </c>
      <c r="B2027" t="s">
        <v>693</v>
      </c>
      <c r="C2027" t="s">
        <v>684</v>
      </c>
      <c r="D2027" t="s">
        <v>685</v>
      </c>
      <c r="E2027" t="s">
        <v>29</v>
      </c>
      <c r="F2027" t="s">
        <v>4379</v>
      </c>
      <c r="G2027" t="s">
        <v>4380</v>
      </c>
      <c r="H2027" s="1">
        <v>44916</v>
      </c>
      <c r="I2027" t="s">
        <v>8</v>
      </c>
      <c r="J2027">
        <v>34</v>
      </c>
      <c r="K2027">
        <v>6.97</v>
      </c>
      <c r="N2027">
        <v>1</v>
      </c>
      <c r="O2027">
        <v>0</v>
      </c>
      <c r="P2027">
        <v>35000</v>
      </c>
      <c r="Q2027">
        <v>0</v>
      </c>
      <c r="R2027">
        <v>4</v>
      </c>
      <c r="S2027">
        <v>1014</v>
      </c>
      <c r="T2027" s="1">
        <v>0</v>
      </c>
      <c r="U2027">
        <v>1</v>
      </c>
      <c r="W2027" s="64">
        <f t="shared" si="62"/>
        <v>243950</v>
      </c>
      <c r="X2027" s="64">
        <f t="shared" si="63"/>
        <v>0</v>
      </c>
    </row>
    <row r="2028" spans="1:24" hidden="1">
      <c r="A2028">
        <v>27012</v>
      </c>
      <c r="B2028" t="s">
        <v>689</v>
      </c>
      <c r="C2028" t="s">
        <v>684</v>
      </c>
      <c r="D2028" t="s">
        <v>685</v>
      </c>
      <c r="E2028" t="s">
        <v>29</v>
      </c>
      <c r="F2028" t="s">
        <v>753</v>
      </c>
      <c r="G2028" t="s">
        <v>1026</v>
      </c>
      <c r="H2028" s="1">
        <v>44916</v>
      </c>
      <c r="I2028" t="s">
        <v>8</v>
      </c>
      <c r="J2028">
        <v>34</v>
      </c>
      <c r="K2028">
        <v>6.9649999999999999</v>
      </c>
      <c r="L2028">
        <v>0</v>
      </c>
      <c r="M2028">
        <v>0</v>
      </c>
      <c r="N2028">
        <v>1</v>
      </c>
      <c r="O2028">
        <v>0</v>
      </c>
      <c r="P2028">
        <v>50000</v>
      </c>
      <c r="Q2028">
        <v>0</v>
      </c>
      <c r="R2028">
        <v>4</v>
      </c>
      <c r="S2028">
        <v>1005</v>
      </c>
      <c r="T2028" s="1">
        <v>0</v>
      </c>
      <c r="U2028">
        <v>1</v>
      </c>
      <c r="W2028" s="64">
        <f t="shared" si="62"/>
        <v>348250</v>
      </c>
      <c r="X2028" s="64">
        <f t="shared" si="63"/>
        <v>0</v>
      </c>
    </row>
    <row r="2029" spans="1:24">
      <c r="A2029">
        <v>1016</v>
      </c>
      <c r="B2029" t="s">
        <v>690</v>
      </c>
      <c r="C2029" t="s">
        <v>684</v>
      </c>
      <c r="D2029" t="s">
        <v>685</v>
      </c>
      <c r="E2029" t="s">
        <v>29</v>
      </c>
      <c r="F2029" t="s">
        <v>748</v>
      </c>
      <c r="G2029" t="s">
        <v>1043</v>
      </c>
      <c r="H2029" s="1">
        <v>44917</v>
      </c>
      <c r="I2029" t="s">
        <v>7</v>
      </c>
      <c r="J2029">
        <v>34</v>
      </c>
      <c r="K2029">
        <v>6.96</v>
      </c>
      <c r="L2029">
        <v>0</v>
      </c>
      <c r="M2029">
        <v>0</v>
      </c>
      <c r="N2029">
        <v>1</v>
      </c>
      <c r="O2029">
        <v>0</v>
      </c>
      <c r="P2029">
        <v>0</v>
      </c>
      <c r="Q2029">
        <v>100000</v>
      </c>
      <c r="R2029">
        <v>4</v>
      </c>
      <c r="S2029">
        <v>3010</v>
      </c>
      <c r="T2029" s="1">
        <v>0</v>
      </c>
      <c r="U2029">
        <v>1</v>
      </c>
      <c r="W2029" s="64">
        <f t="shared" si="62"/>
        <v>0</v>
      </c>
      <c r="X2029" s="64">
        <f t="shared" si="63"/>
        <v>696000</v>
      </c>
    </row>
    <row r="2030" spans="1:24" hidden="1">
      <c r="A2030">
        <v>3010</v>
      </c>
      <c r="B2030" t="s">
        <v>690</v>
      </c>
      <c r="C2030" t="s">
        <v>684</v>
      </c>
      <c r="D2030" t="s">
        <v>685</v>
      </c>
      <c r="E2030" t="s">
        <v>29</v>
      </c>
      <c r="F2030" t="s">
        <v>3577</v>
      </c>
      <c r="G2030" t="s">
        <v>3609</v>
      </c>
      <c r="H2030" s="1">
        <v>44917</v>
      </c>
      <c r="I2030" t="s">
        <v>8</v>
      </c>
      <c r="J2030">
        <v>34</v>
      </c>
      <c r="K2030">
        <v>6.96</v>
      </c>
      <c r="L2030">
        <v>0</v>
      </c>
      <c r="M2030">
        <v>0</v>
      </c>
      <c r="N2030">
        <v>1</v>
      </c>
      <c r="O2030">
        <v>0</v>
      </c>
      <c r="P2030">
        <v>100000</v>
      </c>
      <c r="Q2030">
        <v>0</v>
      </c>
      <c r="R2030">
        <v>4</v>
      </c>
      <c r="S2030">
        <v>1016</v>
      </c>
      <c r="T2030" s="1">
        <v>0</v>
      </c>
      <c r="U2030">
        <v>1</v>
      </c>
      <c r="W2030" s="64">
        <f t="shared" si="62"/>
        <v>696000</v>
      </c>
      <c r="X2030" s="64">
        <f t="shared" si="63"/>
        <v>0</v>
      </c>
    </row>
    <row r="2031" spans="1:24" hidden="1">
      <c r="A2031">
        <v>1005</v>
      </c>
      <c r="B2031" t="s">
        <v>689</v>
      </c>
      <c r="C2031" t="s">
        <v>684</v>
      </c>
      <c r="D2031" t="s">
        <v>685</v>
      </c>
      <c r="E2031" t="s">
        <v>29</v>
      </c>
      <c r="F2031" t="s">
        <v>747</v>
      </c>
      <c r="G2031" t="s">
        <v>3904</v>
      </c>
      <c r="H2031" s="1">
        <v>44918</v>
      </c>
      <c r="I2031" t="s">
        <v>8</v>
      </c>
      <c r="J2031">
        <v>34</v>
      </c>
      <c r="K2031">
        <v>6.95</v>
      </c>
      <c r="L2031">
        <v>0</v>
      </c>
      <c r="M2031">
        <v>0</v>
      </c>
      <c r="N2031">
        <v>1</v>
      </c>
      <c r="O2031">
        <v>1</v>
      </c>
      <c r="P2031">
        <v>100000</v>
      </c>
      <c r="Q2031">
        <v>0</v>
      </c>
      <c r="R2031">
        <v>4</v>
      </c>
      <c r="S2031">
        <v>27013</v>
      </c>
      <c r="T2031" s="1">
        <v>0</v>
      </c>
      <c r="U2031">
        <v>1</v>
      </c>
      <c r="W2031" s="64">
        <f t="shared" ref="W2031:W2094" si="64">+K2031*P2031</f>
        <v>695000</v>
      </c>
      <c r="X2031" s="64">
        <f t="shared" ref="X2031:X2094" si="65">K2031*Q2031</f>
        <v>0</v>
      </c>
    </row>
    <row r="2032" spans="1:24" hidden="1">
      <c r="A2032">
        <v>1018</v>
      </c>
      <c r="B2032" t="s">
        <v>689</v>
      </c>
      <c r="C2032" t="s">
        <v>684</v>
      </c>
      <c r="D2032" t="s">
        <v>685</v>
      </c>
      <c r="E2032" t="s">
        <v>29</v>
      </c>
      <c r="F2032" t="s">
        <v>748</v>
      </c>
      <c r="G2032" t="s">
        <v>829</v>
      </c>
      <c r="H2032" s="1">
        <v>44918</v>
      </c>
      <c r="I2032" t="s">
        <v>7</v>
      </c>
      <c r="J2032">
        <v>34</v>
      </c>
      <c r="K2032">
        <v>6.96</v>
      </c>
      <c r="L2032">
        <v>0</v>
      </c>
      <c r="M2032">
        <v>0</v>
      </c>
      <c r="N2032">
        <v>1</v>
      </c>
      <c r="O2032">
        <v>0</v>
      </c>
      <c r="P2032">
        <v>0</v>
      </c>
      <c r="Q2032">
        <v>1059742.47</v>
      </c>
      <c r="R2032">
        <v>4</v>
      </c>
      <c r="S2032">
        <v>27004</v>
      </c>
      <c r="T2032" s="1">
        <v>0</v>
      </c>
      <c r="U2032">
        <v>3</v>
      </c>
      <c r="W2032" s="64">
        <f t="shared" si="64"/>
        <v>0</v>
      </c>
      <c r="X2032" s="64">
        <f t="shared" si="65"/>
        <v>7375807.5911999997</v>
      </c>
    </row>
    <row r="2033" spans="1:24" hidden="1">
      <c r="A2033">
        <v>27004</v>
      </c>
      <c r="B2033" t="s">
        <v>689</v>
      </c>
      <c r="C2033" t="s">
        <v>684</v>
      </c>
      <c r="D2033" t="s">
        <v>685</v>
      </c>
      <c r="E2033" t="s">
        <v>29</v>
      </c>
      <c r="F2033" t="s">
        <v>753</v>
      </c>
      <c r="G2033" t="s">
        <v>1034</v>
      </c>
      <c r="H2033" s="1">
        <v>44918</v>
      </c>
      <c r="I2033" t="s">
        <v>8</v>
      </c>
      <c r="J2033">
        <v>34</v>
      </c>
      <c r="K2033">
        <v>6.96</v>
      </c>
      <c r="L2033">
        <v>0</v>
      </c>
      <c r="M2033">
        <v>0</v>
      </c>
      <c r="N2033">
        <v>1</v>
      </c>
      <c r="O2033">
        <v>0</v>
      </c>
      <c r="P2033">
        <v>1059742.47</v>
      </c>
      <c r="Q2033">
        <v>0</v>
      </c>
      <c r="R2033">
        <v>4</v>
      </c>
      <c r="S2033">
        <v>1018</v>
      </c>
      <c r="T2033" s="1">
        <v>0</v>
      </c>
      <c r="U2033">
        <v>1</v>
      </c>
      <c r="W2033" s="64">
        <f t="shared" si="64"/>
        <v>7375807.5911999997</v>
      </c>
      <c r="X2033" s="64">
        <f t="shared" si="65"/>
        <v>0</v>
      </c>
    </row>
    <row r="2034" spans="1:24" hidden="1">
      <c r="A2034">
        <v>27013</v>
      </c>
      <c r="B2034" t="s">
        <v>689</v>
      </c>
      <c r="C2034" t="s">
        <v>689</v>
      </c>
      <c r="D2034" t="s">
        <v>685</v>
      </c>
      <c r="E2034" t="s">
        <v>29</v>
      </c>
      <c r="F2034" t="s">
        <v>686</v>
      </c>
      <c r="G2034" t="s">
        <v>4554</v>
      </c>
      <c r="H2034" s="1">
        <v>44918</v>
      </c>
      <c r="I2034" t="s">
        <v>7</v>
      </c>
      <c r="J2034">
        <v>34</v>
      </c>
      <c r="K2034">
        <v>6.95</v>
      </c>
      <c r="L2034">
        <v>0</v>
      </c>
      <c r="M2034">
        <v>0</v>
      </c>
      <c r="N2034">
        <v>1</v>
      </c>
      <c r="O2034">
        <v>0</v>
      </c>
      <c r="P2034">
        <v>0</v>
      </c>
      <c r="Q2034">
        <v>100000</v>
      </c>
      <c r="R2034">
        <v>4</v>
      </c>
      <c r="S2034">
        <v>1005</v>
      </c>
      <c r="T2034" s="1">
        <v>0</v>
      </c>
      <c r="U2034">
        <v>1</v>
      </c>
      <c r="W2034" s="64">
        <f t="shared" si="64"/>
        <v>0</v>
      </c>
      <c r="X2034" s="64">
        <f t="shared" si="65"/>
        <v>695000</v>
      </c>
    </row>
    <row r="2035" spans="1:24" hidden="1">
      <c r="A2035">
        <v>1003</v>
      </c>
      <c r="B2035" t="s">
        <v>694</v>
      </c>
      <c r="C2035" t="s">
        <v>684</v>
      </c>
      <c r="D2035" t="s">
        <v>685</v>
      </c>
      <c r="E2035" t="s">
        <v>29</v>
      </c>
      <c r="F2035" t="s">
        <v>747</v>
      </c>
      <c r="G2035" t="s">
        <v>687</v>
      </c>
      <c r="H2035" s="1">
        <v>44922</v>
      </c>
      <c r="I2035" t="s">
        <v>8</v>
      </c>
      <c r="J2035">
        <v>34</v>
      </c>
      <c r="K2035">
        <v>6.9580000000000002</v>
      </c>
      <c r="L2035">
        <v>0</v>
      </c>
      <c r="M2035">
        <v>0</v>
      </c>
      <c r="N2035">
        <v>1</v>
      </c>
      <c r="O2035">
        <v>0</v>
      </c>
      <c r="P2035">
        <v>3000000</v>
      </c>
      <c r="Q2035">
        <v>0</v>
      </c>
      <c r="R2035">
        <v>4</v>
      </c>
      <c r="S2035">
        <v>1016</v>
      </c>
      <c r="T2035" s="1">
        <v>0</v>
      </c>
      <c r="U2035">
        <v>1</v>
      </c>
      <c r="W2035" s="64">
        <f t="shared" si="64"/>
        <v>20874000</v>
      </c>
      <c r="X2035" s="64">
        <f t="shared" si="65"/>
        <v>0</v>
      </c>
    </row>
    <row r="2036" spans="1:24">
      <c r="A2036">
        <v>1016</v>
      </c>
      <c r="B2036" t="s">
        <v>694</v>
      </c>
      <c r="C2036" t="s">
        <v>684</v>
      </c>
      <c r="D2036" t="s">
        <v>685</v>
      </c>
      <c r="E2036" t="s">
        <v>29</v>
      </c>
      <c r="F2036" t="s">
        <v>747</v>
      </c>
      <c r="G2036" t="s">
        <v>1106</v>
      </c>
      <c r="H2036" s="1">
        <v>44922</v>
      </c>
      <c r="I2036" t="s">
        <v>7</v>
      </c>
      <c r="J2036">
        <v>34</v>
      </c>
      <c r="K2036">
        <v>6.9580000000000002</v>
      </c>
      <c r="L2036">
        <v>0</v>
      </c>
      <c r="M2036">
        <v>0</v>
      </c>
      <c r="N2036">
        <v>1</v>
      </c>
      <c r="O2036">
        <v>0</v>
      </c>
      <c r="P2036">
        <v>0</v>
      </c>
      <c r="Q2036">
        <v>3000000</v>
      </c>
      <c r="R2036">
        <v>4</v>
      </c>
      <c r="S2036">
        <v>1003</v>
      </c>
      <c r="T2036" s="1">
        <v>0</v>
      </c>
      <c r="U2036">
        <v>1</v>
      </c>
      <c r="W2036" s="64">
        <f t="shared" si="64"/>
        <v>0</v>
      </c>
      <c r="X2036" s="64">
        <f t="shared" si="65"/>
        <v>20874000</v>
      </c>
    </row>
    <row r="2037" spans="1:24" hidden="1">
      <c r="A2037">
        <v>1018</v>
      </c>
      <c r="B2037" t="s">
        <v>689</v>
      </c>
      <c r="C2037" t="s">
        <v>684</v>
      </c>
      <c r="D2037" t="s">
        <v>685</v>
      </c>
      <c r="E2037" t="s">
        <v>29</v>
      </c>
      <c r="F2037" t="s">
        <v>748</v>
      </c>
      <c r="G2037" t="s">
        <v>915</v>
      </c>
      <c r="H2037" s="1">
        <v>44922</v>
      </c>
      <c r="I2037" t="s">
        <v>7</v>
      </c>
      <c r="J2037">
        <v>34</v>
      </c>
      <c r="K2037">
        <v>6.96</v>
      </c>
      <c r="L2037">
        <v>0</v>
      </c>
      <c r="M2037">
        <v>0</v>
      </c>
      <c r="N2037">
        <v>1</v>
      </c>
      <c r="O2037">
        <v>0</v>
      </c>
      <c r="P2037">
        <v>0</v>
      </c>
      <c r="Q2037">
        <v>1545000</v>
      </c>
      <c r="R2037">
        <v>4</v>
      </c>
      <c r="S2037">
        <v>27004</v>
      </c>
      <c r="T2037" s="1">
        <v>0</v>
      </c>
      <c r="U2037">
        <v>1</v>
      </c>
      <c r="W2037" s="64">
        <f t="shared" si="64"/>
        <v>0</v>
      </c>
      <c r="X2037" s="64">
        <f t="shared" si="65"/>
        <v>10753200</v>
      </c>
    </row>
    <row r="2038" spans="1:24" hidden="1">
      <c r="A2038">
        <v>27004</v>
      </c>
      <c r="B2038" t="s">
        <v>689</v>
      </c>
      <c r="C2038" t="s">
        <v>684</v>
      </c>
      <c r="D2038" t="s">
        <v>685</v>
      </c>
      <c r="E2038" t="s">
        <v>29</v>
      </c>
      <c r="F2038" t="s">
        <v>753</v>
      </c>
      <c r="G2038" t="s">
        <v>1048</v>
      </c>
      <c r="H2038" s="1">
        <v>44922</v>
      </c>
      <c r="I2038" t="s">
        <v>8</v>
      </c>
      <c r="J2038">
        <v>34</v>
      </c>
      <c r="K2038">
        <v>6.96</v>
      </c>
      <c r="L2038">
        <v>0</v>
      </c>
      <c r="M2038">
        <v>0</v>
      </c>
      <c r="N2038">
        <v>1</v>
      </c>
      <c r="O2038">
        <v>0</v>
      </c>
      <c r="P2038">
        <v>1545000</v>
      </c>
      <c r="Q2038">
        <v>0</v>
      </c>
      <c r="R2038">
        <v>4</v>
      </c>
      <c r="S2038">
        <v>1018</v>
      </c>
      <c r="T2038" s="1">
        <v>0</v>
      </c>
      <c r="U2038">
        <v>1</v>
      </c>
      <c r="W2038" s="64">
        <f t="shared" si="64"/>
        <v>10753200</v>
      </c>
      <c r="X2038" s="64">
        <f t="shared" si="65"/>
        <v>0</v>
      </c>
    </row>
    <row r="2039" spans="1:24" hidden="1">
      <c r="A2039">
        <v>1003</v>
      </c>
      <c r="B2039" t="s">
        <v>689</v>
      </c>
      <c r="C2039" t="s">
        <v>684</v>
      </c>
      <c r="D2039" t="s">
        <v>685</v>
      </c>
      <c r="E2039" t="s">
        <v>29</v>
      </c>
      <c r="F2039" t="s">
        <v>728</v>
      </c>
      <c r="G2039" t="s">
        <v>687</v>
      </c>
      <c r="H2039" s="1">
        <v>44923</v>
      </c>
      <c r="I2039" t="s">
        <v>7</v>
      </c>
      <c r="J2039">
        <v>34</v>
      </c>
      <c r="K2039">
        <v>6.9610000000000003</v>
      </c>
      <c r="M2039">
        <v>0</v>
      </c>
      <c r="N2039">
        <v>1</v>
      </c>
      <c r="O2039">
        <v>0</v>
      </c>
      <c r="P2039">
        <v>0</v>
      </c>
      <c r="Q2039">
        <v>107902.99</v>
      </c>
      <c r="R2039">
        <v>4</v>
      </c>
      <c r="S2039">
        <v>27012</v>
      </c>
      <c r="T2039" s="1">
        <v>0</v>
      </c>
      <c r="U2039">
        <v>1</v>
      </c>
      <c r="W2039" s="64">
        <f t="shared" si="64"/>
        <v>0</v>
      </c>
      <c r="X2039" s="64">
        <f t="shared" si="65"/>
        <v>751112.71339000005</v>
      </c>
    </row>
    <row r="2040" spans="1:24" hidden="1">
      <c r="A2040">
        <v>1003</v>
      </c>
      <c r="B2040" t="s">
        <v>689</v>
      </c>
      <c r="C2040" t="s">
        <v>684</v>
      </c>
      <c r="D2040" t="s">
        <v>685</v>
      </c>
      <c r="E2040" t="s">
        <v>29</v>
      </c>
      <c r="F2040" t="s">
        <v>728</v>
      </c>
      <c r="G2040" t="s">
        <v>688</v>
      </c>
      <c r="H2040" s="1">
        <v>44923</v>
      </c>
      <c r="I2040" t="s">
        <v>7</v>
      </c>
      <c r="J2040">
        <v>34</v>
      </c>
      <c r="K2040">
        <v>6.9610000000000003</v>
      </c>
      <c r="M2040">
        <v>0</v>
      </c>
      <c r="N2040">
        <v>1</v>
      </c>
      <c r="O2040">
        <v>0</v>
      </c>
      <c r="P2040">
        <v>0</v>
      </c>
      <c r="Q2040">
        <v>867767.86</v>
      </c>
      <c r="R2040">
        <v>4</v>
      </c>
      <c r="S2040">
        <v>27012</v>
      </c>
      <c r="T2040" s="1">
        <v>0</v>
      </c>
      <c r="U2040">
        <v>1</v>
      </c>
      <c r="W2040" s="64">
        <f t="shared" si="64"/>
        <v>0</v>
      </c>
      <c r="X2040" s="64">
        <f t="shared" si="65"/>
        <v>6040532.0734600006</v>
      </c>
    </row>
    <row r="2041" spans="1:24" hidden="1">
      <c r="A2041">
        <v>1003</v>
      </c>
      <c r="B2041" t="s">
        <v>694</v>
      </c>
      <c r="C2041" t="s">
        <v>684</v>
      </c>
      <c r="D2041" t="s">
        <v>685</v>
      </c>
      <c r="E2041" t="s">
        <v>29</v>
      </c>
      <c r="F2041" t="s">
        <v>747</v>
      </c>
      <c r="G2041" t="s">
        <v>687</v>
      </c>
      <c r="H2041" s="1">
        <v>44923</v>
      </c>
      <c r="I2041" t="s">
        <v>8</v>
      </c>
      <c r="J2041">
        <v>34</v>
      </c>
      <c r="K2041">
        <v>6.9580000000000002</v>
      </c>
      <c r="L2041">
        <v>0</v>
      </c>
      <c r="M2041">
        <v>0</v>
      </c>
      <c r="N2041">
        <v>1</v>
      </c>
      <c r="O2041">
        <v>0</v>
      </c>
      <c r="P2041">
        <v>2000000</v>
      </c>
      <c r="Q2041">
        <v>0</v>
      </c>
      <c r="R2041">
        <v>4</v>
      </c>
      <c r="S2041">
        <v>1016</v>
      </c>
      <c r="T2041" s="1">
        <v>0</v>
      </c>
      <c r="U2041">
        <v>1</v>
      </c>
      <c r="W2041" s="64">
        <f t="shared" si="64"/>
        <v>13916000</v>
      </c>
      <c r="X2041" s="64">
        <f t="shared" si="65"/>
        <v>0</v>
      </c>
    </row>
    <row r="2042" spans="1:24" hidden="1">
      <c r="A2042">
        <v>1005</v>
      </c>
      <c r="B2042" t="s">
        <v>689</v>
      </c>
      <c r="C2042" t="s">
        <v>684</v>
      </c>
      <c r="D2042" t="s">
        <v>685</v>
      </c>
      <c r="E2042" t="s">
        <v>29</v>
      </c>
      <c r="F2042" t="s">
        <v>747</v>
      </c>
      <c r="G2042" t="s">
        <v>3905</v>
      </c>
      <c r="H2042" s="1">
        <v>44923</v>
      </c>
      <c r="I2042" t="s">
        <v>8</v>
      </c>
      <c r="J2042">
        <v>34</v>
      </c>
      <c r="K2042">
        <v>6.95</v>
      </c>
      <c r="L2042">
        <v>0</v>
      </c>
      <c r="M2042">
        <v>0</v>
      </c>
      <c r="N2042">
        <v>1</v>
      </c>
      <c r="O2042">
        <v>1</v>
      </c>
      <c r="P2042">
        <v>100000</v>
      </c>
      <c r="Q2042">
        <v>0</v>
      </c>
      <c r="R2042">
        <v>4</v>
      </c>
      <c r="S2042">
        <v>27013</v>
      </c>
      <c r="T2042" s="1">
        <v>0</v>
      </c>
      <c r="U2042">
        <v>1</v>
      </c>
      <c r="W2042" s="64">
        <f t="shared" si="64"/>
        <v>695000</v>
      </c>
      <c r="X2042" s="64">
        <f t="shared" si="65"/>
        <v>0</v>
      </c>
    </row>
    <row r="2043" spans="1:24">
      <c r="A2043">
        <v>1016</v>
      </c>
      <c r="B2043" t="s">
        <v>694</v>
      </c>
      <c r="C2043" t="s">
        <v>684</v>
      </c>
      <c r="D2043" t="s">
        <v>685</v>
      </c>
      <c r="E2043" t="s">
        <v>29</v>
      </c>
      <c r="F2043" t="s">
        <v>747</v>
      </c>
      <c r="G2043" t="s">
        <v>1063</v>
      </c>
      <c r="H2043" s="1">
        <v>44923</v>
      </c>
      <c r="I2043" t="s">
        <v>7</v>
      </c>
      <c r="J2043">
        <v>34</v>
      </c>
      <c r="K2043">
        <v>6.9580000000000002</v>
      </c>
      <c r="L2043">
        <v>0</v>
      </c>
      <c r="M2043">
        <v>0</v>
      </c>
      <c r="N2043">
        <v>1</v>
      </c>
      <c r="O2043">
        <v>0</v>
      </c>
      <c r="P2043">
        <v>0</v>
      </c>
      <c r="Q2043">
        <v>2000000</v>
      </c>
      <c r="R2043">
        <v>4</v>
      </c>
      <c r="S2043">
        <v>1003</v>
      </c>
      <c r="T2043" s="1">
        <v>0</v>
      </c>
      <c r="U2043">
        <v>1</v>
      </c>
      <c r="W2043" s="64">
        <f t="shared" si="64"/>
        <v>0</v>
      </c>
      <c r="X2043" s="64">
        <f t="shared" si="65"/>
        <v>13916000</v>
      </c>
    </row>
    <row r="2044" spans="1:24" hidden="1">
      <c r="A2044">
        <v>27012</v>
      </c>
      <c r="B2044" t="s">
        <v>689</v>
      </c>
      <c r="C2044" t="s">
        <v>684</v>
      </c>
      <c r="D2044" t="s">
        <v>685</v>
      </c>
      <c r="E2044" t="s">
        <v>29</v>
      </c>
      <c r="F2044" t="s">
        <v>753</v>
      </c>
      <c r="G2044" t="s">
        <v>982</v>
      </c>
      <c r="H2044" s="1">
        <v>44923</v>
      </c>
      <c r="I2044" t="s">
        <v>8</v>
      </c>
      <c r="J2044">
        <v>34</v>
      </c>
      <c r="K2044">
        <v>6.9610000000000003</v>
      </c>
      <c r="L2044">
        <v>0</v>
      </c>
      <c r="M2044">
        <v>0</v>
      </c>
      <c r="N2044">
        <v>1</v>
      </c>
      <c r="O2044">
        <v>0</v>
      </c>
      <c r="P2044">
        <v>107902.99</v>
      </c>
      <c r="Q2044">
        <v>0</v>
      </c>
      <c r="R2044">
        <v>4</v>
      </c>
      <c r="S2044">
        <v>1003</v>
      </c>
      <c r="T2044" s="1">
        <v>0</v>
      </c>
      <c r="U2044">
        <v>1</v>
      </c>
      <c r="W2044" s="64">
        <f t="shared" si="64"/>
        <v>751112.71339000005</v>
      </c>
      <c r="X2044" s="64">
        <f t="shared" si="65"/>
        <v>0</v>
      </c>
    </row>
    <row r="2045" spans="1:24" hidden="1">
      <c r="A2045">
        <v>27012</v>
      </c>
      <c r="B2045" t="s">
        <v>689</v>
      </c>
      <c r="C2045" t="s">
        <v>684</v>
      </c>
      <c r="D2045" t="s">
        <v>685</v>
      </c>
      <c r="E2045" t="s">
        <v>29</v>
      </c>
      <c r="F2045" t="s">
        <v>753</v>
      </c>
      <c r="G2045" t="s">
        <v>986</v>
      </c>
      <c r="H2045" s="1">
        <v>44923</v>
      </c>
      <c r="I2045" t="s">
        <v>8</v>
      </c>
      <c r="J2045">
        <v>34</v>
      </c>
      <c r="K2045">
        <v>6.9610000000000003</v>
      </c>
      <c r="L2045">
        <v>0</v>
      </c>
      <c r="M2045">
        <v>0</v>
      </c>
      <c r="N2045">
        <v>1</v>
      </c>
      <c r="O2045">
        <v>0</v>
      </c>
      <c r="P2045">
        <v>867767.86</v>
      </c>
      <c r="Q2045">
        <v>0</v>
      </c>
      <c r="R2045">
        <v>4</v>
      </c>
      <c r="S2045">
        <v>1003</v>
      </c>
      <c r="T2045" s="1">
        <v>0</v>
      </c>
      <c r="U2045">
        <v>1</v>
      </c>
      <c r="W2045" s="64">
        <f t="shared" si="64"/>
        <v>6040532.0734600006</v>
      </c>
      <c r="X2045" s="64">
        <f t="shared" si="65"/>
        <v>0</v>
      </c>
    </row>
    <row r="2046" spans="1:24" hidden="1">
      <c r="A2046">
        <v>27013</v>
      </c>
      <c r="B2046" t="s">
        <v>689</v>
      </c>
      <c r="C2046" t="s">
        <v>689</v>
      </c>
      <c r="D2046" t="s">
        <v>685</v>
      </c>
      <c r="E2046" t="s">
        <v>29</v>
      </c>
      <c r="F2046" t="s">
        <v>686</v>
      </c>
      <c r="G2046" t="s">
        <v>4554</v>
      </c>
      <c r="H2046" s="1">
        <v>44923</v>
      </c>
      <c r="I2046" t="s">
        <v>7</v>
      </c>
      <c r="J2046">
        <v>34</v>
      </c>
      <c r="K2046">
        <v>6.95</v>
      </c>
      <c r="L2046">
        <v>0</v>
      </c>
      <c r="M2046">
        <v>0</v>
      </c>
      <c r="N2046">
        <v>1</v>
      </c>
      <c r="O2046">
        <v>0</v>
      </c>
      <c r="P2046">
        <v>0</v>
      </c>
      <c r="Q2046">
        <v>100000</v>
      </c>
      <c r="R2046">
        <v>4</v>
      </c>
      <c r="S2046">
        <v>1005</v>
      </c>
      <c r="T2046" s="1">
        <v>0</v>
      </c>
      <c r="U2046">
        <v>1</v>
      </c>
      <c r="W2046" s="64">
        <f t="shared" si="64"/>
        <v>0</v>
      </c>
      <c r="X2046" s="64">
        <f t="shared" si="65"/>
        <v>695000</v>
      </c>
    </row>
    <row r="2047" spans="1:24">
      <c r="A2047">
        <v>1001</v>
      </c>
      <c r="B2047" t="s">
        <v>692</v>
      </c>
      <c r="C2047" t="s">
        <v>684</v>
      </c>
      <c r="D2047" t="s">
        <v>685</v>
      </c>
      <c r="E2047" t="s">
        <v>29</v>
      </c>
      <c r="F2047" t="s">
        <v>686</v>
      </c>
      <c r="G2047" t="s">
        <v>3640</v>
      </c>
      <c r="H2047" s="1">
        <v>44924</v>
      </c>
      <c r="I2047" t="s">
        <v>7</v>
      </c>
      <c r="J2047">
        <v>34</v>
      </c>
      <c r="K2047">
        <v>6.97</v>
      </c>
      <c r="L2047">
        <v>0</v>
      </c>
      <c r="M2047">
        <v>0</v>
      </c>
      <c r="N2047">
        <v>1</v>
      </c>
      <c r="O2047">
        <v>0</v>
      </c>
      <c r="P2047">
        <v>0</v>
      </c>
      <c r="Q2047">
        <v>120000</v>
      </c>
      <c r="R2047">
        <v>4</v>
      </c>
      <c r="S2047">
        <v>3052</v>
      </c>
      <c r="T2047" s="1">
        <v>0</v>
      </c>
      <c r="U2047">
        <v>1</v>
      </c>
      <c r="W2047" s="64">
        <f t="shared" si="64"/>
        <v>0</v>
      </c>
      <c r="X2047" s="64">
        <f t="shared" si="65"/>
        <v>836400</v>
      </c>
    </row>
    <row r="2048" spans="1:24">
      <c r="A2048">
        <v>1014</v>
      </c>
      <c r="B2048" t="s">
        <v>694</v>
      </c>
      <c r="C2048" t="s">
        <v>684</v>
      </c>
      <c r="D2048" t="s">
        <v>685</v>
      </c>
      <c r="E2048" t="s">
        <v>29</v>
      </c>
      <c r="F2048" t="s">
        <v>747</v>
      </c>
      <c r="G2048" t="s">
        <v>936</v>
      </c>
      <c r="H2048" s="1">
        <v>44924</v>
      </c>
      <c r="I2048" t="s">
        <v>7</v>
      </c>
      <c r="J2048">
        <v>34</v>
      </c>
      <c r="K2048">
        <v>6.8635000000000002</v>
      </c>
      <c r="L2048">
        <v>0</v>
      </c>
      <c r="M2048">
        <v>0</v>
      </c>
      <c r="N2048">
        <v>1</v>
      </c>
      <c r="O2048">
        <v>1</v>
      </c>
      <c r="P2048">
        <v>0</v>
      </c>
      <c r="Q2048">
        <v>4000000</v>
      </c>
      <c r="R2048">
        <v>4</v>
      </c>
      <c r="S2048">
        <v>1016</v>
      </c>
      <c r="T2048" s="1">
        <v>0</v>
      </c>
      <c r="U2048">
        <v>1</v>
      </c>
      <c r="W2048" s="64">
        <f t="shared" si="64"/>
        <v>0</v>
      </c>
      <c r="X2048" s="64">
        <f t="shared" si="65"/>
        <v>27454000</v>
      </c>
    </row>
    <row r="2049" spans="1:24">
      <c r="A2049">
        <v>1016</v>
      </c>
      <c r="B2049" t="s">
        <v>694</v>
      </c>
      <c r="C2049" t="s">
        <v>684</v>
      </c>
      <c r="D2049" t="s">
        <v>685</v>
      </c>
      <c r="E2049" t="s">
        <v>29</v>
      </c>
      <c r="F2049" t="s">
        <v>747</v>
      </c>
      <c r="G2049" t="s">
        <v>1043</v>
      </c>
      <c r="H2049" s="1">
        <v>44924</v>
      </c>
      <c r="I2049" t="s">
        <v>8</v>
      </c>
      <c r="J2049">
        <v>34</v>
      </c>
      <c r="K2049">
        <v>6.8635000000000002</v>
      </c>
      <c r="L2049">
        <v>0</v>
      </c>
      <c r="M2049">
        <v>0</v>
      </c>
      <c r="N2049">
        <v>1</v>
      </c>
      <c r="O2049">
        <v>0</v>
      </c>
      <c r="P2049">
        <v>4000000</v>
      </c>
      <c r="Q2049">
        <v>0</v>
      </c>
      <c r="R2049">
        <v>4</v>
      </c>
      <c r="S2049">
        <v>1014</v>
      </c>
      <c r="T2049" s="1">
        <v>0</v>
      </c>
      <c r="U2049">
        <v>1</v>
      </c>
      <c r="W2049" s="64">
        <f t="shared" si="64"/>
        <v>27454000</v>
      </c>
      <c r="X2049" s="64">
        <f t="shared" si="65"/>
        <v>0</v>
      </c>
    </row>
    <row r="2050" spans="1:24" hidden="1">
      <c r="A2050">
        <v>3052</v>
      </c>
      <c r="B2050" t="s">
        <v>692</v>
      </c>
      <c r="C2050" t="s">
        <v>684</v>
      </c>
      <c r="D2050" t="s">
        <v>685</v>
      </c>
      <c r="E2050" t="s">
        <v>29</v>
      </c>
      <c r="F2050" t="s">
        <v>753</v>
      </c>
      <c r="G2050" t="s">
        <v>3600</v>
      </c>
      <c r="H2050" s="1">
        <v>44924</v>
      </c>
      <c r="I2050" t="s">
        <v>8</v>
      </c>
      <c r="J2050">
        <v>34</v>
      </c>
      <c r="K2050">
        <v>6.97</v>
      </c>
      <c r="L2050">
        <v>0</v>
      </c>
      <c r="M2050">
        <v>0</v>
      </c>
      <c r="N2050">
        <v>1</v>
      </c>
      <c r="O2050">
        <v>0</v>
      </c>
      <c r="P2050">
        <v>120000</v>
      </c>
      <c r="Q2050">
        <v>0</v>
      </c>
      <c r="R2050">
        <v>4</v>
      </c>
      <c r="S2050">
        <v>1001</v>
      </c>
      <c r="T2050" s="1">
        <v>0</v>
      </c>
      <c r="U2050">
        <v>1</v>
      </c>
      <c r="W2050" s="64">
        <f t="shared" si="64"/>
        <v>836400</v>
      </c>
      <c r="X2050" s="64">
        <f t="shared" si="65"/>
        <v>0</v>
      </c>
    </row>
    <row r="2051" spans="1:24" hidden="1">
      <c r="A2051">
        <v>1009</v>
      </c>
      <c r="B2051" t="s">
        <v>689</v>
      </c>
      <c r="C2051" t="s">
        <v>684</v>
      </c>
      <c r="D2051" t="s">
        <v>685</v>
      </c>
      <c r="E2051" t="s">
        <v>29</v>
      </c>
      <c r="F2051" t="s">
        <v>686</v>
      </c>
      <c r="G2051" t="s">
        <v>4022</v>
      </c>
      <c r="H2051" s="1">
        <v>44925</v>
      </c>
      <c r="I2051" t="s">
        <v>7</v>
      </c>
      <c r="J2051">
        <v>34</v>
      </c>
      <c r="K2051">
        <v>6.968</v>
      </c>
      <c r="L2051">
        <v>0</v>
      </c>
      <c r="M2051">
        <v>0</v>
      </c>
      <c r="N2051">
        <v>1</v>
      </c>
      <c r="O2051">
        <v>0</v>
      </c>
      <c r="P2051">
        <v>0</v>
      </c>
      <c r="Q2051">
        <v>850000</v>
      </c>
      <c r="R2051">
        <v>4</v>
      </c>
      <c r="S2051">
        <v>27009</v>
      </c>
      <c r="T2051" s="1">
        <v>0</v>
      </c>
      <c r="U2051">
        <v>1</v>
      </c>
      <c r="W2051" s="64">
        <f t="shared" si="64"/>
        <v>0</v>
      </c>
      <c r="X2051" s="64">
        <f t="shared" si="65"/>
        <v>5922800</v>
      </c>
    </row>
    <row r="2052" spans="1:24" hidden="1">
      <c r="A2052">
        <v>27009</v>
      </c>
      <c r="B2052" t="s">
        <v>689</v>
      </c>
      <c r="C2052" t="s">
        <v>684</v>
      </c>
      <c r="D2052" t="s">
        <v>685</v>
      </c>
      <c r="E2052" t="s">
        <v>29</v>
      </c>
      <c r="F2052" t="s">
        <v>753</v>
      </c>
      <c r="G2052" t="s">
        <v>4546</v>
      </c>
      <c r="H2052" s="1">
        <v>44925</v>
      </c>
      <c r="I2052" t="s">
        <v>8</v>
      </c>
      <c r="J2052">
        <v>34</v>
      </c>
      <c r="K2052">
        <v>6.968</v>
      </c>
      <c r="L2052">
        <v>0</v>
      </c>
      <c r="M2052">
        <v>0</v>
      </c>
      <c r="N2052">
        <v>1</v>
      </c>
      <c r="O2052">
        <v>0</v>
      </c>
      <c r="P2052">
        <v>850000</v>
      </c>
      <c r="Q2052">
        <v>0</v>
      </c>
      <c r="R2052">
        <v>4</v>
      </c>
      <c r="S2052">
        <v>1009</v>
      </c>
      <c r="T2052" s="1">
        <v>0</v>
      </c>
      <c r="U2052">
        <v>1</v>
      </c>
      <c r="W2052" s="64">
        <f t="shared" si="64"/>
        <v>5922800</v>
      </c>
      <c r="X2052" s="64">
        <f t="shared" si="65"/>
        <v>0</v>
      </c>
    </row>
    <row r="2053" spans="1:24">
      <c r="A2053">
        <v>1016</v>
      </c>
      <c r="B2053" t="s">
        <v>684</v>
      </c>
      <c r="C2053" t="s">
        <v>684</v>
      </c>
      <c r="D2053" t="s">
        <v>685</v>
      </c>
      <c r="E2053" t="s">
        <v>29</v>
      </c>
      <c r="F2053" t="s">
        <v>748</v>
      </c>
      <c r="G2053" t="s">
        <v>4121</v>
      </c>
      <c r="H2053" s="1">
        <v>44936</v>
      </c>
      <c r="I2053" t="s">
        <v>7</v>
      </c>
      <c r="J2053">
        <v>34</v>
      </c>
      <c r="K2053">
        <v>6.97</v>
      </c>
      <c r="L2053">
        <v>0</v>
      </c>
      <c r="M2053">
        <v>0</v>
      </c>
      <c r="N2053">
        <v>1</v>
      </c>
      <c r="O2053">
        <v>0</v>
      </c>
      <c r="P2053">
        <v>0</v>
      </c>
      <c r="Q2053">
        <v>119671.9</v>
      </c>
      <c r="R2053">
        <v>4</v>
      </c>
      <c r="S2053">
        <v>3024</v>
      </c>
      <c r="T2053" s="1">
        <v>0</v>
      </c>
      <c r="U2053">
        <v>1</v>
      </c>
      <c r="W2053" s="64">
        <f t="shared" si="64"/>
        <v>0</v>
      </c>
      <c r="X2053" s="64">
        <f t="shared" si="65"/>
        <v>834113.14299999992</v>
      </c>
    </row>
    <row r="2054" spans="1:24" hidden="1">
      <c r="A2054">
        <v>3024</v>
      </c>
      <c r="B2054" t="s">
        <v>684</v>
      </c>
      <c r="C2054" t="s">
        <v>684</v>
      </c>
      <c r="D2054" t="s">
        <v>685</v>
      </c>
      <c r="E2054" t="s">
        <v>29</v>
      </c>
      <c r="F2054" t="s">
        <v>685</v>
      </c>
      <c r="G2054" t="s">
        <v>4442</v>
      </c>
      <c r="H2054" s="1">
        <v>44936</v>
      </c>
      <c r="I2054" t="s">
        <v>8</v>
      </c>
      <c r="J2054">
        <v>34</v>
      </c>
      <c r="K2054">
        <v>6.97</v>
      </c>
      <c r="N2054">
        <v>1</v>
      </c>
      <c r="O2054">
        <v>1</v>
      </c>
      <c r="P2054">
        <v>119671.9</v>
      </c>
      <c r="Q2054">
        <v>0</v>
      </c>
      <c r="R2054">
        <v>4</v>
      </c>
      <c r="S2054">
        <v>1016</v>
      </c>
      <c r="T2054" s="1">
        <v>0</v>
      </c>
      <c r="U2054">
        <v>1</v>
      </c>
      <c r="W2054" s="64">
        <f t="shared" si="64"/>
        <v>834113.14299999992</v>
      </c>
      <c r="X2054" s="64">
        <f t="shared" si="65"/>
        <v>0</v>
      </c>
    </row>
    <row r="2055" spans="1:24" hidden="1">
      <c r="A2055">
        <v>1009</v>
      </c>
      <c r="B2055" t="s">
        <v>689</v>
      </c>
      <c r="C2055" t="s">
        <v>684</v>
      </c>
      <c r="D2055" t="s">
        <v>685</v>
      </c>
      <c r="E2055" t="s">
        <v>29</v>
      </c>
      <c r="F2055" t="s">
        <v>686</v>
      </c>
      <c r="G2055" t="s">
        <v>4023</v>
      </c>
      <c r="H2055" s="1">
        <v>44937</v>
      </c>
      <c r="I2055" t="s">
        <v>7</v>
      </c>
      <c r="J2055">
        <v>34</v>
      </c>
      <c r="K2055">
        <v>6.97</v>
      </c>
      <c r="L2055">
        <v>0</v>
      </c>
      <c r="M2055">
        <v>0</v>
      </c>
      <c r="N2055">
        <v>1</v>
      </c>
      <c r="O2055">
        <v>0</v>
      </c>
      <c r="P2055">
        <v>0</v>
      </c>
      <c r="Q2055">
        <v>160000</v>
      </c>
      <c r="R2055">
        <v>4</v>
      </c>
      <c r="S2055">
        <v>27003</v>
      </c>
      <c r="T2055" s="1">
        <v>0</v>
      </c>
      <c r="U2055">
        <v>1</v>
      </c>
      <c r="W2055" s="64">
        <f t="shared" si="64"/>
        <v>0</v>
      </c>
      <c r="X2055" s="64">
        <f t="shared" si="65"/>
        <v>1115200</v>
      </c>
    </row>
    <row r="2056" spans="1:24" hidden="1">
      <c r="A2056">
        <v>1033</v>
      </c>
      <c r="B2056" t="s">
        <v>689</v>
      </c>
      <c r="C2056" t="s">
        <v>684</v>
      </c>
      <c r="D2056" t="s">
        <v>685</v>
      </c>
      <c r="E2056" t="s">
        <v>29</v>
      </c>
      <c r="F2056" t="s">
        <v>747</v>
      </c>
      <c r="G2056" t="s">
        <v>4264</v>
      </c>
      <c r="H2056" s="1">
        <v>44937</v>
      </c>
      <c r="I2056" t="s">
        <v>8</v>
      </c>
      <c r="J2056">
        <v>34</v>
      </c>
      <c r="K2056">
        <v>6.9587000000000003</v>
      </c>
      <c r="L2056">
        <v>0</v>
      </c>
      <c r="M2056">
        <v>0</v>
      </c>
      <c r="N2056">
        <v>1</v>
      </c>
      <c r="O2056">
        <v>0</v>
      </c>
      <c r="P2056">
        <v>3000000</v>
      </c>
      <c r="Q2056">
        <v>0</v>
      </c>
      <c r="R2056">
        <v>4</v>
      </c>
      <c r="S2056">
        <v>1035</v>
      </c>
      <c r="T2056" s="1">
        <v>0</v>
      </c>
      <c r="U2056">
        <v>1</v>
      </c>
      <c r="W2056" s="64">
        <f t="shared" si="64"/>
        <v>20876100</v>
      </c>
      <c r="X2056" s="64">
        <f t="shared" si="65"/>
        <v>0</v>
      </c>
    </row>
    <row r="2057" spans="1:24" hidden="1">
      <c r="A2057">
        <v>1035</v>
      </c>
      <c r="B2057" t="s">
        <v>689</v>
      </c>
      <c r="C2057" t="s">
        <v>684</v>
      </c>
      <c r="D2057" t="s">
        <v>685</v>
      </c>
      <c r="E2057" t="s">
        <v>29</v>
      </c>
      <c r="F2057" t="s">
        <v>747</v>
      </c>
      <c r="G2057" t="s">
        <v>795</v>
      </c>
      <c r="H2057" s="1">
        <v>44937</v>
      </c>
      <c r="I2057" t="s">
        <v>7</v>
      </c>
      <c r="J2057">
        <v>34</v>
      </c>
      <c r="K2057">
        <v>6.9587000000000003</v>
      </c>
      <c r="L2057">
        <v>0</v>
      </c>
      <c r="M2057">
        <v>0</v>
      </c>
      <c r="N2057">
        <v>1</v>
      </c>
      <c r="O2057">
        <v>0</v>
      </c>
      <c r="P2057">
        <v>0</v>
      </c>
      <c r="Q2057">
        <v>3000000</v>
      </c>
      <c r="R2057">
        <v>4</v>
      </c>
      <c r="S2057">
        <v>1033</v>
      </c>
      <c r="T2057" s="1">
        <v>0</v>
      </c>
      <c r="U2057">
        <v>1</v>
      </c>
      <c r="W2057" s="64">
        <f t="shared" si="64"/>
        <v>0</v>
      </c>
      <c r="X2057" s="64">
        <f t="shared" si="65"/>
        <v>20876100</v>
      </c>
    </row>
    <row r="2058" spans="1:24" hidden="1">
      <c r="A2058">
        <v>27003</v>
      </c>
      <c r="B2058" t="s">
        <v>689</v>
      </c>
      <c r="C2058" t="s">
        <v>684</v>
      </c>
      <c r="D2058" t="s">
        <v>685</v>
      </c>
      <c r="E2058" t="s">
        <v>29</v>
      </c>
      <c r="F2058" t="s">
        <v>754</v>
      </c>
      <c r="G2058" t="s">
        <v>3589</v>
      </c>
      <c r="H2058" s="1">
        <v>44937</v>
      </c>
      <c r="I2058" t="s">
        <v>8</v>
      </c>
      <c r="J2058">
        <v>34</v>
      </c>
      <c r="K2058">
        <v>6.97</v>
      </c>
      <c r="L2058">
        <v>0</v>
      </c>
      <c r="M2058">
        <v>0</v>
      </c>
      <c r="N2058">
        <v>1</v>
      </c>
      <c r="O2058">
        <v>0</v>
      </c>
      <c r="P2058">
        <v>160000</v>
      </c>
      <c r="Q2058">
        <v>0</v>
      </c>
      <c r="R2058">
        <v>4</v>
      </c>
      <c r="S2058">
        <v>1009</v>
      </c>
      <c r="T2058" s="1">
        <v>0</v>
      </c>
      <c r="U2058">
        <v>1</v>
      </c>
      <c r="W2058" s="64">
        <f t="shared" si="64"/>
        <v>1115200</v>
      </c>
      <c r="X2058" s="64">
        <f t="shared" si="65"/>
        <v>0</v>
      </c>
    </row>
    <row r="2059" spans="1:24">
      <c r="A2059">
        <v>1014</v>
      </c>
      <c r="B2059" t="s">
        <v>689</v>
      </c>
      <c r="C2059" t="s">
        <v>684</v>
      </c>
      <c r="D2059" t="s">
        <v>685</v>
      </c>
      <c r="E2059" t="s">
        <v>29</v>
      </c>
      <c r="F2059" t="s">
        <v>747</v>
      </c>
      <c r="G2059" t="s">
        <v>914</v>
      </c>
      <c r="H2059" s="1">
        <v>44938</v>
      </c>
      <c r="I2059" t="s">
        <v>8</v>
      </c>
      <c r="J2059">
        <v>34</v>
      </c>
      <c r="K2059">
        <v>6.9592000000000001</v>
      </c>
      <c r="L2059">
        <v>0</v>
      </c>
      <c r="M2059">
        <v>0</v>
      </c>
      <c r="N2059">
        <v>1</v>
      </c>
      <c r="O2059">
        <v>1</v>
      </c>
      <c r="P2059">
        <v>5000000</v>
      </c>
      <c r="Q2059">
        <v>0</v>
      </c>
      <c r="R2059">
        <v>4</v>
      </c>
      <c r="S2059">
        <v>1035</v>
      </c>
      <c r="T2059" s="1">
        <v>0</v>
      </c>
      <c r="U2059">
        <v>1</v>
      </c>
      <c r="W2059" s="64">
        <f t="shared" si="64"/>
        <v>34796000</v>
      </c>
      <c r="X2059" s="64">
        <f t="shared" si="65"/>
        <v>0</v>
      </c>
    </row>
    <row r="2060" spans="1:24" hidden="1">
      <c r="A2060">
        <v>1035</v>
      </c>
      <c r="B2060" t="s">
        <v>689</v>
      </c>
      <c r="C2060" t="s">
        <v>684</v>
      </c>
      <c r="D2060" t="s">
        <v>685</v>
      </c>
      <c r="E2060" t="s">
        <v>29</v>
      </c>
      <c r="F2060" t="s">
        <v>747</v>
      </c>
      <c r="G2060" t="s">
        <v>850</v>
      </c>
      <c r="H2060" s="1">
        <v>44938</v>
      </c>
      <c r="I2060" t="s">
        <v>7</v>
      </c>
      <c r="J2060">
        <v>34</v>
      </c>
      <c r="K2060">
        <v>6.9592000000000001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5000000</v>
      </c>
      <c r="R2060">
        <v>4</v>
      </c>
      <c r="S2060">
        <v>1014</v>
      </c>
      <c r="T2060" s="1">
        <v>0</v>
      </c>
      <c r="U2060">
        <v>1</v>
      </c>
      <c r="W2060" s="64">
        <f t="shared" si="64"/>
        <v>0</v>
      </c>
      <c r="X2060" s="64">
        <f t="shared" si="65"/>
        <v>34796000</v>
      </c>
    </row>
    <row r="2061" spans="1:24">
      <c r="A2061">
        <v>1014</v>
      </c>
      <c r="B2061" t="s">
        <v>689</v>
      </c>
      <c r="C2061" t="s">
        <v>684</v>
      </c>
      <c r="D2061" t="s">
        <v>685</v>
      </c>
      <c r="E2061" t="s">
        <v>29</v>
      </c>
      <c r="F2061" t="s">
        <v>747</v>
      </c>
      <c r="G2061" t="s">
        <v>964</v>
      </c>
      <c r="H2061" s="1">
        <v>44939</v>
      </c>
      <c r="I2061" t="s">
        <v>8</v>
      </c>
      <c r="J2061">
        <v>34</v>
      </c>
      <c r="K2061">
        <v>6.9592000000000001</v>
      </c>
      <c r="L2061">
        <v>0</v>
      </c>
      <c r="M2061">
        <v>0</v>
      </c>
      <c r="N2061">
        <v>1</v>
      </c>
      <c r="O2061">
        <v>1</v>
      </c>
      <c r="P2061">
        <v>1000000</v>
      </c>
      <c r="Q2061">
        <v>0</v>
      </c>
      <c r="R2061">
        <v>4</v>
      </c>
      <c r="S2061">
        <v>1035</v>
      </c>
      <c r="T2061" s="1">
        <v>0</v>
      </c>
      <c r="U2061">
        <v>1</v>
      </c>
      <c r="W2061" s="64">
        <f t="shared" si="64"/>
        <v>6959200</v>
      </c>
      <c r="X2061" s="64">
        <f t="shared" si="65"/>
        <v>0</v>
      </c>
    </row>
    <row r="2062" spans="1:24" hidden="1">
      <c r="A2062">
        <v>1035</v>
      </c>
      <c r="B2062" t="s">
        <v>689</v>
      </c>
      <c r="C2062" t="s">
        <v>684</v>
      </c>
      <c r="D2062" t="s">
        <v>685</v>
      </c>
      <c r="E2062" t="s">
        <v>29</v>
      </c>
      <c r="F2062" t="s">
        <v>747</v>
      </c>
      <c r="G2062" t="s">
        <v>785</v>
      </c>
      <c r="H2062" s="1">
        <v>44939</v>
      </c>
      <c r="I2062" t="s">
        <v>7</v>
      </c>
      <c r="J2062">
        <v>34</v>
      </c>
      <c r="K2062">
        <v>6.9592000000000001</v>
      </c>
      <c r="L2062">
        <v>0</v>
      </c>
      <c r="M2062">
        <v>0</v>
      </c>
      <c r="N2062">
        <v>1</v>
      </c>
      <c r="O2062">
        <v>0</v>
      </c>
      <c r="P2062">
        <v>0</v>
      </c>
      <c r="Q2062">
        <v>1000000</v>
      </c>
      <c r="R2062">
        <v>4</v>
      </c>
      <c r="S2062">
        <v>1014</v>
      </c>
      <c r="T2062" s="1">
        <v>0</v>
      </c>
      <c r="U2062">
        <v>1</v>
      </c>
      <c r="W2062" s="64">
        <f t="shared" si="64"/>
        <v>0</v>
      </c>
      <c r="X2062" s="64">
        <f t="shared" si="65"/>
        <v>6959200</v>
      </c>
    </row>
    <row r="2063" spans="1:24" hidden="1">
      <c r="A2063">
        <v>1009</v>
      </c>
      <c r="B2063" t="s">
        <v>693</v>
      </c>
      <c r="C2063" t="s">
        <v>684</v>
      </c>
      <c r="D2063" t="s">
        <v>685</v>
      </c>
      <c r="E2063" t="s">
        <v>29</v>
      </c>
      <c r="F2063" t="s">
        <v>686</v>
      </c>
      <c r="G2063" t="s">
        <v>4111</v>
      </c>
      <c r="H2063" s="1">
        <v>44942</v>
      </c>
      <c r="I2063" t="s">
        <v>8</v>
      </c>
      <c r="J2063">
        <v>34</v>
      </c>
      <c r="K2063">
        <v>6.85</v>
      </c>
      <c r="L2063">
        <v>0</v>
      </c>
      <c r="M2063">
        <v>0</v>
      </c>
      <c r="N2063">
        <v>1</v>
      </c>
      <c r="O2063">
        <v>0</v>
      </c>
      <c r="P2063">
        <v>14.6</v>
      </c>
      <c r="Q2063">
        <v>0</v>
      </c>
      <c r="R2063">
        <v>4</v>
      </c>
      <c r="S2063">
        <v>3026</v>
      </c>
      <c r="T2063" s="1">
        <v>0</v>
      </c>
      <c r="U2063">
        <v>1</v>
      </c>
      <c r="W2063" s="64">
        <f t="shared" si="64"/>
        <v>100.00999999999999</v>
      </c>
      <c r="X2063" s="64">
        <f t="shared" si="65"/>
        <v>0</v>
      </c>
    </row>
    <row r="2064" spans="1:24">
      <c r="A2064">
        <v>1014</v>
      </c>
      <c r="B2064" t="s">
        <v>689</v>
      </c>
      <c r="C2064" t="s">
        <v>684</v>
      </c>
      <c r="D2064" t="s">
        <v>685</v>
      </c>
      <c r="E2064" t="s">
        <v>29</v>
      </c>
      <c r="F2064" t="s">
        <v>747</v>
      </c>
      <c r="G2064" t="s">
        <v>919</v>
      </c>
      <c r="H2064" s="1">
        <v>44942</v>
      </c>
      <c r="I2064" t="s">
        <v>8</v>
      </c>
      <c r="J2064">
        <v>34</v>
      </c>
      <c r="K2064">
        <v>6.9596</v>
      </c>
      <c r="L2064">
        <v>0</v>
      </c>
      <c r="M2064">
        <v>0</v>
      </c>
      <c r="N2064">
        <v>1</v>
      </c>
      <c r="O2064">
        <v>1</v>
      </c>
      <c r="P2064">
        <v>3000000</v>
      </c>
      <c r="Q2064">
        <v>0</v>
      </c>
      <c r="R2064">
        <v>4</v>
      </c>
      <c r="S2064">
        <v>1035</v>
      </c>
      <c r="T2064" s="1">
        <v>0</v>
      </c>
      <c r="U2064">
        <v>1</v>
      </c>
      <c r="W2064" s="64">
        <f t="shared" si="64"/>
        <v>20878800</v>
      </c>
      <c r="X2064" s="64">
        <f t="shared" si="65"/>
        <v>0</v>
      </c>
    </row>
    <row r="2065" spans="1:24">
      <c r="A2065">
        <v>1014</v>
      </c>
      <c r="B2065" t="s">
        <v>689</v>
      </c>
      <c r="C2065" t="s">
        <v>684</v>
      </c>
      <c r="D2065" t="s">
        <v>685</v>
      </c>
      <c r="E2065" t="s">
        <v>29</v>
      </c>
      <c r="F2065" t="s">
        <v>747</v>
      </c>
      <c r="G2065" t="s">
        <v>920</v>
      </c>
      <c r="H2065" s="1">
        <v>44942</v>
      </c>
      <c r="I2065" t="s">
        <v>8</v>
      </c>
      <c r="J2065">
        <v>34</v>
      </c>
      <c r="K2065">
        <v>6.9596</v>
      </c>
      <c r="L2065">
        <v>0</v>
      </c>
      <c r="M2065">
        <v>0</v>
      </c>
      <c r="N2065">
        <v>1</v>
      </c>
      <c r="O2065">
        <v>1</v>
      </c>
      <c r="P2065">
        <v>500000</v>
      </c>
      <c r="Q2065">
        <v>0</v>
      </c>
      <c r="R2065">
        <v>4</v>
      </c>
      <c r="S2065">
        <v>1035</v>
      </c>
      <c r="T2065" s="1">
        <v>0</v>
      </c>
      <c r="U2065">
        <v>1</v>
      </c>
      <c r="W2065" s="64">
        <f t="shared" si="64"/>
        <v>3479800</v>
      </c>
      <c r="X2065" s="64">
        <f t="shared" si="65"/>
        <v>0</v>
      </c>
    </row>
    <row r="2066" spans="1:24" hidden="1">
      <c r="A2066">
        <v>1035</v>
      </c>
      <c r="B2066" t="s">
        <v>689</v>
      </c>
      <c r="C2066" t="s">
        <v>684</v>
      </c>
      <c r="D2066" t="s">
        <v>685</v>
      </c>
      <c r="E2066" t="s">
        <v>29</v>
      </c>
      <c r="F2066" t="s">
        <v>747</v>
      </c>
      <c r="G2066" t="s">
        <v>795</v>
      </c>
      <c r="H2066" s="1">
        <v>44942</v>
      </c>
      <c r="I2066" t="s">
        <v>7</v>
      </c>
      <c r="J2066">
        <v>34</v>
      </c>
      <c r="K2066">
        <v>6.9596</v>
      </c>
      <c r="L2066">
        <v>0</v>
      </c>
      <c r="M2066">
        <v>0</v>
      </c>
      <c r="N2066">
        <v>1</v>
      </c>
      <c r="O2066">
        <v>0</v>
      </c>
      <c r="P2066">
        <v>0</v>
      </c>
      <c r="Q2066">
        <v>3000000</v>
      </c>
      <c r="R2066">
        <v>4</v>
      </c>
      <c r="S2066">
        <v>1014</v>
      </c>
      <c r="T2066" s="1">
        <v>0</v>
      </c>
      <c r="U2066">
        <v>1</v>
      </c>
      <c r="W2066" s="64">
        <f t="shared" si="64"/>
        <v>0</v>
      </c>
      <c r="X2066" s="64">
        <f t="shared" si="65"/>
        <v>20878800</v>
      </c>
    </row>
    <row r="2067" spans="1:24" hidden="1">
      <c r="A2067">
        <v>1035</v>
      </c>
      <c r="B2067" t="s">
        <v>689</v>
      </c>
      <c r="C2067" t="s">
        <v>684</v>
      </c>
      <c r="D2067" t="s">
        <v>685</v>
      </c>
      <c r="E2067" t="s">
        <v>29</v>
      </c>
      <c r="F2067" t="s">
        <v>747</v>
      </c>
      <c r="G2067" t="s">
        <v>796</v>
      </c>
      <c r="H2067" s="1">
        <v>44942</v>
      </c>
      <c r="I2067" t="s">
        <v>7</v>
      </c>
      <c r="J2067">
        <v>34</v>
      </c>
      <c r="K2067">
        <v>6.9596</v>
      </c>
      <c r="L2067">
        <v>0</v>
      </c>
      <c r="M2067">
        <v>0</v>
      </c>
      <c r="N2067">
        <v>1</v>
      </c>
      <c r="O2067">
        <v>0</v>
      </c>
      <c r="P2067">
        <v>0</v>
      </c>
      <c r="Q2067">
        <v>500000</v>
      </c>
      <c r="R2067">
        <v>4</v>
      </c>
      <c r="S2067">
        <v>1014</v>
      </c>
      <c r="T2067" s="1">
        <v>0</v>
      </c>
      <c r="U2067">
        <v>1</v>
      </c>
      <c r="W2067" s="64">
        <f t="shared" si="64"/>
        <v>0</v>
      </c>
      <c r="X2067" s="64">
        <f t="shared" si="65"/>
        <v>3479800</v>
      </c>
    </row>
    <row r="2068" spans="1:24" hidden="1">
      <c r="A2068">
        <v>3026</v>
      </c>
      <c r="B2068" t="s">
        <v>693</v>
      </c>
      <c r="C2068" t="s">
        <v>684</v>
      </c>
      <c r="D2068" t="s">
        <v>685</v>
      </c>
      <c r="E2068" t="s">
        <v>29</v>
      </c>
      <c r="F2068" t="s">
        <v>686</v>
      </c>
      <c r="G2068" t="s">
        <v>4111</v>
      </c>
      <c r="H2068" s="1">
        <v>44942</v>
      </c>
      <c r="I2068" t="s">
        <v>7</v>
      </c>
      <c r="J2068">
        <v>34</v>
      </c>
      <c r="K2068">
        <v>6.85</v>
      </c>
      <c r="L2068">
        <v>0</v>
      </c>
      <c r="M2068">
        <v>0</v>
      </c>
      <c r="N2068">
        <v>1</v>
      </c>
      <c r="O2068">
        <v>0</v>
      </c>
      <c r="P2068">
        <v>0</v>
      </c>
      <c r="Q2068">
        <v>14.6</v>
      </c>
      <c r="R2068">
        <v>4</v>
      </c>
      <c r="S2068">
        <v>1009</v>
      </c>
      <c r="T2068" s="1">
        <v>0</v>
      </c>
      <c r="U2068">
        <v>1</v>
      </c>
      <c r="W2068" s="64">
        <f t="shared" si="64"/>
        <v>0</v>
      </c>
      <c r="X2068" s="64">
        <f t="shared" si="65"/>
        <v>100.00999999999999</v>
      </c>
    </row>
    <row r="2069" spans="1:24" hidden="1">
      <c r="A2069">
        <v>1033</v>
      </c>
      <c r="B2069" t="s">
        <v>689</v>
      </c>
      <c r="C2069" t="s">
        <v>684</v>
      </c>
      <c r="D2069" t="s">
        <v>685</v>
      </c>
      <c r="E2069" t="s">
        <v>29</v>
      </c>
      <c r="F2069" t="s">
        <v>686</v>
      </c>
      <c r="G2069" t="s">
        <v>4189</v>
      </c>
      <c r="H2069" s="1">
        <v>44944</v>
      </c>
      <c r="I2069" t="s">
        <v>7</v>
      </c>
      <c r="J2069">
        <v>34</v>
      </c>
      <c r="K2069">
        <v>6.9660000000000002</v>
      </c>
      <c r="L2069">
        <v>0</v>
      </c>
      <c r="M2069">
        <v>0</v>
      </c>
      <c r="N2069">
        <v>1</v>
      </c>
      <c r="O2069">
        <v>0</v>
      </c>
      <c r="P2069">
        <v>0</v>
      </c>
      <c r="Q2069">
        <v>500000</v>
      </c>
      <c r="R2069">
        <v>4</v>
      </c>
      <c r="S2069">
        <v>27003</v>
      </c>
      <c r="T2069" s="1">
        <v>0</v>
      </c>
      <c r="U2069">
        <v>1</v>
      </c>
      <c r="W2069" s="64">
        <f t="shared" si="64"/>
        <v>0</v>
      </c>
      <c r="X2069" s="64">
        <f t="shared" si="65"/>
        <v>3483000</v>
      </c>
    </row>
    <row r="2070" spans="1:24" hidden="1">
      <c r="A2070">
        <v>27003</v>
      </c>
      <c r="B2070" t="s">
        <v>689</v>
      </c>
      <c r="C2070" t="s">
        <v>684</v>
      </c>
      <c r="D2070" t="s">
        <v>685</v>
      </c>
      <c r="E2070" t="s">
        <v>29</v>
      </c>
      <c r="F2070" t="s">
        <v>754</v>
      </c>
      <c r="G2070" t="s">
        <v>3576</v>
      </c>
      <c r="H2070" s="1">
        <v>44944</v>
      </c>
      <c r="I2070" t="s">
        <v>8</v>
      </c>
      <c r="J2070">
        <v>34</v>
      </c>
      <c r="K2070">
        <v>6.9660000000000002</v>
      </c>
      <c r="L2070">
        <v>0</v>
      </c>
      <c r="M2070">
        <v>0</v>
      </c>
      <c r="N2070">
        <v>1</v>
      </c>
      <c r="O2070">
        <v>0</v>
      </c>
      <c r="P2070">
        <v>500000</v>
      </c>
      <c r="Q2070">
        <v>0</v>
      </c>
      <c r="R2070">
        <v>4</v>
      </c>
      <c r="S2070">
        <v>1033</v>
      </c>
      <c r="T2070" s="1">
        <v>0</v>
      </c>
      <c r="U2070">
        <v>1</v>
      </c>
      <c r="W2070" s="64">
        <f t="shared" si="64"/>
        <v>3483000</v>
      </c>
      <c r="X2070" s="64">
        <f t="shared" si="65"/>
        <v>0</v>
      </c>
    </row>
    <row r="2071" spans="1:24" hidden="1">
      <c r="A2071">
        <v>1009</v>
      </c>
      <c r="B2071" t="s">
        <v>689</v>
      </c>
      <c r="C2071" t="s">
        <v>684</v>
      </c>
      <c r="D2071" t="s">
        <v>685</v>
      </c>
      <c r="E2071" t="s">
        <v>29</v>
      </c>
      <c r="F2071" t="s">
        <v>686</v>
      </c>
      <c r="G2071" t="s">
        <v>4024</v>
      </c>
      <c r="H2071" s="1">
        <v>44945</v>
      </c>
      <c r="I2071" t="s">
        <v>7</v>
      </c>
      <c r="J2071">
        <v>34</v>
      </c>
      <c r="K2071">
        <v>6.97</v>
      </c>
      <c r="L2071">
        <v>0</v>
      </c>
      <c r="M2071">
        <v>0</v>
      </c>
      <c r="N2071">
        <v>1</v>
      </c>
      <c r="O2071">
        <v>0</v>
      </c>
      <c r="P2071">
        <v>0</v>
      </c>
      <c r="Q2071">
        <v>40000</v>
      </c>
      <c r="R2071">
        <v>4</v>
      </c>
      <c r="S2071">
        <v>27012</v>
      </c>
      <c r="T2071" s="1">
        <v>0</v>
      </c>
      <c r="U2071">
        <v>1</v>
      </c>
      <c r="W2071" s="64">
        <f t="shared" si="64"/>
        <v>0</v>
      </c>
      <c r="X2071" s="64">
        <f t="shared" si="65"/>
        <v>278800</v>
      </c>
    </row>
    <row r="2072" spans="1:24" hidden="1">
      <c r="A2072">
        <v>1009</v>
      </c>
      <c r="B2072" t="s">
        <v>689</v>
      </c>
      <c r="C2072" t="s">
        <v>684</v>
      </c>
      <c r="D2072" t="s">
        <v>685</v>
      </c>
      <c r="E2072" t="s">
        <v>29</v>
      </c>
      <c r="F2072" t="s">
        <v>686</v>
      </c>
      <c r="G2072" t="s">
        <v>4025</v>
      </c>
      <c r="H2072" s="1">
        <v>44945</v>
      </c>
      <c r="I2072" t="s">
        <v>7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0</v>
      </c>
      <c r="Q2072">
        <v>10979.94</v>
      </c>
      <c r="R2072">
        <v>4</v>
      </c>
      <c r="S2072">
        <v>27012</v>
      </c>
      <c r="T2072" s="1">
        <v>0</v>
      </c>
      <c r="U2072">
        <v>1</v>
      </c>
      <c r="W2072" s="64">
        <f t="shared" si="64"/>
        <v>0</v>
      </c>
      <c r="X2072" s="64">
        <f t="shared" si="65"/>
        <v>76530.181800000006</v>
      </c>
    </row>
    <row r="2073" spans="1:24" hidden="1">
      <c r="A2073">
        <v>1009</v>
      </c>
      <c r="B2073" t="s">
        <v>689</v>
      </c>
      <c r="C2073" t="s">
        <v>684</v>
      </c>
      <c r="D2073" t="s">
        <v>685</v>
      </c>
      <c r="E2073" t="s">
        <v>29</v>
      </c>
      <c r="F2073" t="s">
        <v>686</v>
      </c>
      <c r="G2073" t="s">
        <v>4026</v>
      </c>
      <c r="H2073" s="1">
        <v>44945</v>
      </c>
      <c r="I2073" t="s">
        <v>7</v>
      </c>
      <c r="J2073">
        <v>34</v>
      </c>
      <c r="K2073">
        <v>6.97</v>
      </c>
      <c r="L2073">
        <v>0</v>
      </c>
      <c r="M2073">
        <v>0</v>
      </c>
      <c r="N2073">
        <v>1</v>
      </c>
      <c r="O2073">
        <v>0</v>
      </c>
      <c r="P2073">
        <v>0</v>
      </c>
      <c r="Q2073">
        <v>49500</v>
      </c>
      <c r="R2073">
        <v>4</v>
      </c>
      <c r="S2073">
        <v>27012</v>
      </c>
      <c r="T2073" s="1">
        <v>0</v>
      </c>
      <c r="U2073">
        <v>1</v>
      </c>
      <c r="W2073" s="64">
        <f t="shared" si="64"/>
        <v>0</v>
      </c>
      <c r="X2073" s="64">
        <f t="shared" si="65"/>
        <v>345015</v>
      </c>
    </row>
    <row r="2074" spans="1:24" hidden="1">
      <c r="A2074">
        <v>1009</v>
      </c>
      <c r="B2074" t="s">
        <v>689</v>
      </c>
      <c r="C2074" t="s">
        <v>684</v>
      </c>
      <c r="D2074" t="s">
        <v>685</v>
      </c>
      <c r="E2074" t="s">
        <v>29</v>
      </c>
      <c r="F2074" t="s">
        <v>686</v>
      </c>
      <c r="G2074" t="s">
        <v>4027</v>
      </c>
      <c r="H2074" s="1">
        <v>44945</v>
      </c>
      <c r="I2074" t="s">
        <v>7</v>
      </c>
      <c r="J2074">
        <v>34</v>
      </c>
      <c r="K2074">
        <v>6.97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44390.43</v>
      </c>
      <c r="R2074">
        <v>4</v>
      </c>
      <c r="S2074">
        <v>27012</v>
      </c>
      <c r="T2074" s="1">
        <v>0</v>
      </c>
      <c r="U2074">
        <v>1</v>
      </c>
      <c r="W2074" s="64">
        <f t="shared" si="64"/>
        <v>0</v>
      </c>
      <c r="X2074" s="64">
        <f t="shared" si="65"/>
        <v>309401.29709999997</v>
      </c>
    </row>
    <row r="2075" spans="1:24" hidden="1">
      <c r="A2075">
        <v>27012</v>
      </c>
      <c r="B2075" t="s">
        <v>689</v>
      </c>
      <c r="C2075" t="s">
        <v>684</v>
      </c>
      <c r="D2075" t="s">
        <v>685</v>
      </c>
      <c r="E2075" t="s">
        <v>29</v>
      </c>
      <c r="F2075" t="s">
        <v>753</v>
      </c>
      <c r="G2075" t="s">
        <v>734</v>
      </c>
      <c r="H2075" s="1">
        <v>44945</v>
      </c>
      <c r="I2075" t="s">
        <v>8</v>
      </c>
      <c r="J2075">
        <v>34</v>
      </c>
      <c r="K2075">
        <v>6.97</v>
      </c>
      <c r="L2075">
        <v>0</v>
      </c>
      <c r="M2075">
        <v>0</v>
      </c>
      <c r="N2075">
        <v>1</v>
      </c>
      <c r="O2075">
        <v>0</v>
      </c>
      <c r="P2075">
        <v>40000</v>
      </c>
      <c r="Q2075">
        <v>0</v>
      </c>
      <c r="R2075">
        <v>4</v>
      </c>
      <c r="S2075">
        <v>1009</v>
      </c>
      <c r="T2075" s="1">
        <v>0</v>
      </c>
      <c r="U2075">
        <v>1</v>
      </c>
      <c r="W2075" s="64">
        <f t="shared" si="64"/>
        <v>278800</v>
      </c>
      <c r="X2075" s="64">
        <f t="shared" si="65"/>
        <v>0</v>
      </c>
    </row>
    <row r="2076" spans="1:24" hidden="1">
      <c r="A2076">
        <v>27012</v>
      </c>
      <c r="B2076" t="s">
        <v>689</v>
      </c>
      <c r="C2076" t="s">
        <v>684</v>
      </c>
      <c r="D2076" t="s">
        <v>685</v>
      </c>
      <c r="E2076" t="s">
        <v>29</v>
      </c>
      <c r="F2076" t="s">
        <v>753</v>
      </c>
      <c r="G2076" t="s">
        <v>1026</v>
      </c>
      <c r="H2076" s="1">
        <v>44945</v>
      </c>
      <c r="I2076" t="s">
        <v>8</v>
      </c>
      <c r="J2076">
        <v>34</v>
      </c>
      <c r="K2076">
        <v>6.97</v>
      </c>
      <c r="L2076">
        <v>0</v>
      </c>
      <c r="M2076">
        <v>0</v>
      </c>
      <c r="N2076">
        <v>1</v>
      </c>
      <c r="O2076">
        <v>0</v>
      </c>
      <c r="P2076">
        <v>10979.94</v>
      </c>
      <c r="Q2076">
        <v>0</v>
      </c>
      <c r="R2076">
        <v>4</v>
      </c>
      <c r="S2076">
        <v>1009</v>
      </c>
      <c r="T2076" s="1">
        <v>0</v>
      </c>
      <c r="U2076">
        <v>1</v>
      </c>
      <c r="W2076" s="64">
        <f t="shared" si="64"/>
        <v>76530.181800000006</v>
      </c>
      <c r="X2076" s="64">
        <f t="shared" si="65"/>
        <v>0</v>
      </c>
    </row>
    <row r="2077" spans="1:24" hidden="1">
      <c r="A2077">
        <v>27012</v>
      </c>
      <c r="B2077" t="s">
        <v>689</v>
      </c>
      <c r="C2077" t="s">
        <v>684</v>
      </c>
      <c r="D2077" t="s">
        <v>685</v>
      </c>
      <c r="E2077" t="s">
        <v>29</v>
      </c>
      <c r="F2077" t="s">
        <v>753</v>
      </c>
      <c r="G2077" t="s">
        <v>1018</v>
      </c>
      <c r="H2077" s="1">
        <v>44945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49500</v>
      </c>
      <c r="Q2077">
        <v>0</v>
      </c>
      <c r="R2077">
        <v>4</v>
      </c>
      <c r="S2077">
        <v>1009</v>
      </c>
      <c r="T2077" s="1">
        <v>0</v>
      </c>
      <c r="U2077">
        <v>1</v>
      </c>
      <c r="W2077" s="64">
        <f t="shared" si="64"/>
        <v>345015</v>
      </c>
      <c r="X2077" s="64">
        <f t="shared" si="65"/>
        <v>0</v>
      </c>
    </row>
    <row r="2078" spans="1:24" hidden="1">
      <c r="A2078">
        <v>27012</v>
      </c>
      <c r="B2078" t="s">
        <v>689</v>
      </c>
      <c r="C2078" t="s">
        <v>684</v>
      </c>
      <c r="D2078" t="s">
        <v>685</v>
      </c>
      <c r="E2078" t="s">
        <v>29</v>
      </c>
      <c r="F2078" t="s">
        <v>753</v>
      </c>
      <c r="G2078" t="s">
        <v>1016</v>
      </c>
      <c r="H2078" s="1">
        <v>44945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44390.43</v>
      </c>
      <c r="Q2078">
        <v>0</v>
      </c>
      <c r="R2078">
        <v>4</v>
      </c>
      <c r="S2078">
        <v>1009</v>
      </c>
      <c r="T2078" s="1">
        <v>0</v>
      </c>
      <c r="U2078">
        <v>1</v>
      </c>
      <c r="W2078" s="64">
        <f t="shared" si="64"/>
        <v>309401.29709999997</v>
      </c>
      <c r="X2078" s="64">
        <f t="shared" si="65"/>
        <v>0</v>
      </c>
    </row>
    <row r="2079" spans="1:24" hidden="1">
      <c r="A2079">
        <v>1005</v>
      </c>
      <c r="B2079" t="s">
        <v>689</v>
      </c>
      <c r="C2079" t="s">
        <v>684</v>
      </c>
      <c r="D2079" t="s">
        <v>685</v>
      </c>
      <c r="E2079" t="s">
        <v>29</v>
      </c>
      <c r="F2079" t="s">
        <v>747</v>
      </c>
      <c r="G2079" t="s">
        <v>3906</v>
      </c>
      <c r="H2079" s="1">
        <v>44946</v>
      </c>
      <c r="I2079" t="s">
        <v>8</v>
      </c>
      <c r="J2079">
        <v>34</v>
      </c>
      <c r="K2079">
        <v>6.9560000000000004</v>
      </c>
      <c r="L2079">
        <v>0</v>
      </c>
      <c r="M2079">
        <v>0</v>
      </c>
      <c r="N2079">
        <v>1</v>
      </c>
      <c r="O2079">
        <v>1</v>
      </c>
      <c r="P2079">
        <v>300000</v>
      </c>
      <c r="Q2079">
        <v>0</v>
      </c>
      <c r="R2079">
        <v>4</v>
      </c>
      <c r="S2079">
        <v>27013</v>
      </c>
      <c r="T2079" s="1">
        <v>0</v>
      </c>
      <c r="U2079">
        <v>1</v>
      </c>
      <c r="W2079" s="64">
        <f t="shared" si="64"/>
        <v>2086800.0000000002</v>
      </c>
      <c r="X2079" s="64">
        <f t="shared" si="65"/>
        <v>0</v>
      </c>
    </row>
    <row r="2080" spans="1:24" hidden="1">
      <c r="A2080">
        <v>1005</v>
      </c>
      <c r="B2080" t="s">
        <v>689</v>
      </c>
      <c r="C2080" t="s">
        <v>684</v>
      </c>
      <c r="D2080" t="s">
        <v>685</v>
      </c>
      <c r="E2080" t="s">
        <v>29</v>
      </c>
      <c r="F2080" t="s">
        <v>747</v>
      </c>
      <c r="G2080" t="s">
        <v>3907</v>
      </c>
      <c r="H2080" s="1">
        <v>44946</v>
      </c>
      <c r="I2080" t="s">
        <v>8</v>
      </c>
      <c r="J2080">
        <v>34</v>
      </c>
      <c r="K2080">
        <v>6.9560000000000004</v>
      </c>
      <c r="L2080">
        <v>0</v>
      </c>
      <c r="M2080">
        <v>0</v>
      </c>
      <c r="N2080">
        <v>1</v>
      </c>
      <c r="O2080">
        <v>1</v>
      </c>
      <c r="P2080">
        <v>39000</v>
      </c>
      <c r="Q2080">
        <v>0</v>
      </c>
      <c r="R2080">
        <v>4</v>
      </c>
      <c r="S2080">
        <v>27013</v>
      </c>
      <c r="T2080" s="1">
        <v>0</v>
      </c>
      <c r="U2080">
        <v>1</v>
      </c>
      <c r="W2080" s="64">
        <f t="shared" si="64"/>
        <v>271284</v>
      </c>
      <c r="X2080" s="64">
        <f t="shared" si="65"/>
        <v>0</v>
      </c>
    </row>
    <row r="2081" spans="1:24" hidden="1">
      <c r="A2081">
        <v>1018</v>
      </c>
      <c r="B2081" t="s">
        <v>689</v>
      </c>
      <c r="C2081" t="s">
        <v>684</v>
      </c>
      <c r="D2081" t="s">
        <v>685</v>
      </c>
      <c r="E2081" t="s">
        <v>29</v>
      </c>
      <c r="F2081" t="s">
        <v>748</v>
      </c>
      <c r="G2081" t="s">
        <v>802</v>
      </c>
      <c r="H2081" s="1">
        <v>44946</v>
      </c>
      <c r="I2081" t="s">
        <v>7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0</v>
      </c>
      <c r="Q2081">
        <v>93750</v>
      </c>
      <c r="R2081">
        <v>4</v>
      </c>
      <c r="S2081">
        <v>27004</v>
      </c>
      <c r="T2081" s="1">
        <v>0</v>
      </c>
      <c r="U2081">
        <v>1</v>
      </c>
      <c r="W2081" s="64">
        <f t="shared" si="64"/>
        <v>0</v>
      </c>
      <c r="X2081" s="64">
        <f t="shared" si="65"/>
        <v>653437.5</v>
      </c>
    </row>
    <row r="2082" spans="1:24" hidden="1">
      <c r="A2082">
        <v>27004</v>
      </c>
      <c r="B2082" t="s">
        <v>689</v>
      </c>
      <c r="C2082" t="s">
        <v>684</v>
      </c>
      <c r="D2082" t="s">
        <v>685</v>
      </c>
      <c r="E2082" t="s">
        <v>29</v>
      </c>
      <c r="F2082" t="s">
        <v>753</v>
      </c>
      <c r="G2082" t="s">
        <v>1048</v>
      </c>
      <c r="H2082" s="1">
        <v>44946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93750</v>
      </c>
      <c r="Q2082">
        <v>0</v>
      </c>
      <c r="R2082">
        <v>4</v>
      </c>
      <c r="S2082">
        <v>1018</v>
      </c>
      <c r="T2082" s="1">
        <v>0</v>
      </c>
      <c r="U2082">
        <v>1</v>
      </c>
      <c r="W2082" s="64">
        <f t="shared" si="64"/>
        <v>653437.5</v>
      </c>
      <c r="X2082" s="64">
        <f t="shared" si="65"/>
        <v>0</v>
      </c>
    </row>
    <row r="2083" spans="1:24" hidden="1">
      <c r="A2083">
        <v>27013</v>
      </c>
      <c r="B2083" t="s">
        <v>689</v>
      </c>
      <c r="C2083" t="s">
        <v>689</v>
      </c>
      <c r="D2083" t="s">
        <v>685</v>
      </c>
      <c r="E2083" t="s">
        <v>29</v>
      </c>
      <c r="F2083" t="s">
        <v>686</v>
      </c>
      <c r="G2083" t="s">
        <v>4554</v>
      </c>
      <c r="H2083" s="1">
        <v>44946</v>
      </c>
      <c r="I2083" t="s">
        <v>7</v>
      </c>
      <c r="J2083">
        <v>34</v>
      </c>
      <c r="K2083">
        <v>6.9560000000000004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300000</v>
      </c>
      <c r="R2083">
        <v>4</v>
      </c>
      <c r="S2083">
        <v>1005</v>
      </c>
      <c r="T2083" s="1">
        <v>0</v>
      </c>
      <c r="U2083">
        <v>1</v>
      </c>
      <c r="W2083" s="64">
        <f t="shared" si="64"/>
        <v>0</v>
      </c>
      <c r="X2083" s="64">
        <f t="shared" si="65"/>
        <v>2086800.0000000002</v>
      </c>
    </row>
    <row r="2084" spans="1:24" hidden="1">
      <c r="A2084">
        <v>27013</v>
      </c>
      <c r="B2084" t="s">
        <v>689</v>
      </c>
      <c r="C2084" t="s">
        <v>689</v>
      </c>
      <c r="D2084" t="s">
        <v>685</v>
      </c>
      <c r="E2084" t="s">
        <v>29</v>
      </c>
      <c r="F2084" t="s">
        <v>686</v>
      </c>
      <c r="G2084" t="s">
        <v>4555</v>
      </c>
      <c r="H2084" s="1">
        <v>44946</v>
      </c>
      <c r="I2084" t="s">
        <v>7</v>
      </c>
      <c r="J2084">
        <v>34</v>
      </c>
      <c r="K2084">
        <v>6.9560000000000004</v>
      </c>
      <c r="L2084">
        <v>0</v>
      </c>
      <c r="M2084">
        <v>0</v>
      </c>
      <c r="N2084">
        <v>1</v>
      </c>
      <c r="O2084">
        <v>0</v>
      </c>
      <c r="P2084">
        <v>0</v>
      </c>
      <c r="Q2084">
        <v>39000</v>
      </c>
      <c r="R2084">
        <v>4</v>
      </c>
      <c r="S2084">
        <v>1005</v>
      </c>
      <c r="T2084" s="1">
        <v>0</v>
      </c>
      <c r="U2084">
        <v>1</v>
      </c>
      <c r="W2084" s="64">
        <f t="shared" si="64"/>
        <v>0</v>
      </c>
      <c r="X2084" s="64">
        <f t="shared" si="65"/>
        <v>271284</v>
      </c>
    </row>
    <row r="2085" spans="1:24">
      <c r="A2085">
        <v>1001</v>
      </c>
      <c r="B2085" t="s">
        <v>692</v>
      </c>
      <c r="C2085" t="s">
        <v>684</v>
      </c>
      <c r="D2085" t="s">
        <v>685</v>
      </c>
      <c r="E2085" t="s">
        <v>29</v>
      </c>
      <c r="F2085" t="s">
        <v>686</v>
      </c>
      <c r="G2085" t="s">
        <v>3634</v>
      </c>
      <c r="H2085" s="1">
        <v>44951</v>
      </c>
      <c r="I2085" t="s">
        <v>7</v>
      </c>
      <c r="J2085">
        <v>34</v>
      </c>
      <c r="K2085">
        <v>6.97</v>
      </c>
      <c r="L2085">
        <v>0</v>
      </c>
      <c r="M2085">
        <v>0</v>
      </c>
      <c r="N2085">
        <v>1</v>
      </c>
      <c r="O2085">
        <v>0</v>
      </c>
      <c r="P2085">
        <v>0</v>
      </c>
      <c r="Q2085">
        <v>56000</v>
      </c>
      <c r="R2085">
        <v>4</v>
      </c>
      <c r="S2085">
        <v>3052</v>
      </c>
      <c r="T2085" s="1">
        <v>0</v>
      </c>
      <c r="U2085">
        <v>1</v>
      </c>
      <c r="W2085" s="64">
        <f t="shared" si="64"/>
        <v>0</v>
      </c>
      <c r="X2085" s="64">
        <f t="shared" si="65"/>
        <v>390320</v>
      </c>
    </row>
    <row r="2086" spans="1:24" hidden="1">
      <c r="A2086">
        <v>1005</v>
      </c>
      <c r="B2086" t="s">
        <v>689</v>
      </c>
      <c r="C2086" t="s">
        <v>684</v>
      </c>
      <c r="D2086" t="s">
        <v>685</v>
      </c>
      <c r="E2086" t="s">
        <v>29</v>
      </c>
      <c r="F2086" t="s">
        <v>747</v>
      </c>
      <c r="G2086" t="s">
        <v>3908</v>
      </c>
      <c r="H2086" s="1">
        <v>44951</v>
      </c>
      <c r="I2086" t="s">
        <v>8</v>
      </c>
      <c r="J2086">
        <v>34</v>
      </c>
      <c r="K2086">
        <v>6.9560000000000004</v>
      </c>
      <c r="L2086">
        <v>0</v>
      </c>
      <c r="M2086">
        <v>0</v>
      </c>
      <c r="N2086">
        <v>1</v>
      </c>
      <c r="O2086">
        <v>1</v>
      </c>
      <c r="P2086">
        <v>31000</v>
      </c>
      <c r="Q2086">
        <v>0</v>
      </c>
      <c r="R2086">
        <v>4</v>
      </c>
      <c r="S2086">
        <v>27013</v>
      </c>
      <c r="T2086" s="1">
        <v>0</v>
      </c>
      <c r="U2086">
        <v>1</v>
      </c>
      <c r="W2086" s="64">
        <f t="shared" si="64"/>
        <v>215636</v>
      </c>
      <c r="X2086" s="64">
        <f t="shared" si="65"/>
        <v>0</v>
      </c>
    </row>
    <row r="2087" spans="1:24" hidden="1">
      <c r="A2087">
        <v>1005</v>
      </c>
      <c r="B2087" t="s">
        <v>689</v>
      </c>
      <c r="C2087" t="s">
        <v>684</v>
      </c>
      <c r="D2087" t="s">
        <v>685</v>
      </c>
      <c r="E2087" t="s">
        <v>29</v>
      </c>
      <c r="F2087" t="s">
        <v>747</v>
      </c>
      <c r="G2087" t="s">
        <v>3909</v>
      </c>
      <c r="H2087" s="1">
        <v>44951</v>
      </c>
      <c r="I2087" t="s">
        <v>8</v>
      </c>
      <c r="J2087">
        <v>34</v>
      </c>
      <c r="K2087">
        <v>6.9560000000000004</v>
      </c>
      <c r="L2087">
        <v>0</v>
      </c>
      <c r="M2087">
        <v>0</v>
      </c>
      <c r="N2087">
        <v>1</v>
      </c>
      <c r="O2087">
        <v>1</v>
      </c>
      <c r="P2087">
        <v>30000</v>
      </c>
      <c r="Q2087">
        <v>0</v>
      </c>
      <c r="R2087">
        <v>4</v>
      </c>
      <c r="S2087">
        <v>27013</v>
      </c>
      <c r="T2087" s="1">
        <v>0</v>
      </c>
      <c r="U2087">
        <v>1</v>
      </c>
      <c r="W2087" s="64">
        <f t="shared" si="64"/>
        <v>208680</v>
      </c>
      <c r="X2087" s="64">
        <f t="shared" si="65"/>
        <v>0</v>
      </c>
    </row>
    <row r="2088" spans="1:24" hidden="1">
      <c r="A2088">
        <v>1005</v>
      </c>
      <c r="B2088" t="s">
        <v>689</v>
      </c>
      <c r="C2088" t="s">
        <v>684</v>
      </c>
      <c r="D2088" t="s">
        <v>685</v>
      </c>
      <c r="E2088" t="s">
        <v>29</v>
      </c>
      <c r="F2088" t="s">
        <v>747</v>
      </c>
      <c r="G2088" t="s">
        <v>3910</v>
      </c>
      <c r="H2088" s="1">
        <v>44951</v>
      </c>
      <c r="I2088" t="s">
        <v>8</v>
      </c>
      <c r="J2088">
        <v>34</v>
      </c>
      <c r="K2088">
        <v>6.9560000000000004</v>
      </c>
      <c r="L2088">
        <v>0</v>
      </c>
      <c r="M2088">
        <v>0</v>
      </c>
      <c r="N2088">
        <v>1</v>
      </c>
      <c r="O2088">
        <v>1</v>
      </c>
      <c r="P2088">
        <v>7500</v>
      </c>
      <c r="Q2088">
        <v>0</v>
      </c>
      <c r="R2088">
        <v>4</v>
      </c>
      <c r="S2088">
        <v>27013</v>
      </c>
      <c r="T2088" s="1">
        <v>0</v>
      </c>
      <c r="U2088">
        <v>1</v>
      </c>
      <c r="W2088" s="64">
        <f t="shared" si="64"/>
        <v>52170</v>
      </c>
      <c r="X2088" s="64">
        <f t="shared" si="65"/>
        <v>0</v>
      </c>
    </row>
    <row r="2089" spans="1:24" hidden="1">
      <c r="A2089">
        <v>1005</v>
      </c>
      <c r="B2089" t="s">
        <v>689</v>
      </c>
      <c r="C2089" t="s">
        <v>684</v>
      </c>
      <c r="D2089" t="s">
        <v>685</v>
      </c>
      <c r="E2089" t="s">
        <v>29</v>
      </c>
      <c r="F2089" t="s">
        <v>747</v>
      </c>
      <c r="G2089" t="s">
        <v>3911</v>
      </c>
      <c r="H2089" s="1">
        <v>44951</v>
      </c>
      <c r="I2089" t="s">
        <v>8</v>
      </c>
      <c r="J2089">
        <v>34</v>
      </c>
      <c r="K2089">
        <v>6.9560000000000004</v>
      </c>
      <c r="L2089">
        <v>0</v>
      </c>
      <c r="M2089">
        <v>0</v>
      </c>
      <c r="N2089">
        <v>1</v>
      </c>
      <c r="O2089">
        <v>1</v>
      </c>
      <c r="P2089">
        <v>4800</v>
      </c>
      <c r="Q2089">
        <v>0</v>
      </c>
      <c r="R2089">
        <v>4</v>
      </c>
      <c r="S2089">
        <v>27013</v>
      </c>
      <c r="T2089" s="1">
        <v>0</v>
      </c>
      <c r="U2089">
        <v>1</v>
      </c>
      <c r="W2089" s="64">
        <f t="shared" si="64"/>
        <v>33388.800000000003</v>
      </c>
      <c r="X2089" s="64">
        <f t="shared" si="65"/>
        <v>0</v>
      </c>
    </row>
    <row r="2090" spans="1:24" hidden="1">
      <c r="A2090">
        <v>3052</v>
      </c>
      <c r="B2090" t="s">
        <v>692</v>
      </c>
      <c r="C2090" t="s">
        <v>684</v>
      </c>
      <c r="D2090" t="s">
        <v>685</v>
      </c>
      <c r="E2090" t="s">
        <v>29</v>
      </c>
      <c r="F2090" t="s">
        <v>753</v>
      </c>
      <c r="G2090" t="s">
        <v>1047</v>
      </c>
      <c r="H2090" s="1">
        <v>44951</v>
      </c>
      <c r="I2090" t="s">
        <v>8</v>
      </c>
      <c r="J2090">
        <v>34</v>
      </c>
      <c r="K2090">
        <v>6.97</v>
      </c>
      <c r="L2090">
        <v>0</v>
      </c>
      <c r="M2090">
        <v>0</v>
      </c>
      <c r="N2090">
        <v>1</v>
      </c>
      <c r="O2090">
        <v>0</v>
      </c>
      <c r="P2090">
        <v>56000</v>
      </c>
      <c r="Q2090">
        <v>0</v>
      </c>
      <c r="R2090">
        <v>4</v>
      </c>
      <c r="S2090">
        <v>1001</v>
      </c>
      <c r="T2090" s="1">
        <v>0</v>
      </c>
      <c r="U2090">
        <v>1</v>
      </c>
      <c r="W2090" s="64">
        <f t="shared" si="64"/>
        <v>390320</v>
      </c>
      <c r="X2090" s="64">
        <f t="shared" si="65"/>
        <v>0</v>
      </c>
    </row>
    <row r="2091" spans="1:24" hidden="1">
      <c r="A2091">
        <v>27013</v>
      </c>
      <c r="B2091" t="s">
        <v>689</v>
      </c>
      <c r="C2091" t="s">
        <v>689</v>
      </c>
      <c r="D2091" t="s">
        <v>685</v>
      </c>
      <c r="E2091" t="s">
        <v>29</v>
      </c>
      <c r="F2091" t="s">
        <v>686</v>
      </c>
      <c r="G2091" t="s">
        <v>4554</v>
      </c>
      <c r="H2091" s="1">
        <v>44951</v>
      </c>
      <c r="I2091" t="s">
        <v>7</v>
      </c>
      <c r="J2091">
        <v>34</v>
      </c>
      <c r="K2091">
        <v>6.9560000000000004</v>
      </c>
      <c r="L2091">
        <v>0</v>
      </c>
      <c r="M2091">
        <v>0</v>
      </c>
      <c r="N2091">
        <v>1</v>
      </c>
      <c r="O2091">
        <v>0</v>
      </c>
      <c r="P2091">
        <v>0</v>
      </c>
      <c r="Q2091">
        <v>31000</v>
      </c>
      <c r="R2091">
        <v>4</v>
      </c>
      <c r="S2091">
        <v>1005</v>
      </c>
      <c r="T2091" s="1">
        <v>0</v>
      </c>
      <c r="U2091">
        <v>1</v>
      </c>
      <c r="W2091" s="64">
        <f t="shared" si="64"/>
        <v>0</v>
      </c>
      <c r="X2091" s="64">
        <f t="shared" si="65"/>
        <v>215636</v>
      </c>
    </row>
    <row r="2092" spans="1:24" hidden="1">
      <c r="A2092">
        <v>27013</v>
      </c>
      <c r="B2092" t="s">
        <v>689</v>
      </c>
      <c r="C2092" t="s">
        <v>689</v>
      </c>
      <c r="D2092" t="s">
        <v>685</v>
      </c>
      <c r="E2092" t="s">
        <v>29</v>
      </c>
      <c r="F2092" t="s">
        <v>686</v>
      </c>
      <c r="G2092" t="s">
        <v>4555</v>
      </c>
      <c r="H2092" s="1">
        <v>44951</v>
      </c>
      <c r="I2092" t="s">
        <v>7</v>
      </c>
      <c r="J2092">
        <v>34</v>
      </c>
      <c r="K2092">
        <v>6.9560000000000004</v>
      </c>
      <c r="L2092">
        <v>0</v>
      </c>
      <c r="M2092">
        <v>0</v>
      </c>
      <c r="N2092">
        <v>1</v>
      </c>
      <c r="O2092">
        <v>0</v>
      </c>
      <c r="P2092">
        <v>0</v>
      </c>
      <c r="Q2092">
        <v>30000</v>
      </c>
      <c r="R2092">
        <v>4</v>
      </c>
      <c r="S2092">
        <v>1005</v>
      </c>
      <c r="T2092" s="1">
        <v>0</v>
      </c>
      <c r="U2092">
        <v>1</v>
      </c>
      <c r="W2092" s="64">
        <f t="shared" si="64"/>
        <v>0</v>
      </c>
      <c r="X2092" s="64">
        <f t="shared" si="65"/>
        <v>208680</v>
      </c>
    </row>
    <row r="2093" spans="1:24" hidden="1">
      <c r="A2093">
        <v>27013</v>
      </c>
      <c r="B2093" t="s">
        <v>689</v>
      </c>
      <c r="C2093" t="s">
        <v>689</v>
      </c>
      <c r="D2093" t="s">
        <v>685</v>
      </c>
      <c r="E2093" t="s">
        <v>29</v>
      </c>
      <c r="F2093" t="s">
        <v>686</v>
      </c>
      <c r="G2093" t="s">
        <v>4556</v>
      </c>
      <c r="H2093" s="1">
        <v>44951</v>
      </c>
      <c r="I2093" t="s">
        <v>7</v>
      </c>
      <c r="J2093">
        <v>34</v>
      </c>
      <c r="K2093">
        <v>6.9560000000000004</v>
      </c>
      <c r="L2093">
        <v>0</v>
      </c>
      <c r="M2093">
        <v>0</v>
      </c>
      <c r="N2093">
        <v>1</v>
      </c>
      <c r="O2093">
        <v>0</v>
      </c>
      <c r="P2093">
        <v>0</v>
      </c>
      <c r="Q2093">
        <v>4800</v>
      </c>
      <c r="R2093">
        <v>4</v>
      </c>
      <c r="S2093">
        <v>1005</v>
      </c>
      <c r="T2093" s="1">
        <v>0</v>
      </c>
      <c r="U2093">
        <v>1</v>
      </c>
      <c r="W2093" s="64">
        <f t="shared" si="64"/>
        <v>0</v>
      </c>
      <c r="X2093" s="64">
        <f t="shared" si="65"/>
        <v>33388.800000000003</v>
      </c>
    </row>
    <row r="2094" spans="1:24" hidden="1">
      <c r="A2094">
        <v>27013</v>
      </c>
      <c r="B2094" t="s">
        <v>689</v>
      </c>
      <c r="C2094" t="s">
        <v>689</v>
      </c>
      <c r="D2094" t="s">
        <v>685</v>
      </c>
      <c r="E2094" t="s">
        <v>29</v>
      </c>
      <c r="F2094" t="s">
        <v>686</v>
      </c>
      <c r="G2094" t="s">
        <v>4557</v>
      </c>
      <c r="H2094" s="1">
        <v>44951</v>
      </c>
      <c r="I2094" t="s">
        <v>7</v>
      </c>
      <c r="J2094">
        <v>34</v>
      </c>
      <c r="K2094">
        <v>6.9560000000000004</v>
      </c>
      <c r="L2094">
        <v>0</v>
      </c>
      <c r="M2094">
        <v>0</v>
      </c>
      <c r="N2094">
        <v>1</v>
      </c>
      <c r="O2094">
        <v>0</v>
      </c>
      <c r="P2094">
        <v>0</v>
      </c>
      <c r="Q2094">
        <v>7500</v>
      </c>
      <c r="R2094">
        <v>4</v>
      </c>
      <c r="S2094">
        <v>1005</v>
      </c>
      <c r="T2094" s="1">
        <v>0</v>
      </c>
      <c r="U2094">
        <v>1</v>
      </c>
      <c r="W2094" s="64">
        <f t="shared" si="64"/>
        <v>0</v>
      </c>
      <c r="X2094" s="64">
        <f t="shared" si="65"/>
        <v>52170</v>
      </c>
    </row>
    <row r="2095" spans="1:24" hidden="1">
      <c r="A2095">
        <v>1009</v>
      </c>
      <c r="B2095" t="s">
        <v>689</v>
      </c>
      <c r="C2095" t="s">
        <v>684</v>
      </c>
      <c r="D2095" t="s">
        <v>685</v>
      </c>
      <c r="E2095" t="s">
        <v>29</v>
      </c>
      <c r="F2095" t="s">
        <v>686</v>
      </c>
      <c r="G2095" t="s">
        <v>4028</v>
      </c>
      <c r="H2095" s="1">
        <v>44952</v>
      </c>
      <c r="I2095" t="s">
        <v>7</v>
      </c>
      <c r="J2095">
        <v>34</v>
      </c>
      <c r="K2095">
        <v>6.9669999999999996</v>
      </c>
      <c r="L2095">
        <v>0</v>
      </c>
      <c r="M2095">
        <v>0</v>
      </c>
      <c r="N2095">
        <v>1</v>
      </c>
      <c r="O2095">
        <v>0</v>
      </c>
      <c r="P2095">
        <v>0</v>
      </c>
      <c r="Q2095">
        <v>500000</v>
      </c>
      <c r="R2095">
        <v>4</v>
      </c>
      <c r="S2095">
        <v>27003</v>
      </c>
      <c r="T2095" s="1">
        <v>0</v>
      </c>
      <c r="U2095">
        <v>1</v>
      </c>
      <c r="W2095" s="64">
        <f t="shared" ref="W2095:W2158" si="66">+K2095*P2095</f>
        <v>0</v>
      </c>
      <c r="X2095" s="64">
        <f t="shared" ref="X2095:X2158" si="67">K2095*Q2095</f>
        <v>3483500</v>
      </c>
    </row>
    <row r="2096" spans="1:24" hidden="1">
      <c r="A2096">
        <v>27003</v>
      </c>
      <c r="B2096" t="s">
        <v>689</v>
      </c>
      <c r="C2096" t="s">
        <v>684</v>
      </c>
      <c r="D2096" t="s">
        <v>685</v>
      </c>
      <c r="E2096" t="s">
        <v>29</v>
      </c>
      <c r="F2096" t="s">
        <v>754</v>
      </c>
      <c r="G2096" t="s">
        <v>3575</v>
      </c>
      <c r="H2096" s="1">
        <v>44952</v>
      </c>
      <c r="I2096" t="s">
        <v>8</v>
      </c>
      <c r="J2096">
        <v>34</v>
      </c>
      <c r="K2096">
        <v>6.9669999999999996</v>
      </c>
      <c r="L2096">
        <v>0</v>
      </c>
      <c r="M2096">
        <v>0</v>
      </c>
      <c r="N2096">
        <v>1</v>
      </c>
      <c r="O2096">
        <v>0</v>
      </c>
      <c r="P2096">
        <v>500000</v>
      </c>
      <c r="Q2096">
        <v>0</v>
      </c>
      <c r="R2096">
        <v>4</v>
      </c>
      <c r="S2096">
        <v>1009</v>
      </c>
      <c r="T2096" s="1">
        <v>0</v>
      </c>
      <c r="U2096">
        <v>1</v>
      </c>
      <c r="W2096" s="64">
        <f t="shared" si="66"/>
        <v>3483500</v>
      </c>
      <c r="X2096" s="64">
        <f t="shared" si="67"/>
        <v>0</v>
      </c>
    </row>
    <row r="2097" spans="1:24" hidden="1">
      <c r="A2097">
        <v>1009</v>
      </c>
      <c r="B2097" t="s">
        <v>689</v>
      </c>
      <c r="C2097" t="s">
        <v>684</v>
      </c>
      <c r="D2097" t="s">
        <v>685</v>
      </c>
      <c r="E2097" t="s">
        <v>29</v>
      </c>
      <c r="F2097" t="s">
        <v>686</v>
      </c>
      <c r="G2097" t="s">
        <v>4029</v>
      </c>
      <c r="H2097" s="1">
        <v>44953</v>
      </c>
      <c r="I2097" t="s">
        <v>7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0</v>
      </c>
      <c r="Q2097">
        <v>350730.43</v>
      </c>
      <c r="R2097">
        <v>4</v>
      </c>
      <c r="S2097">
        <v>27012</v>
      </c>
      <c r="T2097" s="1">
        <v>0</v>
      </c>
      <c r="U2097">
        <v>1</v>
      </c>
      <c r="W2097" s="64">
        <f t="shared" si="66"/>
        <v>0</v>
      </c>
      <c r="X2097" s="64">
        <f t="shared" si="67"/>
        <v>2444591.0970999999</v>
      </c>
    </row>
    <row r="2098" spans="1:24">
      <c r="A2098">
        <v>1014</v>
      </c>
      <c r="B2098" t="s">
        <v>689</v>
      </c>
      <c r="C2098" t="s">
        <v>684</v>
      </c>
      <c r="D2098" t="s">
        <v>685</v>
      </c>
      <c r="E2098" t="s">
        <v>29</v>
      </c>
      <c r="F2098" t="s">
        <v>747</v>
      </c>
      <c r="G2098" t="s">
        <v>934</v>
      </c>
      <c r="H2098" s="1">
        <v>44953</v>
      </c>
      <c r="I2098" t="s">
        <v>8</v>
      </c>
      <c r="J2098">
        <v>34</v>
      </c>
      <c r="K2098">
        <v>6.9598000000000004</v>
      </c>
      <c r="L2098">
        <v>0</v>
      </c>
      <c r="M2098">
        <v>0</v>
      </c>
      <c r="N2098">
        <v>1</v>
      </c>
      <c r="O2098">
        <v>1</v>
      </c>
      <c r="P2098">
        <v>5000000</v>
      </c>
      <c r="Q2098">
        <v>0</v>
      </c>
      <c r="R2098">
        <v>4</v>
      </c>
      <c r="S2098">
        <v>1035</v>
      </c>
      <c r="T2098" s="1">
        <v>0</v>
      </c>
      <c r="U2098">
        <v>1</v>
      </c>
      <c r="W2098" s="64">
        <f t="shared" si="66"/>
        <v>34799000</v>
      </c>
      <c r="X2098" s="64">
        <f t="shared" si="67"/>
        <v>0</v>
      </c>
    </row>
    <row r="2099" spans="1:24" hidden="1">
      <c r="A2099">
        <v>1018</v>
      </c>
      <c r="B2099" t="s">
        <v>694</v>
      </c>
      <c r="C2099" t="s">
        <v>684</v>
      </c>
      <c r="D2099" t="s">
        <v>685</v>
      </c>
      <c r="E2099" t="s">
        <v>29</v>
      </c>
      <c r="F2099" t="s">
        <v>747</v>
      </c>
      <c r="G2099" t="s">
        <v>852</v>
      </c>
      <c r="H2099" s="1">
        <v>44953</v>
      </c>
      <c r="I2099" t="s">
        <v>8</v>
      </c>
      <c r="J2099">
        <v>34</v>
      </c>
      <c r="K2099">
        <v>6.9598000000000004</v>
      </c>
      <c r="L2099">
        <v>0</v>
      </c>
      <c r="M2099">
        <v>0</v>
      </c>
      <c r="N2099">
        <v>1</v>
      </c>
      <c r="O2099">
        <v>0</v>
      </c>
      <c r="P2099">
        <v>5000000</v>
      </c>
      <c r="Q2099">
        <v>0</v>
      </c>
      <c r="R2099">
        <v>4</v>
      </c>
      <c r="S2099">
        <v>1035</v>
      </c>
      <c r="T2099" s="1">
        <v>0</v>
      </c>
      <c r="U2099">
        <v>1</v>
      </c>
      <c r="W2099" s="64">
        <f t="shared" si="66"/>
        <v>34799000</v>
      </c>
      <c r="X2099" s="64">
        <f t="shared" si="67"/>
        <v>0</v>
      </c>
    </row>
    <row r="2100" spans="1:24" hidden="1">
      <c r="A2100">
        <v>1035</v>
      </c>
      <c r="B2100" t="s">
        <v>689</v>
      </c>
      <c r="C2100" t="s">
        <v>684</v>
      </c>
      <c r="D2100" t="s">
        <v>685</v>
      </c>
      <c r="E2100" t="s">
        <v>29</v>
      </c>
      <c r="F2100" t="s">
        <v>747</v>
      </c>
      <c r="G2100" t="s">
        <v>29</v>
      </c>
      <c r="H2100" s="1">
        <v>44953</v>
      </c>
      <c r="I2100" t="s">
        <v>7</v>
      </c>
      <c r="J2100">
        <v>34</v>
      </c>
      <c r="K2100">
        <v>6.9598000000000004</v>
      </c>
      <c r="L2100">
        <v>0</v>
      </c>
      <c r="M2100">
        <v>0</v>
      </c>
      <c r="N2100">
        <v>1</v>
      </c>
      <c r="O2100">
        <v>0</v>
      </c>
      <c r="P2100">
        <v>0</v>
      </c>
      <c r="Q2100">
        <v>5000000</v>
      </c>
      <c r="R2100">
        <v>4</v>
      </c>
      <c r="S2100">
        <v>1014</v>
      </c>
      <c r="T2100" s="1">
        <v>0</v>
      </c>
      <c r="U2100">
        <v>1</v>
      </c>
      <c r="W2100" s="64">
        <f t="shared" si="66"/>
        <v>0</v>
      </c>
      <c r="X2100" s="64">
        <f t="shared" si="67"/>
        <v>34799000</v>
      </c>
    </row>
    <row r="2101" spans="1:24" hidden="1">
      <c r="A2101">
        <v>1035</v>
      </c>
      <c r="B2101" t="s">
        <v>689</v>
      </c>
      <c r="C2101" t="s">
        <v>684</v>
      </c>
      <c r="D2101" t="s">
        <v>685</v>
      </c>
      <c r="E2101" t="s">
        <v>29</v>
      </c>
      <c r="F2101" t="s">
        <v>747</v>
      </c>
      <c r="G2101" t="s">
        <v>792</v>
      </c>
      <c r="H2101" s="1">
        <v>44953</v>
      </c>
      <c r="I2101" t="s">
        <v>7</v>
      </c>
      <c r="J2101">
        <v>34</v>
      </c>
      <c r="K2101">
        <v>6.9598000000000004</v>
      </c>
      <c r="L2101">
        <v>0</v>
      </c>
      <c r="M2101">
        <v>0</v>
      </c>
      <c r="N2101">
        <v>1</v>
      </c>
      <c r="O2101">
        <v>0</v>
      </c>
      <c r="P2101">
        <v>0</v>
      </c>
      <c r="Q2101">
        <v>5000000</v>
      </c>
      <c r="R2101">
        <v>4</v>
      </c>
      <c r="S2101">
        <v>1018</v>
      </c>
      <c r="T2101" s="1">
        <v>0</v>
      </c>
      <c r="U2101">
        <v>1</v>
      </c>
      <c r="W2101" s="64">
        <f t="shared" si="66"/>
        <v>0</v>
      </c>
      <c r="X2101" s="64">
        <f t="shared" si="67"/>
        <v>34799000</v>
      </c>
    </row>
    <row r="2102" spans="1:24" hidden="1">
      <c r="A2102">
        <v>27012</v>
      </c>
      <c r="B2102" t="s">
        <v>689</v>
      </c>
      <c r="C2102" t="s">
        <v>684</v>
      </c>
      <c r="D2102" t="s">
        <v>685</v>
      </c>
      <c r="E2102" t="s">
        <v>29</v>
      </c>
      <c r="F2102" t="s">
        <v>753</v>
      </c>
      <c r="G2102" t="s">
        <v>1018</v>
      </c>
      <c r="H2102" s="1">
        <v>44953</v>
      </c>
      <c r="I2102" t="s">
        <v>8</v>
      </c>
      <c r="J2102">
        <v>34</v>
      </c>
      <c r="K2102">
        <v>6.97</v>
      </c>
      <c r="L2102">
        <v>0</v>
      </c>
      <c r="M2102">
        <v>0</v>
      </c>
      <c r="N2102">
        <v>1</v>
      </c>
      <c r="O2102">
        <v>0</v>
      </c>
      <c r="P2102">
        <v>350730.43</v>
      </c>
      <c r="Q2102">
        <v>0</v>
      </c>
      <c r="R2102">
        <v>4</v>
      </c>
      <c r="S2102">
        <v>1009</v>
      </c>
      <c r="T2102" s="1">
        <v>0</v>
      </c>
      <c r="U2102">
        <v>1</v>
      </c>
      <c r="W2102" s="64">
        <f t="shared" si="66"/>
        <v>2444591.0970999999</v>
      </c>
      <c r="X2102" s="64">
        <f t="shared" si="67"/>
        <v>0</v>
      </c>
    </row>
    <row r="2103" spans="1:24">
      <c r="A2103">
        <v>1014</v>
      </c>
      <c r="B2103" t="s">
        <v>693</v>
      </c>
      <c r="C2103" t="s">
        <v>692</v>
      </c>
      <c r="D2103" t="s">
        <v>685</v>
      </c>
      <c r="E2103" t="s">
        <v>29</v>
      </c>
      <c r="F2103" t="s">
        <v>756</v>
      </c>
      <c r="G2103" t="s">
        <v>930</v>
      </c>
      <c r="H2103" s="1">
        <v>44956</v>
      </c>
      <c r="I2103" t="s">
        <v>7</v>
      </c>
      <c r="J2103">
        <v>34</v>
      </c>
      <c r="K2103">
        <v>6.97</v>
      </c>
      <c r="L2103">
        <v>0</v>
      </c>
      <c r="M2103">
        <v>0</v>
      </c>
      <c r="N2103">
        <v>1</v>
      </c>
      <c r="O2103">
        <v>1</v>
      </c>
      <c r="P2103">
        <v>0</v>
      </c>
      <c r="Q2103">
        <v>3000</v>
      </c>
      <c r="R2103">
        <v>4</v>
      </c>
      <c r="S2103">
        <v>3029</v>
      </c>
      <c r="T2103" s="1">
        <v>0</v>
      </c>
      <c r="U2103">
        <v>1</v>
      </c>
      <c r="W2103" s="64">
        <f t="shared" si="66"/>
        <v>0</v>
      </c>
      <c r="X2103" s="64">
        <f t="shared" si="67"/>
        <v>20910</v>
      </c>
    </row>
    <row r="2104" spans="1:24">
      <c r="A2104">
        <v>3029</v>
      </c>
      <c r="B2104" t="s">
        <v>693</v>
      </c>
      <c r="C2104" t="s">
        <v>692</v>
      </c>
      <c r="D2104" t="s">
        <v>685</v>
      </c>
      <c r="E2104" t="s">
        <v>29</v>
      </c>
      <c r="F2104" t="s">
        <v>754</v>
      </c>
      <c r="G2104" t="s">
        <v>4464</v>
      </c>
      <c r="H2104" s="1">
        <v>44956</v>
      </c>
      <c r="I2104" t="s">
        <v>8</v>
      </c>
      <c r="J2104">
        <v>34</v>
      </c>
      <c r="K2104">
        <v>6.97</v>
      </c>
      <c r="L2104">
        <v>0</v>
      </c>
      <c r="M2104">
        <v>0</v>
      </c>
      <c r="N2104">
        <v>1</v>
      </c>
      <c r="O2104">
        <v>0</v>
      </c>
      <c r="P2104">
        <v>3000</v>
      </c>
      <c r="Q2104">
        <v>0</v>
      </c>
      <c r="R2104">
        <v>4</v>
      </c>
      <c r="S2104">
        <v>1014</v>
      </c>
      <c r="T2104" s="1">
        <v>0</v>
      </c>
      <c r="U2104">
        <v>1</v>
      </c>
      <c r="W2104" s="64">
        <f t="shared" si="66"/>
        <v>20910</v>
      </c>
      <c r="X2104" s="64">
        <f t="shared" si="67"/>
        <v>0</v>
      </c>
    </row>
    <row r="2105" spans="1:24" hidden="1">
      <c r="A2105">
        <v>1003</v>
      </c>
      <c r="B2105" t="s">
        <v>689</v>
      </c>
      <c r="C2105" t="s">
        <v>684</v>
      </c>
      <c r="D2105" t="s">
        <v>685</v>
      </c>
      <c r="E2105" t="s">
        <v>29</v>
      </c>
      <c r="F2105" t="s">
        <v>728</v>
      </c>
      <c r="G2105" t="s">
        <v>687</v>
      </c>
      <c r="H2105" s="1">
        <v>44957</v>
      </c>
      <c r="I2105" t="s">
        <v>7</v>
      </c>
      <c r="J2105">
        <v>34</v>
      </c>
      <c r="K2105">
        <v>6.97</v>
      </c>
      <c r="M2105">
        <v>0</v>
      </c>
      <c r="N2105">
        <v>1</v>
      </c>
      <c r="O2105">
        <v>0</v>
      </c>
      <c r="P2105">
        <v>0</v>
      </c>
      <c r="Q2105">
        <v>205000</v>
      </c>
      <c r="R2105">
        <v>4</v>
      </c>
      <c r="S2105">
        <v>27003</v>
      </c>
      <c r="T2105" s="1">
        <v>0</v>
      </c>
      <c r="U2105">
        <v>1</v>
      </c>
      <c r="W2105" s="64">
        <f t="shared" si="66"/>
        <v>0</v>
      </c>
      <c r="X2105" s="64">
        <f t="shared" si="67"/>
        <v>1428850</v>
      </c>
    </row>
    <row r="2106" spans="1:24" hidden="1">
      <c r="A2106">
        <v>1009</v>
      </c>
      <c r="B2106" t="s">
        <v>689</v>
      </c>
      <c r="C2106" t="s">
        <v>684</v>
      </c>
      <c r="D2106" t="s">
        <v>685</v>
      </c>
      <c r="E2106" t="s">
        <v>29</v>
      </c>
      <c r="F2106" t="s">
        <v>686</v>
      </c>
      <c r="G2106" t="s">
        <v>4030</v>
      </c>
      <c r="H2106" s="1">
        <v>44957</v>
      </c>
      <c r="I2106" t="s">
        <v>7</v>
      </c>
      <c r="J2106">
        <v>34</v>
      </c>
      <c r="K2106">
        <v>6.97</v>
      </c>
      <c r="L2106">
        <v>0</v>
      </c>
      <c r="M2106">
        <v>0</v>
      </c>
      <c r="N2106">
        <v>1</v>
      </c>
      <c r="O2106">
        <v>0</v>
      </c>
      <c r="P2106">
        <v>0</v>
      </c>
      <c r="Q2106">
        <v>147423.15</v>
      </c>
      <c r="R2106">
        <v>4</v>
      </c>
      <c r="S2106">
        <v>27012</v>
      </c>
      <c r="T2106" s="1">
        <v>0</v>
      </c>
      <c r="U2106">
        <v>1</v>
      </c>
      <c r="W2106" s="64">
        <f t="shared" si="66"/>
        <v>0</v>
      </c>
      <c r="X2106" s="64">
        <f t="shared" si="67"/>
        <v>1027539.3554999999</v>
      </c>
    </row>
    <row r="2107" spans="1:24" hidden="1">
      <c r="A2107">
        <v>1018</v>
      </c>
      <c r="B2107" t="s">
        <v>689</v>
      </c>
      <c r="C2107" t="s">
        <v>684</v>
      </c>
      <c r="D2107" t="s">
        <v>685</v>
      </c>
      <c r="E2107" t="s">
        <v>29</v>
      </c>
      <c r="F2107" t="s">
        <v>748</v>
      </c>
      <c r="G2107" t="s">
        <v>873</v>
      </c>
      <c r="H2107" s="1">
        <v>44957</v>
      </c>
      <c r="I2107" t="s">
        <v>7</v>
      </c>
      <c r="J2107">
        <v>34</v>
      </c>
      <c r="K2107">
        <v>6.97</v>
      </c>
      <c r="L2107">
        <v>0</v>
      </c>
      <c r="M2107">
        <v>0</v>
      </c>
      <c r="N2107">
        <v>1</v>
      </c>
      <c r="O2107">
        <v>0</v>
      </c>
      <c r="P2107">
        <v>0</v>
      </c>
      <c r="Q2107">
        <v>500000</v>
      </c>
      <c r="R2107">
        <v>4</v>
      </c>
      <c r="S2107">
        <v>27009</v>
      </c>
      <c r="T2107" s="1">
        <v>0</v>
      </c>
      <c r="U2107">
        <v>1</v>
      </c>
      <c r="W2107" s="64">
        <f t="shared" si="66"/>
        <v>0</v>
      </c>
      <c r="X2107" s="64">
        <f t="shared" si="67"/>
        <v>3485000</v>
      </c>
    </row>
    <row r="2108" spans="1:24" hidden="1">
      <c r="A2108">
        <v>27003</v>
      </c>
      <c r="B2108" t="s">
        <v>689</v>
      </c>
      <c r="C2108" t="s">
        <v>684</v>
      </c>
      <c r="D2108" t="s">
        <v>685</v>
      </c>
      <c r="E2108" t="s">
        <v>29</v>
      </c>
      <c r="F2108" t="s">
        <v>753</v>
      </c>
      <c r="G2108" t="s">
        <v>3589</v>
      </c>
      <c r="H2108" s="1">
        <v>44957</v>
      </c>
      <c r="I2108" t="s">
        <v>8</v>
      </c>
      <c r="J2108">
        <v>34</v>
      </c>
      <c r="K2108">
        <v>6.97</v>
      </c>
      <c r="L2108">
        <v>0</v>
      </c>
      <c r="M2108">
        <v>0</v>
      </c>
      <c r="N2108">
        <v>1</v>
      </c>
      <c r="O2108">
        <v>0</v>
      </c>
      <c r="P2108">
        <v>205000</v>
      </c>
      <c r="Q2108">
        <v>0</v>
      </c>
      <c r="R2108">
        <v>4</v>
      </c>
      <c r="S2108">
        <v>1003</v>
      </c>
      <c r="T2108" s="1">
        <v>0</v>
      </c>
      <c r="U2108">
        <v>1</v>
      </c>
      <c r="W2108" s="64">
        <f t="shared" si="66"/>
        <v>1428850</v>
      </c>
      <c r="X2108" s="64">
        <f t="shared" si="67"/>
        <v>0</v>
      </c>
    </row>
    <row r="2109" spans="1:24" hidden="1">
      <c r="A2109">
        <v>27009</v>
      </c>
      <c r="B2109" t="s">
        <v>689</v>
      </c>
      <c r="C2109" t="s">
        <v>684</v>
      </c>
      <c r="D2109" t="s">
        <v>685</v>
      </c>
      <c r="E2109" t="s">
        <v>29</v>
      </c>
      <c r="F2109" t="s">
        <v>753</v>
      </c>
      <c r="G2109" t="s">
        <v>4547</v>
      </c>
      <c r="H2109" s="1">
        <v>44957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500000</v>
      </c>
      <c r="Q2109">
        <v>0</v>
      </c>
      <c r="R2109">
        <v>4</v>
      </c>
      <c r="S2109">
        <v>1018</v>
      </c>
      <c r="T2109" s="1">
        <v>0</v>
      </c>
      <c r="U2109">
        <v>1</v>
      </c>
      <c r="W2109" s="64">
        <f t="shared" si="66"/>
        <v>3485000</v>
      </c>
      <c r="X2109" s="64">
        <f t="shared" si="67"/>
        <v>0</v>
      </c>
    </row>
    <row r="2110" spans="1:24" hidden="1">
      <c r="A2110">
        <v>27012</v>
      </c>
      <c r="B2110" t="s">
        <v>689</v>
      </c>
      <c r="C2110" t="s">
        <v>684</v>
      </c>
      <c r="D2110" t="s">
        <v>685</v>
      </c>
      <c r="E2110" t="s">
        <v>29</v>
      </c>
      <c r="F2110" t="s">
        <v>753</v>
      </c>
      <c r="G2110" t="s">
        <v>1033</v>
      </c>
      <c r="H2110" s="1">
        <v>44957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147423.15</v>
      </c>
      <c r="Q2110">
        <v>0</v>
      </c>
      <c r="R2110">
        <v>4</v>
      </c>
      <c r="S2110">
        <v>1009</v>
      </c>
      <c r="T2110" s="1">
        <v>0</v>
      </c>
      <c r="U2110">
        <v>1</v>
      </c>
      <c r="W2110" s="64">
        <f t="shared" si="66"/>
        <v>1027539.3554999999</v>
      </c>
      <c r="X2110" s="64">
        <f t="shared" si="67"/>
        <v>0</v>
      </c>
    </row>
    <row r="2111" spans="1:24" hidden="1">
      <c r="A2111">
        <v>1003</v>
      </c>
      <c r="B2111" t="s">
        <v>689</v>
      </c>
      <c r="C2111" t="s">
        <v>684</v>
      </c>
      <c r="D2111" t="s">
        <v>685</v>
      </c>
      <c r="E2111" t="s">
        <v>29</v>
      </c>
      <c r="F2111" t="s">
        <v>747</v>
      </c>
      <c r="G2111" t="s">
        <v>687</v>
      </c>
      <c r="H2111" s="1">
        <v>44960</v>
      </c>
      <c r="I2111" t="s">
        <v>8</v>
      </c>
      <c r="J2111">
        <v>34</v>
      </c>
      <c r="K2111">
        <v>6.9598000000000004</v>
      </c>
      <c r="L2111">
        <v>0</v>
      </c>
      <c r="M2111">
        <v>0</v>
      </c>
      <c r="N2111">
        <v>1</v>
      </c>
      <c r="O2111">
        <v>0</v>
      </c>
      <c r="P2111">
        <v>3000000</v>
      </c>
      <c r="Q2111">
        <v>0</v>
      </c>
      <c r="R2111">
        <v>4</v>
      </c>
      <c r="S2111">
        <v>1035</v>
      </c>
      <c r="T2111" s="1">
        <v>0</v>
      </c>
      <c r="U2111">
        <v>1</v>
      </c>
      <c r="W2111" s="64">
        <f t="shared" si="66"/>
        <v>20879400</v>
      </c>
      <c r="X2111" s="64">
        <f t="shared" si="67"/>
        <v>0</v>
      </c>
    </row>
    <row r="2112" spans="1:24" hidden="1">
      <c r="A2112">
        <v>1035</v>
      </c>
      <c r="B2112" t="s">
        <v>689</v>
      </c>
      <c r="C2112" t="s">
        <v>684</v>
      </c>
      <c r="D2112" t="s">
        <v>685</v>
      </c>
      <c r="E2112" t="s">
        <v>29</v>
      </c>
      <c r="F2112" t="s">
        <v>747</v>
      </c>
      <c r="G2112" t="s">
        <v>717</v>
      </c>
      <c r="H2112" s="1">
        <v>44960</v>
      </c>
      <c r="I2112" t="s">
        <v>7</v>
      </c>
      <c r="J2112">
        <v>34</v>
      </c>
      <c r="K2112">
        <v>6.9598000000000004</v>
      </c>
      <c r="L2112">
        <v>0</v>
      </c>
      <c r="M2112">
        <v>0</v>
      </c>
      <c r="N2112">
        <v>1</v>
      </c>
      <c r="O2112">
        <v>0</v>
      </c>
      <c r="P2112">
        <v>0</v>
      </c>
      <c r="Q2112">
        <v>3000000</v>
      </c>
      <c r="R2112">
        <v>4</v>
      </c>
      <c r="S2112">
        <v>1003</v>
      </c>
      <c r="T2112" s="1">
        <v>0</v>
      </c>
      <c r="U2112">
        <v>1</v>
      </c>
      <c r="W2112" s="64">
        <f t="shared" si="66"/>
        <v>0</v>
      </c>
      <c r="X2112" s="64">
        <f t="shared" si="67"/>
        <v>20879400</v>
      </c>
    </row>
    <row r="2113" spans="1:24" hidden="1">
      <c r="A2113">
        <v>1003</v>
      </c>
      <c r="B2113" t="s">
        <v>689</v>
      </c>
      <c r="C2113" t="s">
        <v>684</v>
      </c>
      <c r="D2113" t="s">
        <v>685</v>
      </c>
      <c r="E2113" t="s">
        <v>29</v>
      </c>
      <c r="F2113" t="s">
        <v>747</v>
      </c>
      <c r="G2113" t="s">
        <v>688</v>
      </c>
      <c r="H2113" s="1">
        <v>44963</v>
      </c>
      <c r="I2113" t="s">
        <v>7</v>
      </c>
      <c r="J2113">
        <v>34</v>
      </c>
      <c r="K2113">
        <v>6.968</v>
      </c>
      <c r="L2113">
        <v>0</v>
      </c>
      <c r="M2113">
        <v>0</v>
      </c>
      <c r="N2113">
        <v>1</v>
      </c>
      <c r="O2113">
        <v>0</v>
      </c>
      <c r="P2113">
        <v>0</v>
      </c>
      <c r="Q2113">
        <v>4000000</v>
      </c>
      <c r="R2113">
        <v>4</v>
      </c>
      <c r="S2113">
        <v>10001</v>
      </c>
      <c r="T2113" s="1">
        <v>0</v>
      </c>
      <c r="U2113">
        <v>1</v>
      </c>
      <c r="W2113" s="64">
        <f t="shared" si="66"/>
        <v>0</v>
      </c>
      <c r="X2113" s="64">
        <f t="shared" si="67"/>
        <v>27872000</v>
      </c>
    </row>
    <row r="2114" spans="1:24" hidden="1">
      <c r="A2114">
        <v>1009</v>
      </c>
      <c r="B2114" t="s">
        <v>689</v>
      </c>
      <c r="C2114" t="s">
        <v>684</v>
      </c>
      <c r="D2114" t="s">
        <v>685</v>
      </c>
      <c r="E2114" t="s">
        <v>29</v>
      </c>
      <c r="F2114" t="s">
        <v>747</v>
      </c>
      <c r="G2114" t="s">
        <v>4068</v>
      </c>
      <c r="H2114" s="1">
        <v>44963</v>
      </c>
      <c r="I2114" t="s">
        <v>7</v>
      </c>
      <c r="J2114">
        <v>34</v>
      </c>
      <c r="K2114">
        <v>6.97</v>
      </c>
      <c r="L2114">
        <v>0</v>
      </c>
      <c r="M2114">
        <v>0</v>
      </c>
      <c r="N2114">
        <v>1</v>
      </c>
      <c r="O2114">
        <v>0</v>
      </c>
      <c r="P2114">
        <v>0</v>
      </c>
      <c r="Q2114">
        <v>4000000</v>
      </c>
      <c r="R2114">
        <v>4</v>
      </c>
      <c r="S2114">
        <v>10001</v>
      </c>
      <c r="T2114" s="1">
        <v>0</v>
      </c>
      <c r="U2114">
        <v>1</v>
      </c>
      <c r="W2114" s="64">
        <f t="shared" si="66"/>
        <v>0</v>
      </c>
      <c r="X2114" s="64">
        <f t="shared" si="67"/>
        <v>27880000</v>
      </c>
    </row>
    <row r="2115" spans="1:24">
      <c r="A2115">
        <v>1014</v>
      </c>
      <c r="B2115" t="s">
        <v>693</v>
      </c>
      <c r="C2115" t="s">
        <v>684</v>
      </c>
      <c r="D2115" t="s">
        <v>685</v>
      </c>
      <c r="E2115" t="s">
        <v>29</v>
      </c>
      <c r="F2115" t="s">
        <v>756</v>
      </c>
      <c r="G2115" t="s">
        <v>916</v>
      </c>
      <c r="H2115" s="1">
        <v>44963</v>
      </c>
      <c r="I2115" t="s">
        <v>7</v>
      </c>
      <c r="J2115">
        <v>34</v>
      </c>
      <c r="K2115">
        <v>6.97</v>
      </c>
      <c r="L2115">
        <v>0</v>
      </c>
      <c r="M2115">
        <v>0</v>
      </c>
      <c r="N2115">
        <v>1</v>
      </c>
      <c r="O2115">
        <v>1</v>
      </c>
      <c r="P2115">
        <v>0</v>
      </c>
      <c r="Q2115">
        <v>50000</v>
      </c>
      <c r="R2115">
        <v>4</v>
      </c>
      <c r="S2115">
        <v>3007</v>
      </c>
      <c r="T2115" s="1">
        <v>0</v>
      </c>
      <c r="U2115">
        <v>1</v>
      </c>
      <c r="W2115" s="64">
        <f t="shared" si="66"/>
        <v>0</v>
      </c>
      <c r="X2115" s="64">
        <f t="shared" si="67"/>
        <v>348500</v>
      </c>
    </row>
    <row r="2116" spans="1:24">
      <c r="A2116">
        <v>1014</v>
      </c>
      <c r="B2116" t="s">
        <v>693</v>
      </c>
      <c r="C2116" t="s">
        <v>684</v>
      </c>
      <c r="D2116" t="s">
        <v>685</v>
      </c>
      <c r="E2116" t="s">
        <v>29</v>
      </c>
      <c r="F2116" t="s">
        <v>756</v>
      </c>
      <c r="G2116" t="s">
        <v>917</v>
      </c>
      <c r="H2116" s="1">
        <v>44963</v>
      </c>
      <c r="I2116" t="s">
        <v>7</v>
      </c>
      <c r="J2116">
        <v>34</v>
      </c>
      <c r="K2116">
        <v>6.97</v>
      </c>
      <c r="L2116">
        <v>0</v>
      </c>
      <c r="M2116">
        <v>0</v>
      </c>
      <c r="N2116">
        <v>1</v>
      </c>
      <c r="O2116">
        <v>1</v>
      </c>
      <c r="P2116">
        <v>0</v>
      </c>
      <c r="Q2116">
        <v>100430.42</v>
      </c>
      <c r="R2116">
        <v>4</v>
      </c>
      <c r="S2116">
        <v>3007</v>
      </c>
      <c r="T2116" s="1">
        <v>0</v>
      </c>
      <c r="U2116">
        <v>1</v>
      </c>
      <c r="W2116" s="64">
        <f t="shared" si="66"/>
        <v>0</v>
      </c>
      <c r="X2116" s="64">
        <f t="shared" si="67"/>
        <v>700000.02740000002</v>
      </c>
    </row>
    <row r="2117" spans="1:24" hidden="1">
      <c r="A2117">
        <v>3007</v>
      </c>
      <c r="B2117" t="s">
        <v>693</v>
      </c>
      <c r="C2117" t="s">
        <v>684</v>
      </c>
      <c r="D2117" t="s">
        <v>685</v>
      </c>
      <c r="E2117" t="s">
        <v>29</v>
      </c>
      <c r="F2117" t="s">
        <v>4379</v>
      </c>
      <c r="G2117" t="s">
        <v>4381</v>
      </c>
      <c r="H2117" s="1">
        <v>44963</v>
      </c>
      <c r="I2117" t="s">
        <v>8</v>
      </c>
      <c r="J2117">
        <v>34</v>
      </c>
      <c r="K2117">
        <v>6.97</v>
      </c>
      <c r="N2117">
        <v>1</v>
      </c>
      <c r="O2117">
        <v>0</v>
      </c>
      <c r="P2117">
        <v>50000</v>
      </c>
      <c r="Q2117">
        <v>0</v>
      </c>
      <c r="R2117">
        <v>4</v>
      </c>
      <c r="S2117">
        <v>1014</v>
      </c>
      <c r="T2117" s="1">
        <v>0</v>
      </c>
      <c r="U2117">
        <v>1</v>
      </c>
      <c r="W2117" s="64">
        <f t="shared" si="66"/>
        <v>348500</v>
      </c>
      <c r="X2117" s="64">
        <f t="shared" si="67"/>
        <v>0</v>
      </c>
    </row>
    <row r="2118" spans="1:24" hidden="1">
      <c r="A2118">
        <v>3007</v>
      </c>
      <c r="B2118" t="s">
        <v>693</v>
      </c>
      <c r="C2118" t="s">
        <v>684</v>
      </c>
      <c r="D2118" t="s">
        <v>685</v>
      </c>
      <c r="E2118" t="s">
        <v>29</v>
      </c>
      <c r="F2118" t="s">
        <v>4379</v>
      </c>
      <c r="G2118" t="s">
        <v>4382</v>
      </c>
      <c r="H2118" s="1">
        <v>44963</v>
      </c>
      <c r="I2118" t="s">
        <v>8</v>
      </c>
      <c r="J2118">
        <v>34</v>
      </c>
      <c r="K2118">
        <v>6.97</v>
      </c>
      <c r="N2118">
        <v>1</v>
      </c>
      <c r="O2118">
        <v>0</v>
      </c>
      <c r="P2118">
        <v>100430.42</v>
      </c>
      <c r="Q2118">
        <v>0</v>
      </c>
      <c r="R2118">
        <v>4</v>
      </c>
      <c r="S2118">
        <v>1014</v>
      </c>
      <c r="T2118" s="1">
        <v>0</v>
      </c>
      <c r="U2118">
        <v>1</v>
      </c>
      <c r="W2118" s="64">
        <f t="shared" si="66"/>
        <v>700000.02740000002</v>
      </c>
      <c r="X2118" s="64">
        <f t="shared" si="67"/>
        <v>0</v>
      </c>
    </row>
    <row r="2119" spans="1:24" hidden="1">
      <c r="A2119">
        <v>10001</v>
      </c>
      <c r="B2119" t="s">
        <v>689</v>
      </c>
      <c r="C2119" t="s">
        <v>684</v>
      </c>
      <c r="D2119" t="s">
        <v>685</v>
      </c>
      <c r="E2119" t="s">
        <v>29</v>
      </c>
      <c r="F2119" t="s">
        <v>747</v>
      </c>
      <c r="G2119" t="s">
        <v>838</v>
      </c>
      <c r="H2119" s="1">
        <v>44963</v>
      </c>
      <c r="I2119" t="s">
        <v>8</v>
      </c>
      <c r="J2119">
        <v>34</v>
      </c>
      <c r="K2119">
        <v>6.97</v>
      </c>
      <c r="L2119">
        <v>0</v>
      </c>
      <c r="M2119">
        <v>0</v>
      </c>
      <c r="N2119">
        <v>1</v>
      </c>
      <c r="O2119">
        <v>0</v>
      </c>
      <c r="P2119">
        <v>4000000</v>
      </c>
      <c r="Q2119">
        <v>0</v>
      </c>
      <c r="R2119">
        <v>4</v>
      </c>
      <c r="S2119">
        <v>1009</v>
      </c>
      <c r="T2119" s="1">
        <v>0</v>
      </c>
      <c r="U2119">
        <v>1</v>
      </c>
      <c r="W2119" s="64">
        <f t="shared" si="66"/>
        <v>27880000</v>
      </c>
      <c r="X2119" s="64">
        <f t="shared" si="67"/>
        <v>0</v>
      </c>
    </row>
    <row r="2120" spans="1:24" hidden="1">
      <c r="A2120">
        <v>10001</v>
      </c>
      <c r="B2120" t="s">
        <v>689</v>
      </c>
      <c r="C2120" t="s">
        <v>684</v>
      </c>
      <c r="D2120" t="s">
        <v>685</v>
      </c>
      <c r="E2120" t="s">
        <v>29</v>
      </c>
      <c r="F2120" t="s">
        <v>747</v>
      </c>
      <c r="G2120" t="s">
        <v>839</v>
      </c>
      <c r="H2120" s="1">
        <v>44963</v>
      </c>
      <c r="I2120" t="s">
        <v>8</v>
      </c>
      <c r="J2120">
        <v>34</v>
      </c>
      <c r="K2120">
        <v>6.968</v>
      </c>
      <c r="L2120">
        <v>0</v>
      </c>
      <c r="M2120">
        <v>0</v>
      </c>
      <c r="N2120">
        <v>1</v>
      </c>
      <c r="O2120">
        <v>0</v>
      </c>
      <c r="P2120">
        <v>4000000</v>
      </c>
      <c r="Q2120">
        <v>0</v>
      </c>
      <c r="R2120">
        <v>4</v>
      </c>
      <c r="S2120">
        <v>1003</v>
      </c>
      <c r="T2120" s="1">
        <v>0</v>
      </c>
      <c r="U2120">
        <v>1</v>
      </c>
      <c r="W2120" s="64">
        <f t="shared" si="66"/>
        <v>27872000</v>
      </c>
      <c r="X2120" s="64">
        <f t="shared" si="67"/>
        <v>0</v>
      </c>
    </row>
    <row r="2121" spans="1:24" hidden="1">
      <c r="A2121">
        <v>1033</v>
      </c>
      <c r="B2121" t="s">
        <v>689</v>
      </c>
      <c r="C2121" t="s">
        <v>684</v>
      </c>
      <c r="D2121" t="s">
        <v>685</v>
      </c>
      <c r="E2121" t="s">
        <v>29</v>
      </c>
      <c r="F2121" t="s">
        <v>686</v>
      </c>
      <c r="G2121" t="s">
        <v>4190</v>
      </c>
      <c r="H2121" s="1">
        <v>44964</v>
      </c>
      <c r="I2121" t="s">
        <v>7</v>
      </c>
      <c r="J2121">
        <v>34</v>
      </c>
      <c r="K2121">
        <v>6.9660000000000002</v>
      </c>
      <c r="L2121">
        <v>0</v>
      </c>
      <c r="M2121">
        <v>0</v>
      </c>
      <c r="N2121">
        <v>1</v>
      </c>
      <c r="O2121">
        <v>0</v>
      </c>
      <c r="P2121">
        <v>0</v>
      </c>
      <c r="Q2121">
        <v>300000</v>
      </c>
      <c r="R2121">
        <v>4</v>
      </c>
      <c r="S2121">
        <v>27003</v>
      </c>
      <c r="T2121" s="1">
        <v>0</v>
      </c>
      <c r="U2121">
        <v>1</v>
      </c>
      <c r="W2121" s="64">
        <f t="shared" si="66"/>
        <v>0</v>
      </c>
      <c r="X2121" s="64">
        <f t="shared" si="67"/>
        <v>2089800</v>
      </c>
    </row>
    <row r="2122" spans="1:24" hidden="1">
      <c r="A2122">
        <v>27003</v>
      </c>
      <c r="B2122" t="s">
        <v>689</v>
      </c>
      <c r="C2122" t="s">
        <v>684</v>
      </c>
      <c r="D2122" t="s">
        <v>685</v>
      </c>
      <c r="E2122" t="s">
        <v>29</v>
      </c>
      <c r="F2122" t="s">
        <v>754</v>
      </c>
      <c r="G2122" t="s">
        <v>3595</v>
      </c>
      <c r="H2122" s="1">
        <v>44964</v>
      </c>
      <c r="I2122" t="s">
        <v>8</v>
      </c>
      <c r="J2122">
        <v>34</v>
      </c>
      <c r="K2122">
        <v>6.9660000000000002</v>
      </c>
      <c r="L2122">
        <v>0</v>
      </c>
      <c r="M2122">
        <v>0</v>
      </c>
      <c r="N2122">
        <v>1</v>
      </c>
      <c r="O2122">
        <v>0</v>
      </c>
      <c r="P2122">
        <v>300000</v>
      </c>
      <c r="Q2122">
        <v>0</v>
      </c>
      <c r="R2122">
        <v>4</v>
      </c>
      <c r="S2122">
        <v>1033</v>
      </c>
      <c r="T2122" s="1">
        <v>0</v>
      </c>
      <c r="U2122">
        <v>1</v>
      </c>
      <c r="W2122" s="64">
        <f t="shared" si="66"/>
        <v>2089800</v>
      </c>
      <c r="X2122" s="64">
        <f t="shared" si="67"/>
        <v>0</v>
      </c>
    </row>
    <row r="2123" spans="1:24" hidden="1">
      <c r="A2123">
        <v>1017</v>
      </c>
      <c r="B2123" t="s">
        <v>689</v>
      </c>
      <c r="C2123" t="s">
        <v>684</v>
      </c>
      <c r="D2123" t="s">
        <v>685</v>
      </c>
      <c r="E2123" t="s">
        <v>29</v>
      </c>
      <c r="F2123" t="s">
        <v>747</v>
      </c>
      <c r="G2123" t="s">
        <v>687</v>
      </c>
      <c r="H2123" s="1">
        <v>44967</v>
      </c>
      <c r="I2123" t="s">
        <v>8</v>
      </c>
      <c r="J2123">
        <v>34</v>
      </c>
      <c r="K2123">
        <v>6.86</v>
      </c>
      <c r="N2123">
        <v>1</v>
      </c>
      <c r="O2123">
        <v>1</v>
      </c>
      <c r="P2123">
        <v>1000000</v>
      </c>
      <c r="Q2123">
        <v>0</v>
      </c>
      <c r="R2123">
        <v>4</v>
      </c>
      <c r="S2123">
        <v>1034</v>
      </c>
      <c r="T2123" s="1">
        <v>0</v>
      </c>
      <c r="U2123">
        <v>1</v>
      </c>
      <c r="W2123" s="64">
        <f t="shared" si="66"/>
        <v>6860000</v>
      </c>
      <c r="X2123" s="64">
        <f t="shared" si="67"/>
        <v>0</v>
      </c>
    </row>
    <row r="2124" spans="1:24">
      <c r="A2124">
        <v>1034</v>
      </c>
      <c r="B2124" t="s">
        <v>689</v>
      </c>
      <c r="C2124" t="s">
        <v>684</v>
      </c>
      <c r="D2124" t="s">
        <v>685</v>
      </c>
      <c r="E2124" t="s">
        <v>29</v>
      </c>
      <c r="F2124" t="s">
        <v>747</v>
      </c>
      <c r="G2124" t="s">
        <v>4349</v>
      </c>
      <c r="H2124" s="1">
        <v>44967</v>
      </c>
      <c r="I2124" t="s">
        <v>7</v>
      </c>
      <c r="J2124">
        <v>34</v>
      </c>
      <c r="K2124">
        <v>6.86</v>
      </c>
      <c r="L2124">
        <v>0</v>
      </c>
      <c r="M2124">
        <v>0</v>
      </c>
      <c r="N2124">
        <v>1</v>
      </c>
      <c r="O2124">
        <v>0</v>
      </c>
      <c r="P2124">
        <v>0</v>
      </c>
      <c r="Q2124">
        <v>1000000</v>
      </c>
      <c r="R2124">
        <v>4</v>
      </c>
      <c r="S2124">
        <v>1017</v>
      </c>
      <c r="T2124" s="1">
        <v>0</v>
      </c>
      <c r="U2124">
        <v>1</v>
      </c>
      <c r="W2124" s="64">
        <f t="shared" si="66"/>
        <v>0</v>
      </c>
      <c r="X2124" s="64">
        <f t="shared" si="67"/>
        <v>6860000</v>
      </c>
    </row>
    <row r="2125" spans="1:24" hidden="1">
      <c r="A2125">
        <v>1017</v>
      </c>
      <c r="B2125" t="s">
        <v>689</v>
      </c>
      <c r="C2125" t="s">
        <v>684</v>
      </c>
      <c r="D2125" t="s">
        <v>685</v>
      </c>
      <c r="E2125" t="s">
        <v>29</v>
      </c>
      <c r="F2125" t="s">
        <v>747</v>
      </c>
      <c r="G2125" t="s">
        <v>687</v>
      </c>
      <c r="H2125" s="1">
        <v>44970</v>
      </c>
      <c r="I2125" t="s">
        <v>7</v>
      </c>
      <c r="J2125">
        <v>34</v>
      </c>
      <c r="K2125">
        <v>6.8659999999999997</v>
      </c>
      <c r="N2125">
        <v>1</v>
      </c>
      <c r="O2125">
        <v>1</v>
      </c>
      <c r="P2125">
        <v>0</v>
      </c>
      <c r="Q2125">
        <v>1000000</v>
      </c>
      <c r="R2125">
        <v>4</v>
      </c>
      <c r="S2125">
        <v>1034</v>
      </c>
      <c r="T2125" s="1">
        <v>0</v>
      </c>
      <c r="U2125">
        <v>1</v>
      </c>
      <c r="W2125" s="64">
        <f t="shared" si="66"/>
        <v>0</v>
      </c>
      <c r="X2125" s="64">
        <f t="shared" si="67"/>
        <v>6866000</v>
      </c>
    </row>
    <row r="2126" spans="1:24" hidden="1">
      <c r="A2126">
        <v>1033</v>
      </c>
      <c r="B2126" t="s">
        <v>689</v>
      </c>
      <c r="C2126" t="s">
        <v>684</v>
      </c>
      <c r="D2126" t="s">
        <v>685</v>
      </c>
      <c r="E2126" t="s">
        <v>29</v>
      </c>
      <c r="F2126" t="s">
        <v>686</v>
      </c>
      <c r="G2126" t="s">
        <v>4191</v>
      </c>
      <c r="H2126" s="1">
        <v>44970</v>
      </c>
      <c r="I2126" t="s">
        <v>7</v>
      </c>
      <c r="J2126">
        <v>34</v>
      </c>
      <c r="K2126">
        <v>6.9669999999999996</v>
      </c>
      <c r="L2126">
        <v>0</v>
      </c>
      <c r="M2126">
        <v>0</v>
      </c>
      <c r="N2126">
        <v>1</v>
      </c>
      <c r="O2126">
        <v>0</v>
      </c>
      <c r="P2126">
        <v>0</v>
      </c>
      <c r="Q2126">
        <v>500000</v>
      </c>
      <c r="R2126">
        <v>4</v>
      </c>
      <c r="S2126">
        <v>27003</v>
      </c>
      <c r="T2126" s="1">
        <v>0</v>
      </c>
      <c r="U2126">
        <v>1</v>
      </c>
      <c r="W2126" s="64">
        <f t="shared" si="66"/>
        <v>0</v>
      </c>
      <c r="X2126" s="64">
        <f t="shared" si="67"/>
        <v>3483500</v>
      </c>
    </row>
    <row r="2127" spans="1:24">
      <c r="A2127">
        <v>1034</v>
      </c>
      <c r="B2127" t="s">
        <v>689</v>
      </c>
      <c r="C2127" t="s">
        <v>684</v>
      </c>
      <c r="D2127" t="s">
        <v>685</v>
      </c>
      <c r="E2127" t="s">
        <v>29</v>
      </c>
      <c r="F2127" t="s">
        <v>747</v>
      </c>
      <c r="G2127" t="s">
        <v>4350</v>
      </c>
      <c r="H2127" s="1">
        <v>44970</v>
      </c>
      <c r="I2127" t="s">
        <v>8</v>
      </c>
      <c r="J2127">
        <v>34</v>
      </c>
      <c r="K2127">
        <v>6.8659999999999997</v>
      </c>
      <c r="L2127">
        <v>0</v>
      </c>
      <c r="M2127">
        <v>0</v>
      </c>
      <c r="N2127">
        <v>1</v>
      </c>
      <c r="O2127">
        <v>0</v>
      </c>
      <c r="P2127">
        <v>1000000</v>
      </c>
      <c r="Q2127">
        <v>0</v>
      </c>
      <c r="R2127">
        <v>4</v>
      </c>
      <c r="S2127">
        <v>1017</v>
      </c>
      <c r="T2127" s="1">
        <v>0</v>
      </c>
      <c r="U2127">
        <v>1</v>
      </c>
      <c r="W2127" s="64">
        <f t="shared" si="66"/>
        <v>6866000</v>
      </c>
      <c r="X2127" s="64">
        <f t="shared" si="67"/>
        <v>0</v>
      </c>
    </row>
    <row r="2128" spans="1:24" hidden="1">
      <c r="A2128">
        <v>27003</v>
      </c>
      <c r="B2128" t="s">
        <v>689</v>
      </c>
      <c r="C2128" t="s">
        <v>684</v>
      </c>
      <c r="D2128" t="s">
        <v>685</v>
      </c>
      <c r="E2128" t="s">
        <v>29</v>
      </c>
      <c r="F2128" t="s">
        <v>754</v>
      </c>
      <c r="G2128" t="s">
        <v>4512</v>
      </c>
      <c r="H2128" s="1">
        <v>44970</v>
      </c>
      <c r="I2128" t="s">
        <v>8</v>
      </c>
      <c r="J2128">
        <v>34</v>
      </c>
      <c r="K2128">
        <v>6.9669999999999996</v>
      </c>
      <c r="L2128">
        <v>0</v>
      </c>
      <c r="M2128">
        <v>0</v>
      </c>
      <c r="N2128">
        <v>1</v>
      </c>
      <c r="O2128">
        <v>0</v>
      </c>
      <c r="P2128">
        <v>500000</v>
      </c>
      <c r="Q2128">
        <v>0</v>
      </c>
      <c r="R2128">
        <v>4</v>
      </c>
      <c r="S2128">
        <v>1033</v>
      </c>
      <c r="T2128" s="1">
        <v>0</v>
      </c>
      <c r="U2128">
        <v>1</v>
      </c>
      <c r="W2128" s="64">
        <f t="shared" si="66"/>
        <v>3483500</v>
      </c>
      <c r="X2128" s="64">
        <f t="shared" si="67"/>
        <v>0</v>
      </c>
    </row>
    <row r="2129" spans="1:24">
      <c r="A2129">
        <v>1014</v>
      </c>
      <c r="B2129" t="s">
        <v>689</v>
      </c>
      <c r="C2129" t="s">
        <v>684</v>
      </c>
      <c r="D2129" t="s">
        <v>685</v>
      </c>
      <c r="E2129" t="s">
        <v>29</v>
      </c>
      <c r="F2129" t="s">
        <v>686</v>
      </c>
      <c r="G2129" t="s">
        <v>941</v>
      </c>
      <c r="H2129" s="1">
        <v>44972</v>
      </c>
      <c r="I2129" t="s">
        <v>7</v>
      </c>
      <c r="J2129">
        <v>34</v>
      </c>
      <c r="K2129">
        <v>6.97</v>
      </c>
      <c r="L2129">
        <v>0</v>
      </c>
      <c r="M2129">
        <v>0</v>
      </c>
      <c r="N2129">
        <v>1</v>
      </c>
      <c r="O2129">
        <v>1</v>
      </c>
      <c r="P2129">
        <v>0</v>
      </c>
      <c r="Q2129">
        <v>57388.81</v>
      </c>
      <c r="R2129">
        <v>4</v>
      </c>
      <c r="S2129">
        <v>3034</v>
      </c>
      <c r="T2129" s="1">
        <v>0</v>
      </c>
      <c r="U2129">
        <v>1</v>
      </c>
      <c r="W2129" s="64">
        <f t="shared" si="66"/>
        <v>0</v>
      </c>
      <c r="X2129" s="64">
        <f t="shared" si="67"/>
        <v>400000.00569999998</v>
      </c>
    </row>
    <row r="2130" spans="1:24">
      <c r="A2130">
        <v>3034</v>
      </c>
      <c r="B2130" t="s">
        <v>693</v>
      </c>
      <c r="C2130" t="s">
        <v>684</v>
      </c>
      <c r="D2130" t="s">
        <v>685</v>
      </c>
      <c r="E2130" t="s">
        <v>29</v>
      </c>
      <c r="F2130" t="s">
        <v>4379</v>
      </c>
      <c r="G2130" t="s">
        <v>4493</v>
      </c>
      <c r="H2130" s="1">
        <v>44972</v>
      </c>
      <c r="I2130" t="s">
        <v>8</v>
      </c>
      <c r="J2130">
        <v>34</v>
      </c>
      <c r="K2130">
        <v>6.97</v>
      </c>
      <c r="N2130">
        <v>1</v>
      </c>
      <c r="O2130">
        <v>0</v>
      </c>
      <c r="P2130">
        <v>57388.81</v>
      </c>
      <c r="Q2130">
        <v>0</v>
      </c>
      <c r="R2130">
        <v>4</v>
      </c>
      <c r="S2130">
        <v>1014</v>
      </c>
      <c r="T2130" s="1">
        <v>0</v>
      </c>
      <c r="U2130">
        <v>1</v>
      </c>
      <c r="W2130" s="64">
        <f t="shared" si="66"/>
        <v>400000.00569999998</v>
      </c>
      <c r="X2130" s="64">
        <f t="shared" si="67"/>
        <v>0</v>
      </c>
    </row>
    <row r="2131" spans="1:24" hidden="1">
      <c r="A2131">
        <v>1003</v>
      </c>
      <c r="B2131" t="s">
        <v>689</v>
      </c>
      <c r="C2131" t="s">
        <v>684</v>
      </c>
      <c r="D2131" t="s">
        <v>685</v>
      </c>
      <c r="E2131" t="s">
        <v>29</v>
      </c>
      <c r="F2131" t="s">
        <v>747</v>
      </c>
      <c r="G2131" t="s">
        <v>687</v>
      </c>
      <c r="H2131" s="1">
        <v>44973</v>
      </c>
      <c r="I2131" t="s">
        <v>8</v>
      </c>
      <c r="J2131">
        <v>34</v>
      </c>
      <c r="K2131">
        <v>6.9598000000000004</v>
      </c>
      <c r="L2131">
        <v>0</v>
      </c>
      <c r="M2131">
        <v>0</v>
      </c>
      <c r="N2131">
        <v>1</v>
      </c>
      <c r="O2131">
        <v>0</v>
      </c>
      <c r="P2131">
        <v>2000000</v>
      </c>
      <c r="Q2131">
        <v>0</v>
      </c>
      <c r="R2131">
        <v>4</v>
      </c>
      <c r="S2131">
        <v>1035</v>
      </c>
      <c r="T2131" s="1">
        <v>0</v>
      </c>
      <c r="U2131">
        <v>1</v>
      </c>
      <c r="W2131" s="64">
        <f t="shared" si="66"/>
        <v>13919600</v>
      </c>
      <c r="X2131" s="64">
        <f t="shared" si="67"/>
        <v>0</v>
      </c>
    </row>
    <row r="2132" spans="1:24">
      <c r="A2132">
        <v>1014</v>
      </c>
      <c r="B2132" t="s">
        <v>689</v>
      </c>
      <c r="C2132" t="s">
        <v>684</v>
      </c>
      <c r="D2132" t="s">
        <v>685</v>
      </c>
      <c r="E2132" t="s">
        <v>29</v>
      </c>
      <c r="F2132" t="s">
        <v>747</v>
      </c>
      <c r="G2132" t="s">
        <v>927</v>
      </c>
      <c r="H2132" s="1">
        <v>44973</v>
      </c>
      <c r="I2132" t="s">
        <v>8</v>
      </c>
      <c r="J2132">
        <v>34</v>
      </c>
      <c r="K2132">
        <v>6.9598000000000004</v>
      </c>
      <c r="L2132">
        <v>0</v>
      </c>
      <c r="M2132">
        <v>0</v>
      </c>
      <c r="N2132">
        <v>1</v>
      </c>
      <c r="O2132">
        <v>1</v>
      </c>
      <c r="P2132">
        <v>15000000</v>
      </c>
      <c r="Q2132">
        <v>0</v>
      </c>
      <c r="R2132">
        <v>4</v>
      </c>
      <c r="S2132">
        <v>1035</v>
      </c>
      <c r="T2132" s="1">
        <v>0</v>
      </c>
      <c r="U2132">
        <v>1</v>
      </c>
      <c r="W2132" s="64">
        <f t="shared" si="66"/>
        <v>104397000</v>
      </c>
      <c r="X2132" s="64">
        <f t="shared" si="67"/>
        <v>0</v>
      </c>
    </row>
    <row r="2133" spans="1:24" hidden="1">
      <c r="A2133">
        <v>1018</v>
      </c>
      <c r="B2133" t="s">
        <v>689</v>
      </c>
      <c r="C2133" t="s">
        <v>684</v>
      </c>
      <c r="D2133" t="s">
        <v>685</v>
      </c>
      <c r="E2133" t="s">
        <v>29</v>
      </c>
      <c r="F2133" t="s">
        <v>748</v>
      </c>
      <c r="G2133" t="s">
        <v>804</v>
      </c>
      <c r="H2133" s="1">
        <v>44973</v>
      </c>
      <c r="I2133" t="s">
        <v>7</v>
      </c>
      <c r="J2133">
        <v>34</v>
      </c>
      <c r="K2133">
        <v>6.97</v>
      </c>
      <c r="L2133">
        <v>0</v>
      </c>
      <c r="M2133">
        <v>0</v>
      </c>
      <c r="N2133">
        <v>1</v>
      </c>
      <c r="O2133">
        <v>0</v>
      </c>
      <c r="P2133">
        <v>0</v>
      </c>
      <c r="Q2133">
        <v>62500</v>
      </c>
      <c r="R2133">
        <v>4</v>
      </c>
      <c r="S2133">
        <v>27004</v>
      </c>
      <c r="T2133" s="1">
        <v>0</v>
      </c>
      <c r="U2133">
        <v>1</v>
      </c>
      <c r="W2133" s="64">
        <f t="shared" si="66"/>
        <v>0</v>
      </c>
      <c r="X2133" s="64">
        <f t="shared" si="67"/>
        <v>435625</v>
      </c>
    </row>
    <row r="2134" spans="1:24" hidden="1">
      <c r="A2134">
        <v>1035</v>
      </c>
      <c r="B2134" t="s">
        <v>689</v>
      </c>
      <c r="C2134" t="s">
        <v>684</v>
      </c>
      <c r="D2134" t="s">
        <v>685</v>
      </c>
      <c r="E2134" t="s">
        <v>29</v>
      </c>
      <c r="F2134" t="s">
        <v>747</v>
      </c>
      <c r="G2134" t="s">
        <v>780</v>
      </c>
      <c r="H2134" s="1">
        <v>44973</v>
      </c>
      <c r="I2134" t="s">
        <v>7</v>
      </c>
      <c r="J2134">
        <v>34</v>
      </c>
      <c r="K2134">
        <v>6.9598000000000004</v>
      </c>
      <c r="L2134">
        <v>0</v>
      </c>
      <c r="M2134">
        <v>0</v>
      </c>
      <c r="N2134">
        <v>1</v>
      </c>
      <c r="O2134">
        <v>0</v>
      </c>
      <c r="P2134">
        <v>0</v>
      </c>
      <c r="Q2134">
        <v>15000000</v>
      </c>
      <c r="R2134">
        <v>4</v>
      </c>
      <c r="S2134">
        <v>1014</v>
      </c>
      <c r="T2134" s="1">
        <v>0</v>
      </c>
      <c r="U2134">
        <v>1</v>
      </c>
      <c r="W2134" s="64">
        <f t="shared" si="66"/>
        <v>0</v>
      </c>
      <c r="X2134" s="64">
        <f t="shared" si="67"/>
        <v>104397000</v>
      </c>
    </row>
    <row r="2135" spans="1:24" hidden="1">
      <c r="A2135">
        <v>1035</v>
      </c>
      <c r="B2135" t="s">
        <v>689</v>
      </c>
      <c r="C2135" t="s">
        <v>684</v>
      </c>
      <c r="D2135" t="s">
        <v>685</v>
      </c>
      <c r="E2135" t="s">
        <v>29</v>
      </c>
      <c r="F2135" t="s">
        <v>747</v>
      </c>
      <c r="G2135" t="s">
        <v>781</v>
      </c>
      <c r="H2135" s="1">
        <v>44973</v>
      </c>
      <c r="I2135" t="s">
        <v>7</v>
      </c>
      <c r="J2135">
        <v>34</v>
      </c>
      <c r="K2135">
        <v>6.9598000000000004</v>
      </c>
      <c r="L2135">
        <v>0</v>
      </c>
      <c r="M2135">
        <v>0</v>
      </c>
      <c r="N2135">
        <v>1</v>
      </c>
      <c r="O2135">
        <v>0</v>
      </c>
      <c r="P2135">
        <v>0</v>
      </c>
      <c r="Q2135">
        <v>2000000</v>
      </c>
      <c r="R2135">
        <v>4</v>
      </c>
      <c r="S2135">
        <v>1003</v>
      </c>
      <c r="T2135" s="1">
        <v>0</v>
      </c>
      <c r="U2135">
        <v>1</v>
      </c>
      <c r="W2135" s="64">
        <f t="shared" si="66"/>
        <v>0</v>
      </c>
      <c r="X2135" s="64">
        <f t="shared" si="67"/>
        <v>13919600</v>
      </c>
    </row>
    <row r="2136" spans="1:24" hidden="1">
      <c r="A2136">
        <v>27004</v>
      </c>
      <c r="B2136" t="s">
        <v>689</v>
      </c>
      <c r="C2136" t="s">
        <v>684</v>
      </c>
      <c r="D2136" t="s">
        <v>685</v>
      </c>
      <c r="E2136" t="s">
        <v>29</v>
      </c>
      <c r="F2136" t="s">
        <v>753</v>
      </c>
      <c r="G2136" t="s">
        <v>1030</v>
      </c>
      <c r="H2136" s="1">
        <v>44973</v>
      </c>
      <c r="I2136" t="s">
        <v>8</v>
      </c>
      <c r="J2136">
        <v>34</v>
      </c>
      <c r="K2136">
        <v>6.97</v>
      </c>
      <c r="L2136">
        <v>0</v>
      </c>
      <c r="M2136">
        <v>0</v>
      </c>
      <c r="N2136">
        <v>1</v>
      </c>
      <c r="O2136">
        <v>0</v>
      </c>
      <c r="P2136">
        <v>62500</v>
      </c>
      <c r="Q2136">
        <v>0</v>
      </c>
      <c r="R2136">
        <v>4</v>
      </c>
      <c r="S2136">
        <v>1018</v>
      </c>
      <c r="T2136" s="1">
        <v>0</v>
      </c>
      <c r="U2136">
        <v>1</v>
      </c>
      <c r="W2136" s="64">
        <f t="shared" si="66"/>
        <v>435625</v>
      </c>
      <c r="X2136" s="64">
        <f t="shared" si="67"/>
        <v>0</v>
      </c>
    </row>
    <row r="2137" spans="1:24" hidden="1">
      <c r="A2137">
        <v>1003</v>
      </c>
      <c r="B2137" t="s">
        <v>689</v>
      </c>
      <c r="C2137" t="s">
        <v>684</v>
      </c>
      <c r="D2137" t="s">
        <v>685</v>
      </c>
      <c r="E2137" t="s">
        <v>29</v>
      </c>
      <c r="F2137" t="s">
        <v>747</v>
      </c>
      <c r="G2137" t="s">
        <v>687</v>
      </c>
      <c r="H2137" s="1">
        <v>44974</v>
      </c>
      <c r="I2137" t="s">
        <v>8</v>
      </c>
      <c r="J2137">
        <v>34</v>
      </c>
      <c r="K2137">
        <v>6.9598000000000004</v>
      </c>
      <c r="L2137">
        <v>0</v>
      </c>
      <c r="M2137">
        <v>0</v>
      </c>
      <c r="N2137">
        <v>1</v>
      </c>
      <c r="O2137">
        <v>0</v>
      </c>
      <c r="P2137">
        <v>5000000</v>
      </c>
      <c r="Q2137">
        <v>0</v>
      </c>
      <c r="R2137">
        <v>4</v>
      </c>
      <c r="S2137">
        <v>1035</v>
      </c>
      <c r="T2137" s="1">
        <v>0</v>
      </c>
      <c r="U2137">
        <v>1</v>
      </c>
      <c r="W2137" s="64">
        <f t="shared" si="66"/>
        <v>34799000</v>
      </c>
      <c r="X2137" s="64">
        <f t="shared" si="67"/>
        <v>0</v>
      </c>
    </row>
    <row r="2138" spans="1:24" hidden="1">
      <c r="A2138">
        <v>1017</v>
      </c>
      <c r="B2138" t="s">
        <v>689</v>
      </c>
      <c r="C2138" t="s">
        <v>684</v>
      </c>
      <c r="D2138" t="s">
        <v>685</v>
      </c>
      <c r="E2138" t="s">
        <v>29</v>
      </c>
      <c r="F2138" t="s">
        <v>747</v>
      </c>
      <c r="G2138" t="s">
        <v>687</v>
      </c>
      <c r="H2138" s="1">
        <v>44974</v>
      </c>
      <c r="I2138" t="s">
        <v>8</v>
      </c>
      <c r="J2138">
        <v>34</v>
      </c>
      <c r="K2138">
        <v>6.9599000000000002</v>
      </c>
      <c r="N2138">
        <v>1</v>
      </c>
      <c r="O2138">
        <v>1</v>
      </c>
      <c r="P2138">
        <v>5000000</v>
      </c>
      <c r="Q2138">
        <v>0</v>
      </c>
      <c r="R2138">
        <v>4</v>
      </c>
      <c r="S2138">
        <v>1035</v>
      </c>
      <c r="T2138" s="1">
        <v>0</v>
      </c>
      <c r="U2138">
        <v>1</v>
      </c>
      <c r="W2138" s="64">
        <f t="shared" si="66"/>
        <v>34799500</v>
      </c>
      <c r="X2138" s="64">
        <f t="shared" si="67"/>
        <v>0</v>
      </c>
    </row>
    <row r="2139" spans="1:24" hidden="1">
      <c r="A2139">
        <v>1035</v>
      </c>
      <c r="B2139" t="s">
        <v>689</v>
      </c>
      <c r="C2139" t="s">
        <v>684</v>
      </c>
      <c r="D2139" t="s">
        <v>685</v>
      </c>
      <c r="E2139" t="s">
        <v>29</v>
      </c>
      <c r="F2139" t="s">
        <v>747</v>
      </c>
      <c r="G2139" t="s">
        <v>784</v>
      </c>
      <c r="H2139" s="1">
        <v>44974</v>
      </c>
      <c r="I2139" t="s">
        <v>7</v>
      </c>
      <c r="J2139">
        <v>34</v>
      </c>
      <c r="K2139">
        <v>6.9598000000000004</v>
      </c>
      <c r="L2139">
        <v>0</v>
      </c>
      <c r="M2139">
        <v>0</v>
      </c>
      <c r="N2139">
        <v>1</v>
      </c>
      <c r="O2139">
        <v>0</v>
      </c>
      <c r="P2139">
        <v>0</v>
      </c>
      <c r="Q2139">
        <v>5000000</v>
      </c>
      <c r="R2139">
        <v>4</v>
      </c>
      <c r="S2139">
        <v>1003</v>
      </c>
      <c r="T2139" s="1">
        <v>0</v>
      </c>
      <c r="U2139">
        <v>1</v>
      </c>
      <c r="W2139" s="64">
        <f t="shared" si="66"/>
        <v>0</v>
      </c>
      <c r="X2139" s="64">
        <f t="shared" si="67"/>
        <v>34799000</v>
      </c>
    </row>
    <row r="2140" spans="1:24" hidden="1">
      <c r="A2140">
        <v>1035</v>
      </c>
      <c r="B2140" t="s">
        <v>689</v>
      </c>
      <c r="C2140" t="s">
        <v>684</v>
      </c>
      <c r="D2140" t="s">
        <v>685</v>
      </c>
      <c r="E2140" t="s">
        <v>29</v>
      </c>
      <c r="F2140" t="s">
        <v>747</v>
      </c>
      <c r="G2140" t="s">
        <v>785</v>
      </c>
      <c r="H2140" s="1">
        <v>44974</v>
      </c>
      <c r="I2140" t="s">
        <v>7</v>
      </c>
      <c r="J2140">
        <v>34</v>
      </c>
      <c r="K2140">
        <v>6.9599000000000002</v>
      </c>
      <c r="L2140">
        <v>0</v>
      </c>
      <c r="M2140">
        <v>0</v>
      </c>
      <c r="N2140">
        <v>1</v>
      </c>
      <c r="O2140">
        <v>0</v>
      </c>
      <c r="P2140">
        <v>0</v>
      </c>
      <c r="Q2140">
        <v>5000000</v>
      </c>
      <c r="R2140">
        <v>4</v>
      </c>
      <c r="S2140">
        <v>1017</v>
      </c>
      <c r="T2140" s="1">
        <v>0</v>
      </c>
      <c r="U2140">
        <v>1</v>
      </c>
      <c r="W2140" s="64">
        <f t="shared" si="66"/>
        <v>0</v>
      </c>
      <c r="X2140" s="64">
        <f t="shared" si="67"/>
        <v>34799500</v>
      </c>
    </row>
    <row r="2141" spans="1:24" hidden="1">
      <c r="A2141">
        <v>1009</v>
      </c>
      <c r="B2141" t="s">
        <v>689</v>
      </c>
      <c r="C2141" t="s">
        <v>684</v>
      </c>
      <c r="D2141" t="s">
        <v>685</v>
      </c>
      <c r="E2141" t="s">
        <v>29</v>
      </c>
      <c r="F2141" t="s">
        <v>686</v>
      </c>
      <c r="G2141" t="s">
        <v>4031</v>
      </c>
      <c r="H2141" s="1">
        <v>44980</v>
      </c>
      <c r="I2141" t="s">
        <v>7</v>
      </c>
      <c r="J2141">
        <v>34</v>
      </c>
      <c r="K2141">
        <v>6.97</v>
      </c>
      <c r="L2141">
        <v>0</v>
      </c>
      <c r="M2141">
        <v>0</v>
      </c>
      <c r="N2141">
        <v>1</v>
      </c>
      <c r="O2141">
        <v>0</v>
      </c>
      <c r="P2141">
        <v>0</v>
      </c>
      <c r="Q2141">
        <v>82519.33</v>
      </c>
      <c r="R2141">
        <v>4</v>
      </c>
      <c r="S2141">
        <v>27012</v>
      </c>
      <c r="T2141" s="1">
        <v>0</v>
      </c>
      <c r="U2141">
        <v>1</v>
      </c>
      <c r="W2141" s="64">
        <f t="shared" si="66"/>
        <v>0</v>
      </c>
      <c r="X2141" s="64">
        <f t="shared" si="67"/>
        <v>575159.73010000004</v>
      </c>
    </row>
    <row r="2142" spans="1:24" hidden="1">
      <c r="A2142">
        <v>1009</v>
      </c>
      <c r="B2142" t="s">
        <v>689</v>
      </c>
      <c r="C2142" t="s">
        <v>684</v>
      </c>
      <c r="D2142" t="s">
        <v>685</v>
      </c>
      <c r="E2142" t="s">
        <v>29</v>
      </c>
      <c r="F2142" t="s">
        <v>686</v>
      </c>
      <c r="G2142" t="s">
        <v>4032</v>
      </c>
      <c r="H2142" s="1">
        <v>44980</v>
      </c>
      <c r="I2142" t="s">
        <v>7</v>
      </c>
      <c r="J2142">
        <v>34</v>
      </c>
      <c r="K2142">
        <v>6.97</v>
      </c>
      <c r="L2142">
        <v>0</v>
      </c>
      <c r="M2142">
        <v>0</v>
      </c>
      <c r="N2142">
        <v>1</v>
      </c>
      <c r="O2142">
        <v>0</v>
      </c>
      <c r="P2142">
        <v>0</v>
      </c>
      <c r="Q2142">
        <v>2938.18</v>
      </c>
      <c r="R2142">
        <v>4</v>
      </c>
      <c r="S2142">
        <v>27012</v>
      </c>
      <c r="T2142" s="1">
        <v>0</v>
      </c>
      <c r="U2142">
        <v>1</v>
      </c>
      <c r="W2142" s="64">
        <f t="shared" si="66"/>
        <v>0</v>
      </c>
      <c r="X2142" s="64">
        <f t="shared" si="67"/>
        <v>20479.114599999997</v>
      </c>
    </row>
    <row r="2143" spans="1:24">
      <c r="A2143">
        <v>1014</v>
      </c>
      <c r="B2143" t="s">
        <v>689</v>
      </c>
      <c r="C2143" t="s">
        <v>684</v>
      </c>
      <c r="D2143" t="s">
        <v>685</v>
      </c>
      <c r="E2143" t="s">
        <v>29</v>
      </c>
      <c r="F2143" t="s">
        <v>747</v>
      </c>
      <c r="G2143" t="s">
        <v>936</v>
      </c>
      <c r="H2143" s="1">
        <v>44980</v>
      </c>
      <c r="I2143" t="s">
        <v>8</v>
      </c>
      <c r="J2143">
        <v>34</v>
      </c>
      <c r="K2143">
        <v>6.9598000000000004</v>
      </c>
      <c r="L2143">
        <v>0</v>
      </c>
      <c r="M2143">
        <v>0</v>
      </c>
      <c r="N2143">
        <v>1</v>
      </c>
      <c r="O2143">
        <v>1</v>
      </c>
      <c r="P2143">
        <v>5000000</v>
      </c>
      <c r="Q2143">
        <v>0</v>
      </c>
      <c r="R2143">
        <v>4</v>
      </c>
      <c r="S2143">
        <v>1035</v>
      </c>
      <c r="T2143" s="1">
        <v>0</v>
      </c>
      <c r="U2143">
        <v>1</v>
      </c>
      <c r="W2143" s="64">
        <f t="shared" si="66"/>
        <v>34799000</v>
      </c>
      <c r="X2143" s="64">
        <f t="shared" si="67"/>
        <v>0</v>
      </c>
    </row>
    <row r="2144" spans="1:24" hidden="1">
      <c r="A2144">
        <v>1035</v>
      </c>
      <c r="B2144" t="s">
        <v>689</v>
      </c>
      <c r="C2144" t="s">
        <v>684</v>
      </c>
      <c r="D2144" t="s">
        <v>685</v>
      </c>
      <c r="E2144" t="s">
        <v>29</v>
      </c>
      <c r="F2144" t="s">
        <v>747</v>
      </c>
      <c r="G2144" t="s">
        <v>780</v>
      </c>
      <c r="H2144" s="1">
        <v>44980</v>
      </c>
      <c r="I2144" t="s">
        <v>7</v>
      </c>
      <c r="J2144">
        <v>34</v>
      </c>
      <c r="K2144">
        <v>6.9598000000000004</v>
      </c>
      <c r="L2144">
        <v>0</v>
      </c>
      <c r="M2144">
        <v>0</v>
      </c>
      <c r="N2144">
        <v>1</v>
      </c>
      <c r="O2144">
        <v>0</v>
      </c>
      <c r="P2144">
        <v>0</v>
      </c>
      <c r="Q2144">
        <v>5000000</v>
      </c>
      <c r="R2144">
        <v>4</v>
      </c>
      <c r="S2144">
        <v>1014</v>
      </c>
      <c r="T2144" s="1">
        <v>0</v>
      </c>
      <c r="U2144">
        <v>1</v>
      </c>
      <c r="W2144" s="64">
        <f t="shared" si="66"/>
        <v>0</v>
      </c>
      <c r="X2144" s="64">
        <f t="shared" si="67"/>
        <v>34799000</v>
      </c>
    </row>
    <row r="2145" spans="1:24" hidden="1">
      <c r="A2145">
        <v>27012</v>
      </c>
      <c r="B2145" t="s">
        <v>689</v>
      </c>
      <c r="C2145" t="s">
        <v>684</v>
      </c>
      <c r="D2145" t="s">
        <v>685</v>
      </c>
      <c r="E2145" t="s">
        <v>29</v>
      </c>
      <c r="F2145" t="s">
        <v>753</v>
      </c>
      <c r="G2145" t="s">
        <v>734</v>
      </c>
      <c r="H2145" s="1">
        <v>44980</v>
      </c>
      <c r="I2145" t="s">
        <v>8</v>
      </c>
      <c r="J2145">
        <v>34</v>
      </c>
      <c r="K2145">
        <v>6.97</v>
      </c>
      <c r="L2145">
        <v>0</v>
      </c>
      <c r="M2145">
        <v>0</v>
      </c>
      <c r="N2145">
        <v>1</v>
      </c>
      <c r="O2145">
        <v>0</v>
      </c>
      <c r="P2145">
        <v>82519.33</v>
      </c>
      <c r="Q2145">
        <v>0</v>
      </c>
      <c r="R2145">
        <v>4</v>
      </c>
      <c r="S2145">
        <v>1009</v>
      </c>
      <c r="T2145" s="1">
        <v>0</v>
      </c>
      <c r="U2145">
        <v>1</v>
      </c>
      <c r="W2145" s="64">
        <f t="shared" si="66"/>
        <v>575159.73010000004</v>
      </c>
      <c r="X2145" s="64">
        <f t="shared" si="67"/>
        <v>0</v>
      </c>
    </row>
    <row r="2146" spans="1:24" hidden="1">
      <c r="A2146">
        <v>27012</v>
      </c>
      <c r="B2146" t="s">
        <v>689</v>
      </c>
      <c r="C2146" t="s">
        <v>684</v>
      </c>
      <c r="D2146" t="s">
        <v>685</v>
      </c>
      <c r="E2146" t="s">
        <v>29</v>
      </c>
      <c r="F2146" t="s">
        <v>753</v>
      </c>
      <c r="G2146" t="s">
        <v>1026</v>
      </c>
      <c r="H2146" s="1">
        <v>44980</v>
      </c>
      <c r="I2146" t="s">
        <v>8</v>
      </c>
      <c r="J2146">
        <v>34</v>
      </c>
      <c r="K2146">
        <v>6.97</v>
      </c>
      <c r="L2146">
        <v>0</v>
      </c>
      <c r="M2146">
        <v>0</v>
      </c>
      <c r="N2146">
        <v>1</v>
      </c>
      <c r="O2146">
        <v>0</v>
      </c>
      <c r="P2146">
        <v>2938.18</v>
      </c>
      <c r="Q2146">
        <v>0</v>
      </c>
      <c r="R2146">
        <v>4</v>
      </c>
      <c r="S2146">
        <v>1009</v>
      </c>
      <c r="T2146" s="1">
        <v>0</v>
      </c>
      <c r="U2146">
        <v>1</v>
      </c>
      <c r="W2146" s="64">
        <f t="shared" si="66"/>
        <v>20479.114599999997</v>
      </c>
      <c r="X2146" s="64">
        <f t="shared" si="67"/>
        <v>0</v>
      </c>
    </row>
    <row r="2147" spans="1:24" hidden="1">
      <c r="A2147">
        <v>1005</v>
      </c>
      <c r="B2147" t="s">
        <v>689</v>
      </c>
      <c r="C2147" t="s">
        <v>684</v>
      </c>
      <c r="D2147" t="s">
        <v>685</v>
      </c>
      <c r="E2147" t="s">
        <v>29</v>
      </c>
      <c r="F2147" t="s">
        <v>747</v>
      </c>
      <c r="G2147" t="s">
        <v>3912</v>
      </c>
      <c r="H2147" s="1">
        <v>44981</v>
      </c>
      <c r="I2147" t="s">
        <v>7</v>
      </c>
      <c r="J2147">
        <v>34</v>
      </c>
      <c r="K2147">
        <v>6.97</v>
      </c>
      <c r="L2147">
        <v>0</v>
      </c>
      <c r="M2147">
        <v>0</v>
      </c>
      <c r="N2147">
        <v>1</v>
      </c>
      <c r="O2147">
        <v>1</v>
      </c>
      <c r="P2147">
        <v>0</v>
      </c>
      <c r="Q2147">
        <v>300000</v>
      </c>
      <c r="R2147">
        <v>4</v>
      </c>
      <c r="S2147">
        <v>27002</v>
      </c>
      <c r="T2147" s="1">
        <v>0</v>
      </c>
      <c r="U2147">
        <v>1</v>
      </c>
      <c r="W2147" s="64">
        <f t="shared" si="66"/>
        <v>0</v>
      </c>
      <c r="X2147" s="64">
        <f t="shared" si="67"/>
        <v>2091000</v>
      </c>
    </row>
    <row r="2148" spans="1:24" hidden="1">
      <c r="A2148">
        <v>1009</v>
      </c>
      <c r="B2148" t="s">
        <v>689</v>
      </c>
      <c r="C2148" t="s">
        <v>684</v>
      </c>
      <c r="D2148" t="s">
        <v>685</v>
      </c>
      <c r="E2148" t="s">
        <v>29</v>
      </c>
      <c r="F2148" t="s">
        <v>747</v>
      </c>
      <c r="G2148" t="s">
        <v>4069</v>
      </c>
      <c r="H2148" s="1">
        <v>44981</v>
      </c>
      <c r="I2148" t="s">
        <v>8</v>
      </c>
      <c r="J2148">
        <v>34</v>
      </c>
      <c r="K2148">
        <v>6.9649999999999999</v>
      </c>
      <c r="L2148">
        <v>0</v>
      </c>
      <c r="M2148">
        <v>0</v>
      </c>
      <c r="N2148">
        <v>1</v>
      </c>
      <c r="O2148">
        <v>0</v>
      </c>
      <c r="P2148">
        <v>5000000</v>
      </c>
      <c r="Q2148">
        <v>0</v>
      </c>
      <c r="R2148">
        <v>4</v>
      </c>
      <c r="S2148">
        <v>1033</v>
      </c>
      <c r="T2148" s="1">
        <v>0</v>
      </c>
      <c r="U2148">
        <v>1</v>
      </c>
      <c r="W2148" s="64">
        <f t="shared" si="66"/>
        <v>34825000</v>
      </c>
      <c r="X2148" s="64">
        <f t="shared" si="67"/>
        <v>0</v>
      </c>
    </row>
    <row r="2149" spans="1:24" hidden="1">
      <c r="A2149">
        <v>1009</v>
      </c>
      <c r="B2149" t="s">
        <v>689</v>
      </c>
      <c r="C2149" t="s">
        <v>684</v>
      </c>
      <c r="D2149" t="s">
        <v>685</v>
      </c>
      <c r="E2149" t="s">
        <v>29</v>
      </c>
      <c r="F2149" t="s">
        <v>747</v>
      </c>
      <c r="G2149" t="s">
        <v>4070</v>
      </c>
      <c r="H2149" s="1">
        <v>44981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1000000</v>
      </c>
      <c r="Q2149">
        <v>0</v>
      </c>
      <c r="R2149">
        <v>4</v>
      </c>
      <c r="S2149">
        <v>1017</v>
      </c>
      <c r="T2149" s="1">
        <v>0</v>
      </c>
      <c r="U2149">
        <v>1</v>
      </c>
      <c r="W2149" s="64">
        <f t="shared" si="66"/>
        <v>6970000</v>
      </c>
      <c r="X2149" s="64">
        <f t="shared" si="67"/>
        <v>0</v>
      </c>
    </row>
    <row r="2150" spans="1:24" hidden="1">
      <c r="A2150">
        <v>1009</v>
      </c>
      <c r="B2150" t="s">
        <v>690</v>
      </c>
      <c r="C2150" t="s">
        <v>684</v>
      </c>
      <c r="D2150" t="s">
        <v>685</v>
      </c>
      <c r="E2150" t="s">
        <v>29</v>
      </c>
      <c r="F2150" t="s">
        <v>686</v>
      </c>
      <c r="G2150" t="s">
        <v>4105</v>
      </c>
      <c r="H2150" s="1">
        <v>44981</v>
      </c>
      <c r="I2150" t="s">
        <v>7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0</v>
      </c>
      <c r="Q2150">
        <v>200000</v>
      </c>
      <c r="R2150">
        <v>4</v>
      </c>
      <c r="S2150">
        <v>27002</v>
      </c>
      <c r="T2150" s="1">
        <v>0</v>
      </c>
      <c r="U2150">
        <v>1</v>
      </c>
      <c r="W2150" s="64">
        <f t="shared" si="66"/>
        <v>0</v>
      </c>
      <c r="X2150" s="64">
        <f t="shared" si="67"/>
        <v>1394000</v>
      </c>
    </row>
    <row r="2151" spans="1:24" hidden="1">
      <c r="A2151">
        <v>1017</v>
      </c>
      <c r="B2151" t="s">
        <v>689</v>
      </c>
      <c r="C2151" t="s">
        <v>684</v>
      </c>
      <c r="D2151" t="s">
        <v>685</v>
      </c>
      <c r="E2151" t="s">
        <v>29</v>
      </c>
      <c r="F2151" t="s">
        <v>747</v>
      </c>
      <c r="G2151" t="s">
        <v>687</v>
      </c>
      <c r="H2151" s="1">
        <v>44981</v>
      </c>
      <c r="I2151" t="s">
        <v>8</v>
      </c>
      <c r="J2151">
        <v>34</v>
      </c>
      <c r="K2151">
        <v>6.9599000000000002</v>
      </c>
      <c r="N2151">
        <v>1</v>
      </c>
      <c r="O2151">
        <v>1</v>
      </c>
      <c r="P2151">
        <v>900000</v>
      </c>
      <c r="Q2151">
        <v>0</v>
      </c>
      <c r="R2151">
        <v>4</v>
      </c>
      <c r="S2151">
        <v>1035</v>
      </c>
      <c r="T2151" s="1">
        <v>0</v>
      </c>
      <c r="U2151">
        <v>1</v>
      </c>
      <c r="W2151" s="64">
        <f t="shared" si="66"/>
        <v>6263910</v>
      </c>
      <c r="X2151" s="64">
        <f t="shared" si="67"/>
        <v>0</v>
      </c>
    </row>
    <row r="2152" spans="1:24" hidden="1">
      <c r="A2152">
        <v>1017</v>
      </c>
      <c r="B2152" t="s">
        <v>689</v>
      </c>
      <c r="C2152" t="s">
        <v>684</v>
      </c>
      <c r="D2152" t="s">
        <v>685</v>
      </c>
      <c r="E2152" t="s">
        <v>29</v>
      </c>
      <c r="F2152" t="s">
        <v>747</v>
      </c>
      <c r="G2152" t="s">
        <v>687</v>
      </c>
      <c r="H2152" s="1">
        <v>44981</v>
      </c>
      <c r="I2152" t="s">
        <v>7</v>
      </c>
      <c r="J2152">
        <v>34</v>
      </c>
      <c r="K2152">
        <v>6.97</v>
      </c>
      <c r="N2152">
        <v>1</v>
      </c>
      <c r="O2152">
        <v>1</v>
      </c>
      <c r="P2152">
        <v>0</v>
      </c>
      <c r="Q2152">
        <v>1000000</v>
      </c>
      <c r="R2152">
        <v>4</v>
      </c>
      <c r="S2152">
        <v>1009</v>
      </c>
      <c r="T2152" s="1">
        <v>0</v>
      </c>
      <c r="U2152">
        <v>1</v>
      </c>
      <c r="W2152" s="64">
        <f t="shared" si="66"/>
        <v>0</v>
      </c>
      <c r="X2152" s="64">
        <f t="shared" si="67"/>
        <v>6970000</v>
      </c>
    </row>
    <row r="2153" spans="1:24" hidden="1">
      <c r="A2153">
        <v>1033</v>
      </c>
      <c r="B2153" t="s">
        <v>689</v>
      </c>
      <c r="C2153" t="s">
        <v>684</v>
      </c>
      <c r="D2153" t="s">
        <v>685</v>
      </c>
      <c r="E2153" t="s">
        <v>29</v>
      </c>
      <c r="F2153" t="s">
        <v>747</v>
      </c>
      <c r="G2153" t="s">
        <v>4265</v>
      </c>
      <c r="H2153" s="1">
        <v>44981</v>
      </c>
      <c r="I2153" t="s">
        <v>7</v>
      </c>
      <c r="J2153">
        <v>34</v>
      </c>
      <c r="K2153">
        <v>6.9649999999999999</v>
      </c>
      <c r="L2153">
        <v>0</v>
      </c>
      <c r="M2153">
        <v>0</v>
      </c>
      <c r="N2153">
        <v>1</v>
      </c>
      <c r="O2153">
        <v>0</v>
      </c>
      <c r="P2153">
        <v>0</v>
      </c>
      <c r="Q2153">
        <v>5000000</v>
      </c>
      <c r="R2153">
        <v>4</v>
      </c>
      <c r="S2153">
        <v>1009</v>
      </c>
      <c r="T2153" s="1">
        <v>0</v>
      </c>
      <c r="U2153">
        <v>1</v>
      </c>
      <c r="W2153" s="64">
        <f t="shared" si="66"/>
        <v>0</v>
      </c>
      <c r="X2153" s="64">
        <f t="shared" si="67"/>
        <v>34825000</v>
      </c>
    </row>
    <row r="2154" spans="1:24" hidden="1">
      <c r="A2154">
        <v>1035</v>
      </c>
      <c r="B2154" t="s">
        <v>689</v>
      </c>
      <c r="C2154" t="s">
        <v>684</v>
      </c>
      <c r="D2154" t="s">
        <v>685</v>
      </c>
      <c r="E2154" t="s">
        <v>29</v>
      </c>
      <c r="F2154" t="s">
        <v>747</v>
      </c>
      <c r="G2154" t="s">
        <v>788</v>
      </c>
      <c r="H2154" s="1">
        <v>44981</v>
      </c>
      <c r="I2154" t="s">
        <v>7</v>
      </c>
      <c r="J2154">
        <v>34</v>
      </c>
      <c r="K2154">
        <v>6.9599000000000002</v>
      </c>
      <c r="L2154">
        <v>0</v>
      </c>
      <c r="M2154">
        <v>0</v>
      </c>
      <c r="N2154">
        <v>1</v>
      </c>
      <c r="O2154">
        <v>0</v>
      </c>
      <c r="P2154">
        <v>0</v>
      </c>
      <c r="Q2154">
        <v>900000</v>
      </c>
      <c r="R2154">
        <v>4</v>
      </c>
      <c r="S2154">
        <v>1017</v>
      </c>
      <c r="T2154" s="1">
        <v>0</v>
      </c>
      <c r="U2154">
        <v>1</v>
      </c>
      <c r="W2154" s="64">
        <f t="shared" si="66"/>
        <v>0</v>
      </c>
      <c r="X2154" s="64">
        <f t="shared" si="67"/>
        <v>6263910</v>
      </c>
    </row>
    <row r="2155" spans="1:24" hidden="1">
      <c r="A2155">
        <v>27002</v>
      </c>
      <c r="B2155" t="s">
        <v>690</v>
      </c>
      <c r="C2155" t="s">
        <v>684</v>
      </c>
      <c r="D2155" t="s">
        <v>685</v>
      </c>
      <c r="E2155" t="s">
        <v>29</v>
      </c>
      <c r="F2155" t="s">
        <v>753</v>
      </c>
      <c r="G2155" t="s">
        <v>3607</v>
      </c>
      <c r="H2155" s="1">
        <v>44981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200000</v>
      </c>
      <c r="Q2155">
        <v>0</v>
      </c>
      <c r="R2155">
        <v>4</v>
      </c>
      <c r="S2155">
        <v>1009</v>
      </c>
      <c r="T2155" s="1">
        <v>0</v>
      </c>
      <c r="U2155">
        <v>1</v>
      </c>
      <c r="W2155" s="64">
        <f t="shared" si="66"/>
        <v>1394000</v>
      </c>
      <c r="X2155" s="64">
        <f t="shared" si="67"/>
        <v>0</v>
      </c>
    </row>
    <row r="2156" spans="1:24" hidden="1">
      <c r="A2156">
        <v>27002</v>
      </c>
      <c r="B2156" t="s">
        <v>690</v>
      </c>
      <c r="C2156" t="s">
        <v>684</v>
      </c>
      <c r="D2156" t="s">
        <v>685</v>
      </c>
      <c r="E2156" t="s">
        <v>29</v>
      </c>
      <c r="F2156" t="s">
        <v>753</v>
      </c>
      <c r="G2156" t="s">
        <v>3610</v>
      </c>
      <c r="H2156" s="1">
        <v>44981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300000</v>
      </c>
      <c r="Q2156">
        <v>0</v>
      </c>
      <c r="R2156">
        <v>4</v>
      </c>
      <c r="S2156">
        <v>1005</v>
      </c>
      <c r="T2156" s="1">
        <v>0</v>
      </c>
      <c r="U2156">
        <v>1</v>
      </c>
      <c r="W2156" s="64">
        <f t="shared" si="66"/>
        <v>2091000</v>
      </c>
      <c r="X2156" s="64">
        <f t="shared" si="67"/>
        <v>0</v>
      </c>
    </row>
    <row r="2157" spans="1:24" hidden="1">
      <c r="A2157">
        <v>1009</v>
      </c>
      <c r="B2157" t="s">
        <v>689</v>
      </c>
      <c r="C2157" t="s">
        <v>684</v>
      </c>
      <c r="D2157" t="s">
        <v>685</v>
      </c>
      <c r="E2157" t="s">
        <v>29</v>
      </c>
      <c r="F2157" t="s">
        <v>686</v>
      </c>
      <c r="G2157" t="s">
        <v>4033</v>
      </c>
      <c r="H2157" s="1">
        <v>44984</v>
      </c>
      <c r="I2157" t="s">
        <v>8</v>
      </c>
      <c r="J2157">
        <v>34</v>
      </c>
      <c r="K2157">
        <v>6.85</v>
      </c>
      <c r="L2157">
        <v>0</v>
      </c>
      <c r="M2157">
        <v>0</v>
      </c>
      <c r="N2157">
        <v>1</v>
      </c>
      <c r="O2157">
        <v>0</v>
      </c>
      <c r="P2157">
        <v>431.58</v>
      </c>
      <c r="Q2157">
        <v>0</v>
      </c>
      <c r="R2157">
        <v>4</v>
      </c>
      <c r="S2157">
        <v>27003</v>
      </c>
      <c r="T2157" s="1">
        <v>0</v>
      </c>
      <c r="U2157">
        <v>1</v>
      </c>
      <c r="W2157" s="64">
        <f t="shared" si="66"/>
        <v>2956.3229999999999</v>
      </c>
      <c r="X2157" s="64">
        <f t="shared" si="67"/>
        <v>0</v>
      </c>
    </row>
    <row r="2158" spans="1:24" hidden="1">
      <c r="A2158">
        <v>1009</v>
      </c>
      <c r="B2158" t="s">
        <v>689</v>
      </c>
      <c r="C2158" t="s">
        <v>684</v>
      </c>
      <c r="D2158" t="s">
        <v>685</v>
      </c>
      <c r="E2158" t="s">
        <v>29</v>
      </c>
      <c r="F2158" t="s">
        <v>686</v>
      </c>
      <c r="G2158" t="s">
        <v>4034</v>
      </c>
      <c r="H2158" s="1">
        <v>44984</v>
      </c>
      <c r="I2158" t="s">
        <v>7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0</v>
      </c>
      <c r="Q2158">
        <v>2294.19</v>
      </c>
      <c r="R2158">
        <v>4</v>
      </c>
      <c r="S2158">
        <v>27012</v>
      </c>
      <c r="T2158" s="1">
        <v>0</v>
      </c>
      <c r="U2158">
        <v>1</v>
      </c>
      <c r="W2158" s="64">
        <f t="shared" si="66"/>
        <v>0</v>
      </c>
      <c r="X2158" s="64">
        <f t="shared" si="67"/>
        <v>15990.504300000001</v>
      </c>
    </row>
    <row r="2159" spans="1:24" hidden="1">
      <c r="A2159">
        <v>1009</v>
      </c>
      <c r="B2159" t="s">
        <v>689</v>
      </c>
      <c r="C2159" t="s">
        <v>684</v>
      </c>
      <c r="D2159" t="s">
        <v>685</v>
      </c>
      <c r="E2159" t="s">
        <v>29</v>
      </c>
      <c r="F2159" t="s">
        <v>686</v>
      </c>
      <c r="G2159" t="s">
        <v>4035</v>
      </c>
      <c r="H2159" s="1">
        <v>44984</v>
      </c>
      <c r="I2159" t="s">
        <v>7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0</v>
      </c>
      <c r="Q2159">
        <v>130.30000000000001</v>
      </c>
      <c r="R2159">
        <v>4</v>
      </c>
      <c r="S2159">
        <v>27012</v>
      </c>
      <c r="T2159" s="1">
        <v>0</v>
      </c>
      <c r="U2159">
        <v>1</v>
      </c>
      <c r="W2159" s="64">
        <f t="shared" ref="W2159:W2222" si="68">+K2159*P2159</f>
        <v>0</v>
      </c>
      <c r="X2159" s="64">
        <f t="shared" ref="X2159:X2222" si="69">K2159*Q2159</f>
        <v>908.19100000000003</v>
      </c>
    </row>
    <row r="2160" spans="1:24" hidden="1">
      <c r="A2160">
        <v>1009</v>
      </c>
      <c r="B2160" t="s">
        <v>689</v>
      </c>
      <c r="C2160" t="s">
        <v>684</v>
      </c>
      <c r="D2160" t="s">
        <v>685</v>
      </c>
      <c r="E2160" t="s">
        <v>29</v>
      </c>
      <c r="F2160" t="s">
        <v>686</v>
      </c>
      <c r="G2160" t="s">
        <v>4036</v>
      </c>
      <c r="H2160" s="1">
        <v>44984</v>
      </c>
      <c r="I2160" t="s">
        <v>7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0</v>
      </c>
      <c r="Q2160">
        <v>17500</v>
      </c>
      <c r="R2160">
        <v>4</v>
      </c>
      <c r="S2160">
        <v>27012</v>
      </c>
      <c r="T2160" s="1">
        <v>0</v>
      </c>
      <c r="U2160">
        <v>1</v>
      </c>
      <c r="W2160" s="64">
        <f t="shared" si="68"/>
        <v>0</v>
      </c>
      <c r="X2160" s="64">
        <f t="shared" si="69"/>
        <v>121975</v>
      </c>
    </row>
    <row r="2161" spans="1:24" hidden="1">
      <c r="A2161">
        <v>1009</v>
      </c>
      <c r="B2161" t="s">
        <v>689</v>
      </c>
      <c r="C2161" t="s">
        <v>684</v>
      </c>
      <c r="D2161" t="s">
        <v>685</v>
      </c>
      <c r="E2161" t="s">
        <v>29</v>
      </c>
      <c r="F2161" t="s">
        <v>686</v>
      </c>
      <c r="G2161" t="s">
        <v>4037</v>
      </c>
      <c r="H2161" s="1">
        <v>44984</v>
      </c>
      <c r="I2161" t="s">
        <v>7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0</v>
      </c>
      <c r="Q2161">
        <v>662.5</v>
      </c>
      <c r="R2161">
        <v>4</v>
      </c>
      <c r="S2161">
        <v>27012</v>
      </c>
      <c r="T2161" s="1">
        <v>0</v>
      </c>
      <c r="U2161">
        <v>1</v>
      </c>
      <c r="W2161" s="64">
        <f t="shared" si="68"/>
        <v>0</v>
      </c>
      <c r="X2161" s="64">
        <f t="shared" si="69"/>
        <v>4617.625</v>
      </c>
    </row>
    <row r="2162" spans="1:24" hidden="1">
      <c r="A2162">
        <v>1009</v>
      </c>
      <c r="B2162" t="s">
        <v>689</v>
      </c>
      <c r="C2162" t="s">
        <v>684</v>
      </c>
      <c r="D2162" t="s">
        <v>685</v>
      </c>
      <c r="E2162" t="s">
        <v>29</v>
      </c>
      <c r="F2162" t="s">
        <v>686</v>
      </c>
      <c r="G2162" t="s">
        <v>4038</v>
      </c>
      <c r="H2162" s="1">
        <v>44984</v>
      </c>
      <c r="I2162" t="s">
        <v>7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0</v>
      </c>
      <c r="Q2162">
        <v>19156.34</v>
      </c>
      <c r="R2162">
        <v>4</v>
      </c>
      <c r="S2162">
        <v>27012</v>
      </c>
      <c r="T2162" s="1">
        <v>0</v>
      </c>
      <c r="U2162">
        <v>1</v>
      </c>
      <c r="W2162" s="64">
        <f t="shared" si="68"/>
        <v>0</v>
      </c>
      <c r="X2162" s="64">
        <f t="shared" si="69"/>
        <v>133519.68979999999</v>
      </c>
    </row>
    <row r="2163" spans="1:24" hidden="1">
      <c r="A2163">
        <v>1009</v>
      </c>
      <c r="B2163" t="s">
        <v>689</v>
      </c>
      <c r="C2163" t="s">
        <v>684</v>
      </c>
      <c r="D2163" t="s">
        <v>685</v>
      </c>
      <c r="E2163" t="s">
        <v>29</v>
      </c>
      <c r="F2163" t="s">
        <v>686</v>
      </c>
      <c r="G2163" t="s">
        <v>4039</v>
      </c>
      <c r="H2163" s="1">
        <v>44984</v>
      </c>
      <c r="I2163" t="s">
        <v>7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0</v>
      </c>
      <c r="Q2163">
        <v>720.47</v>
      </c>
      <c r="R2163">
        <v>4</v>
      </c>
      <c r="S2163">
        <v>27012</v>
      </c>
      <c r="T2163" s="1">
        <v>0</v>
      </c>
      <c r="U2163">
        <v>1</v>
      </c>
      <c r="W2163" s="64">
        <f t="shared" si="68"/>
        <v>0</v>
      </c>
      <c r="X2163" s="64">
        <f t="shared" si="69"/>
        <v>5021.6759000000002</v>
      </c>
    </row>
    <row r="2164" spans="1:24" hidden="1">
      <c r="A2164">
        <v>27003</v>
      </c>
      <c r="B2164" t="s">
        <v>689</v>
      </c>
      <c r="C2164" t="s">
        <v>684</v>
      </c>
      <c r="D2164" t="s">
        <v>685</v>
      </c>
      <c r="E2164" t="s">
        <v>29</v>
      </c>
      <c r="F2164" t="s">
        <v>753</v>
      </c>
      <c r="G2164" t="s">
        <v>3613</v>
      </c>
      <c r="H2164" s="1">
        <v>44984</v>
      </c>
      <c r="I2164" t="s">
        <v>7</v>
      </c>
      <c r="J2164">
        <v>34</v>
      </c>
      <c r="K2164">
        <v>6.85</v>
      </c>
      <c r="L2164">
        <v>0</v>
      </c>
      <c r="M2164">
        <v>0</v>
      </c>
      <c r="N2164">
        <v>1</v>
      </c>
      <c r="O2164">
        <v>0</v>
      </c>
      <c r="P2164">
        <v>0</v>
      </c>
      <c r="Q2164">
        <v>431.58</v>
      </c>
      <c r="R2164">
        <v>4</v>
      </c>
      <c r="S2164">
        <v>1009</v>
      </c>
      <c r="T2164" s="1">
        <v>0</v>
      </c>
      <c r="U2164">
        <v>1</v>
      </c>
      <c r="W2164" s="64">
        <f t="shared" si="68"/>
        <v>0</v>
      </c>
      <c r="X2164" s="64">
        <f t="shared" si="69"/>
        <v>2956.3229999999999</v>
      </c>
    </row>
    <row r="2165" spans="1:24" hidden="1">
      <c r="A2165">
        <v>27012</v>
      </c>
      <c r="B2165" t="s">
        <v>689</v>
      </c>
      <c r="C2165" t="s">
        <v>684</v>
      </c>
      <c r="D2165" t="s">
        <v>685</v>
      </c>
      <c r="E2165" t="s">
        <v>29</v>
      </c>
      <c r="F2165" t="s">
        <v>753</v>
      </c>
      <c r="G2165" t="s">
        <v>1026</v>
      </c>
      <c r="H2165" s="1">
        <v>44984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2294.19</v>
      </c>
      <c r="Q2165">
        <v>0</v>
      </c>
      <c r="R2165">
        <v>4</v>
      </c>
      <c r="S2165">
        <v>1009</v>
      </c>
      <c r="T2165" s="1">
        <v>0</v>
      </c>
      <c r="U2165">
        <v>1</v>
      </c>
      <c r="W2165" s="64">
        <f t="shared" si="68"/>
        <v>15990.504300000001</v>
      </c>
      <c r="X2165" s="64">
        <f t="shared" si="69"/>
        <v>0</v>
      </c>
    </row>
    <row r="2166" spans="1:24" hidden="1">
      <c r="A2166">
        <v>27012</v>
      </c>
      <c r="B2166" t="s">
        <v>689</v>
      </c>
      <c r="C2166" t="s">
        <v>684</v>
      </c>
      <c r="D2166" t="s">
        <v>685</v>
      </c>
      <c r="E2166" t="s">
        <v>29</v>
      </c>
      <c r="F2166" t="s">
        <v>753</v>
      </c>
      <c r="G2166" t="s">
        <v>1018</v>
      </c>
      <c r="H2166" s="1">
        <v>44984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130.30000000000001</v>
      </c>
      <c r="Q2166">
        <v>0</v>
      </c>
      <c r="R2166">
        <v>4</v>
      </c>
      <c r="S2166">
        <v>1009</v>
      </c>
      <c r="T2166" s="1">
        <v>0</v>
      </c>
      <c r="U2166">
        <v>1</v>
      </c>
      <c r="W2166" s="64">
        <f t="shared" si="68"/>
        <v>908.19100000000003</v>
      </c>
      <c r="X2166" s="64">
        <f t="shared" si="69"/>
        <v>0</v>
      </c>
    </row>
    <row r="2167" spans="1:24" hidden="1">
      <c r="A2167">
        <v>27012</v>
      </c>
      <c r="B2167" t="s">
        <v>689</v>
      </c>
      <c r="C2167" t="s">
        <v>684</v>
      </c>
      <c r="D2167" t="s">
        <v>685</v>
      </c>
      <c r="E2167" t="s">
        <v>29</v>
      </c>
      <c r="F2167" t="s">
        <v>753</v>
      </c>
      <c r="G2167" t="s">
        <v>1016</v>
      </c>
      <c r="H2167" s="1">
        <v>44984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17500</v>
      </c>
      <c r="Q2167">
        <v>0</v>
      </c>
      <c r="R2167">
        <v>4</v>
      </c>
      <c r="S2167">
        <v>1009</v>
      </c>
      <c r="T2167" s="1">
        <v>0</v>
      </c>
      <c r="U2167">
        <v>1</v>
      </c>
      <c r="W2167" s="64">
        <f t="shared" si="68"/>
        <v>121975</v>
      </c>
      <c r="X2167" s="64">
        <f t="shared" si="69"/>
        <v>0</v>
      </c>
    </row>
    <row r="2168" spans="1:24" hidden="1">
      <c r="A2168">
        <v>27012</v>
      </c>
      <c r="B2168" t="s">
        <v>689</v>
      </c>
      <c r="C2168" t="s">
        <v>684</v>
      </c>
      <c r="D2168" t="s">
        <v>685</v>
      </c>
      <c r="E2168" t="s">
        <v>29</v>
      </c>
      <c r="F2168" t="s">
        <v>753</v>
      </c>
      <c r="G2168" t="s">
        <v>1024</v>
      </c>
      <c r="H2168" s="1">
        <v>44984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662.5</v>
      </c>
      <c r="Q2168">
        <v>0</v>
      </c>
      <c r="R2168">
        <v>4</v>
      </c>
      <c r="S2168">
        <v>1009</v>
      </c>
      <c r="T2168" s="1">
        <v>0</v>
      </c>
      <c r="U2168">
        <v>1</v>
      </c>
      <c r="W2168" s="64">
        <f t="shared" si="68"/>
        <v>4617.625</v>
      </c>
      <c r="X2168" s="64">
        <f t="shared" si="69"/>
        <v>0</v>
      </c>
    </row>
    <row r="2169" spans="1:24" hidden="1">
      <c r="A2169">
        <v>27012</v>
      </c>
      <c r="B2169" t="s">
        <v>689</v>
      </c>
      <c r="C2169" t="s">
        <v>684</v>
      </c>
      <c r="D2169" t="s">
        <v>685</v>
      </c>
      <c r="E2169" t="s">
        <v>29</v>
      </c>
      <c r="F2169" t="s">
        <v>753</v>
      </c>
      <c r="G2169" t="s">
        <v>1027</v>
      </c>
      <c r="H2169" s="1">
        <v>44984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19156.34</v>
      </c>
      <c r="Q2169">
        <v>0</v>
      </c>
      <c r="R2169">
        <v>4</v>
      </c>
      <c r="S2169">
        <v>1009</v>
      </c>
      <c r="T2169" s="1">
        <v>0</v>
      </c>
      <c r="U2169">
        <v>1</v>
      </c>
      <c r="W2169" s="64">
        <f t="shared" si="68"/>
        <v>133519.68979999999</v>
      </c>
      <c r="X2169" s="64">
        <f t="shared" si="69"/>
        <v>0</v>
      </c>
    </row>
    <row r="2170" spans="1:24" hidden="1">
      <c r="A2170">
        <v>27012</v>
      </c>
      <c r="B2170" t="s">
        <v>689</v>
      </c>
      <c r="C2170" t="s">
        <v>684</v>
      </c>
      <c r="D2170" t="s">
        <v>685</v>
      </c>
      <c r="E2170" t="s">
        <v>29</v>
      </c>
      <c r="F2170" t="s">
        <v>753</v>
      </c>
      <c r="G2170" t="s">
        <v>1019</v>
      </c>
      <c r="H2170" s="1">
        <v>44984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720.47</v>
      </c>
      <c r="Q2170">
        <v>0</v>
      </c>
      <c r="R2170">
        <v>4</v>
      </c>
      <c r="S2170">
        <v>1009</v>
      </c>
      <c r="T2170" s="1">
        <v>0</v>
      </c>
      <c r="U2170">
        <v>1</v>
      </c>
      <c r="W2170" s="64">
        <f t="shared" si="68"/>
        <v>5021.6759000000002</v>
      </c>
      <c r="X2170" s="64">
        <f t="shared" si="69"/>
        <v>0</v>
      </c>
    </row>
    <row r="2171" spans="1:24">
      <c r="A2171">
        <v>1014</v>
      </c>
      <c r="B2171" t="s">
        <v>693</v>
      </c>
      <c r="C2171" t="s">
        <v>692</v>
      </c>
      <c r="D2171" t="s">
        <v>685</v>
      </c>
      <c r="E2171" t="s">
        <v>29</v>
      </c>
      <c r="F2171" t="s">
        <v>729</v>
      </c>
      <c r="G2171" t="s">
        <v>959</v>
      </c>
      <c r="H2171" s="1">
        <v>44985</v>
      </c>
      <c r="I2171" t="s">
        <v>7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1</v>
      </c>
      <c r="P2171">
        <v>0</v>
      </c>
      <c r="Q2171">
        <v>3000</v>
      </c>
      <c r="R2171">
        <v>4</v>
      </c>
      <c r="S2171">
        <v>3029</v>
      </c>
      <c r="T2171" s="1">
        <v>0</v>
      </c>
      <c r="U2171">
        <v>1</v>
      </c>
      <c r="W2171" s="64">
        <f t="shared" si="68"/>
        <v>0</v>
      </c>
      <c r="X2171" s="64">
        <f t="shared" si="69"/>
        <v>20910</v>
      </c>
    </row>
    <row r="2172" spans="1:24">
      <c r="A2172">
        <v>3029</v>
      </c>
      <c r="B2172" t="s">
        <v>693</v>
      </c>
      <c r="C2172" t="s">
        <v>692</v>
      </c>
      <c r="D2172" t="s">
        <v>685</v>
      </c>
      <c r="E2172" t="s">
        <v>29</v>
      </c>
      <c r="F2172" t="s">
        <v>754</v>
      </c>
      <c r="G2172" t="s">
        <v>4465</v>
      </c>
      <c r="H2172" s="1">
        <v>44985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3000</v>
      </c>
      <c r="Q2172">
        <v>0</v>
      </c>
      <c r="R2172">
        <v>4</v>
      </c>
      <c r="S2172">
        <v>1014</v>
      </c>
      <c r="T2172" s="1">
        <v>0</v>
      </c>
      <c r="U2172">
        <v>1</v>
      </c>
      <c r="W2172" s="64">
        <f t="shared" si="68"/>
        <v>20910</v>
      </c>
      <c r="X2172" s="64">
        <f t="shared" si="69"/>
        <v>0</v>
      </c>
    </row>
    <row r="2173" spans="1:24">
      <c r="A2173">
        <v>1014</v>
      </c>
      <c r="B2173" t="s">
        <v>689</v>
      </c>
      <c r="C2173" t="s">
        <v>684</v>
      </c>
      <c r="D2173" t="s">
        <v>685</v>
      </c>
      <c r="E2173" t="s">
        <v>29</v>
      </c>
      <c r="F2173" t="s">
        <v>747</v>
      </c>
      <c r="G2173" t="s">
        <v>924</v>
      </c>
      <c r="H2173" s="1">
        <v>44987</v>
      </c>
      <c r="I2173" t="s">
        <v>8</v>
      </c>
      <c r="J2173">
        <v>34</v>
      </c>
      <c r="K2173">
        <v>6.9598000000000004</v>
      </c>
      <c r="L2173">
        <v>0</v>
      </c>
      <c r="M2173">
        <v>0</v>
      </c>
      <c r="N2173">
        <v>1</v>
      </c>
      <c r="O2173">
        <v>1</v>
      </c>
      <c r="P2173">
        <v>1000000</v>
      </c>
      <c r="Q2173">
        <v>0</v>
      </c>
      <c r="R2173">
        <v>4</v>
      </c>
      <c r="S2173">
        <v>1035</v>
      </c>
      <c r="T2173" s="1">
        <v>0</v>
      </c>
      <c r="U2173">
        <v>1</v>
      </c>
      <c r="W2173" s="64">
        <f t="shared" si="68"/>
        <v>6959800</v>
      </c>
      <c r="X2173" s="64">
        <f t="shared" si="69"/>
        <v>0</v>
      </c>
    </row>
    <row r="2174" spans="1:24" hidden="1">
      <c r="A2174">
        <v>1035</v>
      </c>
      <c r="B2174" t="s">
        <v>689</v>
      </c>
      <c r="C2174" t="s">
        <v>684</v>
      </c>
      <c r="D2174" t="s">
        <v>685</v>
      </c>
      <c r="E2174" t="s">
        <v>29</v>
      </c>
      <c r="F2174" t="s">
        <v>747</v>
      </c>
      <c r="G2174" t="s">
        <v>784</v>
      </c>
      <c r="H2174" s="1">
        <v>44987</v>
      </c>
      <c r="I2174" t="s">
        <v>7</v>
      </c>
      <c r="J2174">
        <v>34</v>
      </c>
      <c r="K2174">
        <v>6.9598000000000004</v>
      </c>
      <c r="L2174">
        <v>0</v>
      </c>
      <c r="M2174">
        <v>0</v>
      </c>
      <c r="N2174">
        <v>1</v>
      </c>
      <c r="O2174">
        <v>0</v>
      </c>
      <c r="P2174">
        <v>0</v>
      </c>
      <c r="Q2174">
        <v>1000000</v>
      </c>
      <c r="R2174">
        <v>4</v>
      </c>
      <c r="S2174">
        <v>1014</v>
      </c>
      <c r="T2174" s="1">
        <v>0</v>
      </c>
      <c r="U2174">
        <v>1</v>
      </c>
      <c r="W2174" s="64">
        <f t="shared" si="68"/>
        <v>0</v>
      </c>
      <c r="X2174" s="64">
        <f t="shared" si="69"/>
        <v>6959800</v>
      </c>
    </row>
    <row r="2175" spans="1:24">
      <c r="A2175">
        <v>1016</v>
      </c>
      <c r="B2175" t="s">
        <v>694</v>
      </c>
      <c r="C2175" t="s">
        <v>684</v>
      </c>
      <c r="D2175" t="s">
        <v>685</v>
      </c>
      <c r="E2175" t="s">
        <v>29</v>
      </c>
      <c r="F2175" t="s">
        <v>747</v>
      </c>
      <c r="G2175" t="s">
        <v>3581</v>
      </c>
      <c r="H2175" s="1">
        <v>44988</v>
      </c>
      <c r="I2175" t="s">
        <v>8</v>
      </c>
      <c r="J2175">
        <v>34</v>
      </c>
      <c r="K2175">
        <v>6.9598000000000004</v>
      </c>
      <c r="L2175">
        <v>0</v>
      </c>
      <c r="M2175">
        <v>0</v>
      </c>
      <c r="N2175">
        <v>1</v>
      </c>
      <c r="O2175">
        <v>0</v>
      </c>
      <c r="P2175">
        <v>1500000</v>
      </c>
      <c r="Q2175">
        <v>0</v>
      </c>
      <c r="R2175">
        <v>4</v>
      </c>
      <c r="S2175">
        <v>1035</v>
      </c>
      <c r="T2175" s="1">
        <v>0</v>
      </c>
      <c r="U2175">
        <v>1</v>
      </c>
      <c r="W2175" s="64">
        <f t="shared" si="68"/>
        <v>10439700</v>
      </c>
      <c r="X2175" s="64">
        <f t="shared" si="69"/>
        <v>0</v>
      </c>
    </row>
    <row r="2176" spans="1:24" hidden="1">
      <c r="A2176">
        <v>1017</v>
      </c>
      <c r="B2176" t="s">
        <v>689</v>
      </c>
      <c r="C2176" t="s">
        <v>684</v>
      </c>
      <c r="D2176" t="s">
        <v>685</v>
      </c>
      <c r="E2176" t="s">
        <v>29</v>
      </c>
      <c r="F2176" t="s">
        <v>747</v>
      </c>
      <c r="G2176" t="s">
        <v>687</v>
      </c>
      <c r="H2176" s="1">
        <v>44988</v>
      </c>
      <c r="I2176" t="s">
        <v>8</v>
      </c>
      <c r="J2176">
        <v>34</v>
      </c>
      <c r="K2176">
        <v>6.9599000000000002</v>
      </c>
      <c r="N2176">
        <v>1</v>
      </c>
      <c r="O2176">
        <v>1</v>
      </c>
      <c r="P2176">
        <v>1000000</v>
      </c>
      <c r="Q2176">
        <v>0</v>
      </c>
      <c r="R2176">
        <v>4</v>
      </c>
      <c r="S2176">
        <v>1035</v>
      </c>
      <c r="T2176" s="1">
        <v>0</v>
      </c>
      <c r="U2176">
        <v>1</v>
      </c>
      <c r="W2176" s="64">
        <f t="shared" si="68"/>
        <v>6959900</v>
      </c>
      <c r="X2176" s="64">
        <f t="shared" si="69"/>
        <v>0</v>
      </c>
    </row>
    <row r="2177" spans="1:24" hidden="1">
      <c r="A2177">
        <v>1033</v>
      </c>
      <c r="B2177" t="s">
        <v>689</v>
      </c>
      <c r="C2177" t="s">
        <v>684</v>
      </c>
      <c r="D2177" t="s">
        <v>685</v>
      </c>
      <c r="E2177" t="s">
        <v>29</v>
      </c>
      <c r="F2177" t="s">
        <v>686</v>
      </c>
      <c r="G2177" t="s">
        <v>4192</v>
      </c>
      <c r="H2177" s="1">
        <v>44988</v>
      </c>
      <c r="I2177" t="s">
        <v>7</v>
      </c>
      <c r="J2177">
        <v>34</v>
      </c>
      <c r="K2177">
        <v>6.9690000000000003</v>
      </c>
      <c r="L2177">
        <v>0</v>
      </c>
      <c r="M2177">
        <v>0</v>
      </c>
      <c r="N2177">
        <v>1</v>
      </c>
      <c r="O2177">
        <v>0</v>
      </c>
      <c r="P2177">
        <v>0</v>
      </c>
      <c r="Q2177">
        <v>500000</v>
      </c>
      <c r="R2177">
        <v>4</v>
      </c>
      <c r="S2177">
        <v>27003</v>
      </c>
      <c r="T2177" s="1">
        <v>0</v>
      </c>
      <c r="U2177">
        <v>1</v>
      </c>
      <c r="W2177" s="64">
        <f t="shared" si="68"/>
        <v>0</v>
      </c>
      <c r="X2177" s="64">
        <f t="shared" si="69"/>
        <v>3484500</v>
      </c>
    </row>
    <row r="2178" spans="1:24" hidden="1">
      <c r="A2178">
        <v>1035</v>
      </c>
      <c r="B2178" t="s">
        <v>694</v>
      </c>
      <c r="C2178" t="s">
        <v>684</v>
      </c>
      <c r="D2178" t="s">
        <v>685</v>
      </c>
      <c r="E2178" t="s">
        <v>29</v>
      </c>
      <c r="F2178" t="s">
        <v>747</v>
      </c>
      <c r="G2178" t="s">
        <v>784</v>
      </c>
      <c r="H2178" s="1">
        <v>44988</v>
      </c>
      <c r="I2178" t="s">
        <v>7</v>
      </c>
      <c r="J2178">
        <v>34</v>
      </c>
      <c r="K2178">
        <v>6.9598000000000004</v>
      </c>
      <c r="L2178">
        <v>0</v>
      </c>
      <c r="M2178">
        <v>0</v>
      </c>
      <c r="N2178">
        <v>1</v>
      </c>
      <c r="O2178">
        <v>0</v>
      </c>
      <c r="P2178">
        <v>0</v>
      </c>
      <c r="Q2178">
        <v>1500000</v>
      </c>
      <c r="R2178">
        <v>4</v>
      </c>
      <c r="S2178">
        <v>1016</v>
      </c>
      <c r="T2178" s="1">
        <v>0</v>
      </c>
      <c r="U2178">
        <v>1</v>
      </c>
      <c r="W2178" s="64">
        <f t="shared" si="68"/>
        <v>0</v>
      </c>
      <c r="X2178" s="64">
        <f t="shared" si="69"/>
        <v>10439700</v>
      </c>
    </row>
    <row r="2179" spans="1:24" hidden="1">
      <c r="A2179">
        <v>1035</v>
      </c>
      <c r="B2179" t="s">
        <v>694</v>
      </c>
      <c r="C2179" t="s">
        <v>684</v>
      </c>
      <c r="D2179" t="s">
        <v>685</v>
      </c>
      <c r="E2179" t="s">
        <v>29</v>
      </c>
      <c r="F2179" t="s">
        <v>747</v>
      </c>
      <c r="G2179" t="s">
        <v>785</v>
      </c>
      <c r="H2179" s="1">
        <v>44988</v>
      </c>
      <c r="I2179" t="s">
        <v>7</v>
      </c>
      <c r="J2179">
        <v>34</v>
      </c>
      <c r="K2179">
        <v>6.9599000000000002</v>
      </c>
      <c r="L2179">
        <v>0</v>
      </c>
      <c r="M2179">
        <v>0</v>
      </c>
      <c r="N2179">
        <v>1</v>
      </c>
      <c r="O2179">
        <v>0</v>
      </c>
      <c r="P2179">
        <v>0</v>
      </c>
      <c r="Q2179">
        <v>1000000</v>
      </c>
      <c r="R2179">
        <v>4</v>
      </c>
      <c r="S2179">
        <v>1017</v>
      </c>
      <c r="T2179" s="1">
        <v>0</v>
      </c>
      <c r="U2179">
        <v>1</v>
      </c>
      <c r="W2179" s="64">
        <f t="shared" si="68"/>
        <v>0</v>
      </c>
      <c r="X2179" s="64">
        <f t="shared" si="69"/>
        <v>6959900</v>
      </c>
    </row>
    <row r="2180" spans="1:24" hidden="1">
      <c r="A2180">
        <v>27003</v>
      </c>
      <c r="B2180" t="s">
        <v>689</v>
      </c>
      <c r="C2180" t="s">
        <v>684</v>
      </c>
      <c r="D2180" t="s">
        <v>685</v>
      </c>
      <c r="E2180" t="s">
        <v>29</v>
      </c>
      <c r="F2180" t="s">
        <v>754</v>
      </c>
      <c r="G2180" t="s">
        <v>736</v>
      </c>
      <c r="H2180" s="1">
        <v>44988</v>
      </c>
      <c r="I2180" t="s">
        <v>8</v>
      </c>
      <c r="J2180">
        <v>34</v>
      </c>
      <c r="K2180">
        <v>6.9690000000000003</v>
      </c>
      <c r="L2180">
        <v>0</v>
      </c>
      <c r="M2180">
        <v>0</v>
      </c>
      <c r="N2180">
        <v>1</v>
      </c>
      <c r="O2180">
        <v>0</v>
      </c>
      <c r="P2180">
        <v>500000</v>
      </c>
      <c r="Q2180">
        <v>0</v>
      </c>
      <c r="R2180">
        <v>4</v>
      </c>
      <c r="S2180">
        <v>1033</v>
      </c>
      <c r="T2180" s="1">
        <v>0</v>
      </c>
      <c r="U2180">
        <v>1</v>
      </c>
      <c r="W2180" s="64">
        <f t="shared" si="68"/>
        <v>3484500</v>
      </c>
      <c r="X2180" s="64">
        <f t="shared" si="69"/>
        <v>0</v>
      </c>
    </row>
    <row r="2181" spans="1:24">
      <c r="A2181">
        <v>1014</v>
      </c>
      <c r="B2181" t="s">
        <v>689</v>
      </c>
      <c r="C2181" t="s">
        <v>684</v>
      </c>
      <c r="D2181" t="s">
        <v>685</v>
      </c>
      <c r="E2181" t="s">
        <v>29</v>
      </c>
      <c r="F2181" t="s">
        <v>747</v>
      </c>
      <c r="G2181" t="s">
        <v>943</v>
      </c>
      <c r="H2181" s="1">
        <v>44992</v>
      </c>
      <c r="I2181" t="s">
        <v>8</v>
      </c>
      <c r="J2181">
        <v>34</v>
      </c>
      <c r="K2181">
        <v>6.9598000000000004</v>
      </c>
      <c r="L2181">
        <v>0</v>
      </c>
      <c r="M2181">
        <v>0</v>
      </c>
      <c r="N2181">
        <v>1</v>
      </c>
      <c r="O2181">
        <v>1</v>
      </c>
      <c r="P2181">
        <v>1500000</v>
      </c>
      <c r="Q2181">
        <v>0</v>
      </c>
      <c r="R2181">
        <v>4</v>
      </c>
      <c r="S2181">
        <v>1035</v>
      </c>
      <c r="T2181" s="1">
        <v>0</v>
      </c>
      <c r="U2181">
        <v>1</v>
      </c>
      <c r="W2181" s="64">
        <f t="shared" si="68"/>
        <v>10439700</v>
      </c>
      <c r="X2181" s="64">
        <f t="shared" si="69"/>
        <v>0</v>
      </c>
    </row>
    <row r="2182" spans="1:24">
      <c r="A2182">
        <v>1014</v>
      </c>
      <c r="B2182" t="s">
        <v>689</v>
      </c>
      <c r="C2182" t="s">
        <v>684</v>
      </c>
      <c r="D2182" t="s">
        <v>685</v>
      </c>
      <c r="E2182" t="s">
        <v>29</v>
      </c>
      <c r="F2182" t="s">
        <v>748</v>
      </c>
      <c r="G2182" t="s">
        <v>929</v>
      </c>
      <c r="H2182" s="1">
        <v>44992</v>
      </c>
      <c r="I2182" t="s">
        <v>7</v>
      </c>
      <c r="J2182">
        <v>34</v>
      </c>
      <c r="K2182">
        <v>6.97</v>
      </c>
      <c r="L2182">
        <v>0</v>
      </c>
      <c r="M2182">
        <v>0</v>
      </c>
      <c r="N2182">
        <v>1</v>
      </c>
      <c r="O2182">
        <v>1</v>
      </c>
      <c r="P2182">
        <v>0</v>
      </c>
      <c r="Q2182">
        <v>200000</v>
      </c>
      <c r="R2182">
        <v>4</v>
      </c>
      <c r="S2182">
        <v>27004</v>
      </c>
      <c r="T2182" s="1">
        <v>0</v>
      </c>
      <c r="U2182">
        <v>1</v>
      </c>
      <c r="W2182" s="64">
        <f t="shared" si="68"/>
        <v>0</v>
      </c>
      <c r="X2182" s="64">
        <f t="shared" si="69"/>
        <v>1394000</v>
      </c>
    </row>
    <row r="2183" spans="1:24" hidden="1">
      <c r="A2183">
        <v>1035</v>
      </c>
      <c r="B2183" t="s">
        <v>689</v>
      </c>
      <c r="C2183" t="s">
        <v>684</v>
      </c>
      <c r="D2183" t="s">
        <v>685</v>
      </c>
      <c r="E2183" t="s">
        <v>29</v>
      </c>
      <c r="F2183" t="s">
        <v>747</v>
      </c>
      <c r="G2183" t="s">
        <v>782</v>
      </c>
      <c r="H2183" s="1">
        <v>44992</v>
      </c>
      <c r="I2183" t="s">
        <v>7</v>
      </c>
      <c r="J2183">
        <v>34</v>
      </c>
      <c r="K2183">
        <v>6.9598000000000004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1500000</v>
      </c>
      <c r="R2183">
        <v>4</v>
      </c>
      <c r="S2183">
        <v>1014</v>
      </c>
      <c r="T2183" s="1">
        <v>0</v>
      </c>
      <c r="U2183">
        <v>1</v>
      </c>
      <c r="W2183" s="64">
        <f t="shared" si="68"/>
        <v>0</v>
      </c>
      <c r="X2183" s="64">
        <f t="shared" si="69"/>
        <v>10439700</v>
      </c>
    </row>
    <row r="2184" spans="1:24" hidden="1">
      <c r="A2184">
        <v>27004</v>
      </c>
      <c r="B2184" t="s">
        <v>689</v>
      </c>
      <c r="C2184" t="s">
        <v>684</v>
      </c>
      <c r="D2184" t="s">
        <v>685</v>
      </c>
      <c r="E2184" t="s">
        <v>29</v>
      </c>
      <c r="F2184" t="s">
        <v>753</v>
      </c>
      <c r="G2184" t="s">
        <v>1025</v>
      </c>
      <c r="H2184" s="1">
        <v>44992</v>
      </c>
      <c r="I2184" t="s">
        <v>8</v>
      </c>
      <c r="J2184">
        <v>34</v>
      </c>
      <c r="K2184">
        <v>6.97</v>
      </c>
      <c r="L2184">
        <v>0</v>
      </c>
      <c r="M2184">
        <v>0</v>
      </c>
      <c r="N2184">
        <v>1</v>
      </c>
      <c r="O2184">
        <v>0</v>
      </c>
      <c r="P2184">
        <v>200000</v>
      </c>
      <c r="Q2184">
        <v>0</v>
      </c>
      <c r="R2184">
        <v>4</v>
      </c>
      <c r="S2184">
        <v>1014</v>
      </c>
      <c r="T2184" s="1">
        <v>0</v>
      </c>
      <c r="U2184">
        <v>1</v>
      </c>
      <c r="W2184" s="64">
        <f t="shared" si="68"/>
        <v>1394000</v>
      </c>
      <c r="X2184" s="64">
        <f t="shared" si="69"/>
        <v>0</v>
      </c>
    </row>
    <row r="2185" spans="1:24" hidden="1">
      <c r="A2185">
        <v>1005</v>
      </c>
      <c r="B2185" t="s">
        <v>689</v>
      </c>
      <c r="C2185" t="s">
        <v>684</v>
      </c>
      <c r="D2185" t="s">
        <v>685</v>
      </c>
      <c r="E2185" t="s">
        <v>29</v>
      </c>
      <c r="F2185" t="s">
        <v>747</v>
      </c>
      <c r="G2185" t="s">
        <v>3588</v>
      </c>
      <c r="H2185" s="1">
        <v>44993</v>
      </c>
      <c r="I2185" t="s">
        <v>7</v>
      </c>
      <c r="J2185">
        <v>34</v>
      </c>
      <c r="K2185">
        <v>6.97</v>
      </c>
      <c r="L2185">
        <v>0</v>
      </c>
      <c r="M2185">
        <v>0</v>
      </c>
      <c r="N2185">
        <v>1</v>
      </c>
      <c r="O2185">
        <v>1</v>
      </c>
      <c r="P2185">
        <v>0</v>
      </c>
      <c r="Q2185">
        <v>150000</v>
      </c>
      <c r="R2185">
        <v>4</v>
      </c>
      <c r="S2185">
        <v>27012</v>
      </c>
      <c r="T2185" s="1">
        <v>0</v>
      </c>
      <c r="U2185">
        <v>1</v>
      </c>
      <c r="W2185" s="64">
        <f t="shared" si="68"/>
        <v>0</v>
      </c>
      <c r="X2185" s="64">
        <f t="shared" si="69"/>
        <v>1045500</v>
      </c>
    </row>
    <row r="2186" spans="1:24" hidden="1">
      <c r="A2186">
        <v>1009</v>
      </c>
      <c r="B2186" t="s">
        <v>689</v>
      </c>
      <c r="C2186" t="s">
        <v>684</v>
      </c>
      <c r="D2186" t="s">
        <v>685</v>
      </c>
      <c r="E2186" t="s">
        <v>29</v>
      </c>
      <c r="F2186" t="s">
        <v>686</v>
      </c>
      <c r="G2186" t="s">
        <v>4040</v>
      </c>
      <c r="H2186" s="1">
        <v>44993</v>
      </c>
      <c r="I2186" t="s">
        <v>7</v>
      </c>
      <c r="J2186">
        <v>34</v>
      </c>
      <c r="K2186">
        <v>6.97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700000</v>
      </c>
      <c r="R2186">
        <v>4</v>
      </c>
      <c r="S2186">
        <v>27012</v>
      </c>
      <c r="T2186" s="1">
        <v>0</v>
      </c>
      <c r="U2186">
        <v>1</v>
      </c>
      <c r="W2186" s="64">
        <f t="shared" si="68"/>
        <v>0</v>
      </c>
      <c r="X2186" s="64">
        <f t="shared" si="69"/>
        <v>4879000</v>
      </c>
    </row>
    <row r="2187" spans="1:24" hidden="1">
      <c r="A2187">
        <v>1009</v>
      </c>
      <c r="B2187" t="s">
        <v>689</v>
      </c>
      <c r="C2187" t="s">
        <v>684</v>
      </c>
      <c r="D2187" t="s">
        <v>685</v>
      </c>
      <c r="E2187" t="s">
        <v>29</v>
      </c>
      <c r="F2187" t="s">
        <v>686</v>
      </c>
      <c r="G2187" t="s">
        <v>4041</v>
      </c>
      <c r="H2187" s="1">
        <v>44993</v>
      </c>
      <c r="I2187" t="s">
        <v>7</v>
      </c>
      <c r="J2187">
        <v>34</v>
      </c>
      <c r="K2187">
        <v>6.97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38550</v>
      </c>
      <c r="R2187">
        <v>4</v>
      </c>
      <c r="S2187">
        <v>27012</v>
      </c>
      <c r="T2187" s="1">
        <v>0</v>
      </c>
      <c r="U2187">
        <v>1</v>
      </c>
      <c r="W2187" s="64">
        <f t="shared" si="68"/>
        <v>0</v>
      </c>
      <c r="X2187" s="64">
        <f t="shared" si="69"/>
        <v>268693.5</v>
      </c>
    </row>
    <row r="2188" spans="1:24" hidden="1">
      <c r="A2188">
        <v>27012</v>
      </c>
      <c r="B2188" t="s">
        <v>689</v>
      </c>
      <c r="C2188" t="s">
        <v>684</v>
      </c>
      <c r="D2188" t="s">
        <v>685</v>
      </c>
      <c r="E2188" t="s">
        <v>29</v>
      </c>
      <c r="F2188" t="s">
        <v>753</v>
      </c>
      <c r="G2188" t="s">
        <v>982</v>
      </c>
      <c r="H2188" s="1">
        <v>44993</v>
      </c>
      <c r="I2188" t="s">
        <v>8</v>
      </c>
      <c r="J2188">
        <v>34</v>
      </c>
      <c r="K2188">
        <v>6.97</v>
      </c>
      <c r="L2188">
        <v>0</v>
      </c>
      <c r="M2188">
        <v>0</v>
      </c>
      <c r="N2188">
        <v>1</v>
      </c>
      <c r="O2188">
        <v>0</v>
      </c>
      <c r="P2188">
        <v>700000</v>
      </c>
      <c r="Q2188">
        <v>0</v>
      </c>
      <c r="R2188">
        <v>4</v>
      </c>
      <c r="S2188">
        <v>1009</v>
      </c>
      <c r="T2188" s="1">
        <v>0</v>
      </c>
      <c r="U2188">
        <v>1</v>
      </c>
      <c r="W2188" s="64">
        <f t="shared" si="68"/>
        <v>4879000</v>
      </c>
      <c r="X2188" s="64">
        <f t="shared" si="69"/>
        <v>0</v>
      </c>
    </row>
    <row r="2189" spans="1:24" hidden="1">
      <c r="A2189">
        <v>27012</v>
      </c>
      <c r="B2189" t="s">
        <v>689</v>
      </c>
      <c r="C2189" t="s">
        <v>684</v>
      </c>
      <c r="D2189" t="s">
        <v>685</v>
      </c>
      <c r="E2189" t="s">
        <v>29</v>
      </c>
      <c r="F2189" t="s">
        <v>753</v>
      </c>
      <c r="G2189" t="s">
        <v>986</v>
      </c>
      <c r="H2189" s="1">
        <v>44993</v>
      </c>
      <c r="I2189" t="s">
        <v>8</v>
      </c>
      <c r="J2189">
        <v>34</v>
      </c>
      <c r="K2189">
        <v>6.97</v>
      </c>
      <c r="L2189">
        <v>0</v>
      </c>
      <c r="M2189">
        <v>0</v>
      </c>
      <c r="N2189">
        <v>1</v>
      </c>
      <c r="O2189">
        <v>0</v>
      </c>
      <c r="P2189">
        <v>38550</v>
      </c>
      <c r="Q2189">
        <v>0</v>
      </c>
      <c r="R2189">
        <v>4</v>
      </c>
      <c r="S2189">
        <v>1009</v>
      </c>
      <c r="T2189" s="1">
        <v>0</v>
      </c>
      <c r="U2189">
        <v>1</v>
      </c>
      <c r="W2189" s="64">
        <f t="shared" si="68"/>
        <v>268693.5</v>
      </c>
      <c r="X2189" s="64">
        <f t="shared" si="69"/>
        <v>0</v>
      </c>
    </row>
    <row r="2190" spans="1:24" hidden="1">
      <c r="A2190">
        <v>27012</v>
      </c>
      <c r="B2190" t="s">
        <v>689</v>
      </c>
      <c r="C2190" t="s">
        <v>684</v>
      </c>
      <c r="D2190" t="s">
        <v>685</v>
      </c>
      <c r="E2190" t="s">
        <v>29</v>
      </c>
      <c r="F2190" t="s">
        <v>753</v>
      </c>
      <c r="G2190" t="s">
        <v>984</v>
      </c>
      <c r="H2190" s="1">
        <v>44993</v>
      </c>
      <c r="I2190" t="s">
        <v>8</v>
      </c>
      <c r="J2190">
        <v>34</v>
      </c>
      <c r="K2190">
        <v>6.97</v>
      </c>
      <c r="L2190">
        <v>0</v>
      </c>
      <c r="M2190">
        <v>0</v>
      </c>
      <c r="N2190">
        <v>1</v>
      </c>
      <c r="O2190">
        <v>0</v>
      </c>
      <c r="P2190">
        <v>150000</v>
      </c>
      <c r="Q2190">
        <v>0</v>
      </c>
      <c r="R2190">
        <v>4</v>
      </c>
      <c r="S2190">
        <v>1005</v>
      </c>
      <c r="T2190" s="1">
        <v>0</v>
      </c>
      <c r="U2190">
        <v>1</v>
      </c>
      <c r="W2190" s="64">
        <f t="shared" si="68"/>
        <v>1045500</v>
      </c>
      <c r="X2190" s="64">
        <f t="shared" si="69"/>
        <v>0</v>
      </c>
    </row>
    <row r="2191" spans="1:24" hidden="1">
      <c r="A2191">
        <v>1005</v>
      </c>
      <c r="B2191" t="s">
        <v>689</v>
      </c>
      <c r="C2191" t="s">
        <v>684</v>
      </c>
      <c r="D2191" t="s">
        <v>685</v>
      </c>
      <c r="E2191" t="s">
        <v>29</v>
      </c>
      <c r="F2191" t="s">
        <v>747</v>
      </c>
      <c r="G2191" t="s">
        <v>3913</v>
      </c>
      <c r="H2191" s="1">
        <v>44994</v>
      </c>
      <c r="I2191" t="s">
        <v>7</v>
      </c>
      <c r="J2191">
        <v>34</v>
      </c>
      <c r="K2191">
        <v>6.97</v>
      </c>
      <c r="L2191">
        <v>0</v>
      </c>
      <c r="M2191">
        <v>0</v>
      </c>
      <c r="N2191">
        <v>1</v>
      </c>
      <c r="O2191">
        <v>1</v>
      </c>
      <c r="P2191">
        <v>0</v>
      </c>
      <c r="Q2191">
        <v>300000</v>
      </c>
      <c r="R2191">
        <v>4</v>
      </c>
      <c r="S2191">
        <v>27012</v>
      </c>
      <c r="T2191" s="1">
        <v>0</v>
      </c>
      <c r="U2191">
        <v>1</v>
      </c>
      <c r="W2191" s="64">
        <f t="shared" si="68"/>
        <v>0</v>
      </c>
      <c r="X2191" s="64">
        <f t="shared" si="69"/>
        <v>2091000</v>
      </c>
    </row>
    <row r="2192" spans="1:24" hidden="1">
      <c r="A2192">
        <v>1005</v>
      </c>
      <c r="B2192" t="s">
        <v>689</v>
      </c>
      <c r="C2192" t="s">
        <v>684</v>
      </c>
      <c r="D2192" t="s">
        <v>685</v>
      </c>
      <c r="E2192" t="s">
        <v>29</v>
      </c>
      <c r="F2192" t="s">
        <v>747</v>
      </c>
      <c r="G2192" t="s">
        <v>3914</v>
      </c>
      <c r="H2192" s="1">
        <v>44994</v>
      </c>
      <c r="I2192" t="s">
        <v>7</v>
      </c>
      <c r="J2192">
        <v>34</v>
      </c>
      <c r="K2192">
        <v>6.97</v>
      </c>
      <c r="L2192">
        <v>0</v>
      </c>
      <c r="M2192">
        <v>0</v>
      </c>
      <c r="N2192">
        <v>1</v>
      </c>
      <c r="O2192">
        <v>1</v>
      </c>
      <c r="P2192">
        <v>0</v>
      </c>
      <c r="Q2192">
        <v>350000</v>
      </c>
      <c r="R2192">
        <v>4</v>
      </c>
      <c r="S2192">
        <v>27012</v>
      </c>
      <c r="T2192" s="1">
        <v>0</v>
      </c>
      <c r="U2192">
        <v>1</v>
      </c>
      <c r="W2192" s="64">
        <f t="shared" si="68"/>
        <v>0</v>
      </c>
      <c r="X2192" s="64">
        <f t="shared" si="69"/>
        <v>2439500</v>
      </c>
    </row>
    <row r="2193" spans="1:24" hidden="1">
      <c r="A2193">
        <v>1009</v>
      </c>
      <c r="B2193" t="s">
        <v>689</v>
      </c>
      <c r="C2193" t="s">
        <v>684</v>
      </c>
      <c r="D2193" t="s">
        <v>685</v>
      </c>
      <c r="E2193" t="s">
        <v>29</v>
      </c>
      <c r="F2193" t="s">
        <v>686</v>
      </c>
      <c r="G2193" t="s">
        <v>4042</v>
      </c>
      <c r="H2193" s="1">
        <v>44994</v>
      </c>
      <c r="I2193" t="s">
        <v>7</v>
      </c>
      <c r="J2193">
        <v>34</v>
      </c>
      <c r="K2193">
        <v>6.97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512588.89</v>
      </c>
      <c r="R2193">
        <v>4</v>
      </c>
      <c r="S2193">
        <v>27012</v>
      </c>
      <c r="T2193" s="1">
        <v>0</v>
      </c>
      <c r="U2193">
        <v>1</v>
      </c>
      <c r="W2193" s="64">
        <f t="shared" si="68"/>
        <v>0</v>
      </c>
      <c r="X2193" s="64">
        <f t="shared" si="69"/>
        <v>3572744.5633</v>
      </c>
    </row>
    <row r="2194" spans="1:24" hidden="1">
      <c r="A2194">
        <v>1009</v>
      </c>
      <c r="B2194" t="s">
        <v>689</v>
      </c>
      <c r="C2194" t="s">
        <v>684</v>
      </c>
      <c r="D2194" t="s">
        <v>685</v>
      </c>
      <c r="E2194" t="s">
        <v>29</v>
      </c>
      <c r="F2194" t="s">
        <v>686</v>
      </c>
      <c r="G2194" t="s">
        <v>4043</v>
      </c>
      <c r="H2194" s="1">
        <v>44994</v>
      </c>
      <c r="I2194" t="s">
        <v>7</v>
      </c>
      <c r="J2194">
        <v>34</v>
      </c>
      <c r="K2194">
        <v>6.97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28242.39</v>
      </c>
      <c r="R2194">
        <v>4</v>
      </c>
      <c r="S2194">
        <v>27012</v>
      </c>
      <c r="T2194" s="1">
        <v>0</v>
      </c>
      <c r="U2194">
        <v>1</v>
      </c>
      <c r="W2194" s="64">
        <f t="shared" si="68"/>
        <v>0</v>
      </c>
      <c r="X2194" s="64">
        <f t="shared" si="69"/>
        <v>196849.4583</v>
      </c>
    </row>
    <row r="2195" spans="1:24">
      <c r="A2195">
        <v>1014</v>
      </c>
      <c r="B2195" t="s">
        <v>689</v>
      </c>
      <c r="C2195" t="s">
        <v>684</v>
      </c>
      <c r="D2195" t="s">
        <v>685</v>
      </c>
      <c r="E2195" t="s">
        <v>29</v>
      </c>
      <c r="F2195" t="s">
        <v>747</v>
      </c>
      <c r="G2195" t="s">
        <v>1004</v>
      </c>
      <c r="H2195" s="1">
        <v>44994</v>
      </c>
      <c r="I2195" t="s">
        <v>8</v>
      </c>
      <c r="J2195">
        <v>34</v>
      </c>
      <c r="K2195">
        <v>6.9598000000000004</v>
      </c>
      <c r="L2195">
        <v>0</v>
      </c>
      <c r="M2195">
        <v>0</v>
      </c>
      <c r="N2195">
        <v>1</v>
      </c>
      <c r="O2195">
        <v>1</v>
      </c>
      <c r="P2195">
        <v>850000</v>
      </c>
      <c r="Q2195">
        <v>0</v>
      </c>
      <c r="R2195">
        <v>4</v>
      </c>
      <c r="S2195">
        <v>1035</v>
      </c>
      <c r="T2195" s="1">
        <v>0</v>
      </c>
      <c r="U2195">
        <v>1</v>
      </c>
      <c r="W2195" s="64">
        <f t="shared" si="68"/>
        <v>5915830</v>
      </c>
      <c r="X2195" s="64">
        <f t="shared" si="69"/>
        <v>0</v>
      </c>
    </row>
    <row r="2196" spans="1:24">
      <c r="A2196">
        <v>1014</v>
      </c>
      <c r="B2196" t="s">
        <v>689</v>
      </c>
      <c r="C2196" t="s">
        <v>684</v>
      </c>
      <c r="D2196" t="s">
        <v>685</v>
      </c>
      <c r="E2196" t="s">
        <v>29</v>
      </c>
      <c r="F2196" t="s">
        <v>748</v>
      </c>
      <c r="G2196" t="s">
        <v>1001</v>
      </c>
      <c r="H2196" s="1">
        <v>44994</v>
      </c>
      <c r="I2196" t="s">
        <v>7</v>
      </c>
      <c r="J2196">
        <v>34</v>
      </c>
      <c r="K2196">
        <v>6.97</v>
      </c>
      <c r="L2196">
        <v>0</v>
      </c>
      <c r="M2196">
        <v>0</v>
      </c>
      <c r="N2196">
        <v>1</v>
      </c>
      <c r="O2196">
        <v>1</v>
      </c>
      <c r="P2196">
        <v>0</v>
      </c>
      <c r="Q2196">
        <v>300000</v>
      </c>
      <c r="R2196">
        <v>4</v>
      </c>
      <c r="S2196">
        <v>27004</v>
      </c>
      <c r="T2196" s="1">
        <v>0</v>
      </c>
      <c r="U2196">
        <v>1</v>
      </c>
      <c r="W2196" s="64">
        <f t="shared" si="68"/>
        <v>0</v>
      </c>
      <c r="X2196" s="64">
        <f t="shared" si="69"/>
        <v>2091000</v>
      </c>
    </row>
    <row r="2197" spans="1:24">
      <c r="A2197">
        <v>1014</v>
      </c>
      <c r="B2197" t="s">
        <v>694</v>
      </c>
      <c r="C2197" t="s">
        <v>684</v>
      </c>
      <c r="D2197" t="s">
        <v>685</v>
      </c>
      <c r="E2197" t="s">
        <v>29</v>
      </c>
      <c r="F2197" t="s">
        <v>756</v>
      </c>
      <c r="G2197" t="s">
        <v>1000</v>
      </c>
      <c r="H2197" s="1">
        <v>44994</v>
      </c>
      <c r="I2197" t="s">
        <v>7</v>
      </c>
      <c r="J2197">
        <v>34</v>
      </c>
      <c r="K2197">
        <v>6.97</v>
      </c>
      <c r="L2197">
        <v>0</v>
      </c>
      <c r="M2197">
        <v>0</v>
      </c>
      <c r="N2197">
        <v>1</v>
      </c>
      <c r="O2197">
        <v>1</v>
      </c>
      <c r="P2197">
        <v>0</v>
      </c>
      <c r="Q2197">
        <v>500000</v>
      </c>
      <c r="R2197">
        <v>4</v>
      </c>
      <c r="S2197">
        <v>3003</v>
      </c>
      <c r="T2197" s="1">
        <v>0</v>
      </c>
      <c r="U2197">
        <v>1</v>
      </c>
      <c r="W2197" s="64">
        <f t="shared" si="68"/>
        <v>0</v>
      </c>
      <c r="X2197" s="64">
        <f t="shared" si="69"/>
        <v>3485000</v>
      </c>
    </row>
    <row r="2198" spans="1:24" hidden="1">
      <c r="A2198">
        <v>1035</v>
      </c>
      <c r="B2198" t="s">
        <v>689</v>
      </c>
      <c r="C2198" t="s">
        <v>684</v>
      </c>
      <c r="D2198" t="s">
        <v>685</v>
      </c>
      <c r="E2198" t="s">
        <v>29</v>
      </c>
      <c r="F2198" t="s">
        <v>747</v>
      </c>
      <c r="G2198" t="s">
        <v>787</v>
      </c>
      <c r="H2198" s="1">
        <v>44994</v>
      </c>
      <c r="I2198" t="s">
        <v>7</v>
      </c>
      <c r="J2198">
        <v>34</v>
      </c>
      <c r="K2198">
        <v>6.9598000000000004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850000</v>
      </c>
      <c r="R2198">
        <v>4</v>
      </c>
      <c r="S2198">
        <v>1014</v>
      </c>
      <c r="T2198" s="1">
        <v>0</v>
      </c>
      <c r="U2198">
        <v>1</v>
      </c>
      <c r="W2198" s="64">
        <f t="shared" si="68"/>
        <v>0</v>
      </c>
      <c r="X2198" s="64">
        <f t="shared" si="69"/>
        <v>5915830</v>
      </c>
    </row>
    <row r="2199" spans="1:24" hidden="1">
      <c r="A2199">
        <v>3003</v>
      </c>
      <c r="B2199" t="s">
        <v>694</v>
      </c>
      <c r="C2199" t="s">
        <v>684</v>
      </c>
      <c r="D2199" t="s">
        <v>685</v>
      </c>
      <c r="E2199" t="s">
        <v>29</v>
      </c>
      <c r="F2199" t="s">
        <v>754</v>
      </c>
      <c r="G2199" t="s">
        <v>1000</v>
      </c>
      <c r="H2199" s="1">
        <v>44994</v>
      </c>
      <c r="I2199" t="s">
        <v>8</v>
      </c>
      <c r="J2199">
        <v>34</v>
      </c>
      <c r="K2199">
        <v>6.97</v>
      </c>
      <c r="N2199">
        <v>1</v>
      </c>
      <c r="O2199">
        <v>0</v>
      </c>
      <c r="P2199">
        <v>500000</v>
      </c>
      <c r="Q2199">
        <v>0</v>
      </c>
      <c r="R2199">
        <v>4</v>
      </c>
      <c r="S2199">
        <v>1014</v>
      </c>
      <c r="T2199" s="1">
        <v>0</v>
      </c>
      <c r="U2199">
        <v>1</v>
      </c>
      <c r="W2199" s="64">
        <f t="shared" si="68"/>
        <v>3485000</v>
      </c>
      <c r="X2199" s="64">
        <f t="shared" si="69"/>
        <v>0</v>
      </c>
    </row>
    <row r="2200" spans="1:24" hidden="1">
      <c r="A2200">
        <v>27004</v>
      </c>
      <c r="B2200" t="s">
        <v>689</v>
      </c>
      <c r="C2200" t="s">
        <v>684</v>
      </c>
      <c r="D2200" t="s">
        <v>685</v>
      </c>
      <c r="E2200" t="s">
        <v>29</v>
      </c>
      <c r="F2200" t="s">
        <v>753</v>
      </c>
      <c r="G2200" t="s">
        <v>1048</v>
      </c>
      <c r="H2200" s="1">
        <v>44994</v>
      </c>
      <c r="I2200" t="s">
        <v>8</v>
      </c>
      <c r="J2200">
        <v>34</v>
      </c>
      <c r="K2200">
        <v>6.97</v>
      </c>
      <c r="L2200">
        <v>0</v>
      </c>
      <c r="M2200">
        <v>0</v>
      </c>
      <c r="N2200">
        <v>1</v>
      </c>
      <c r="O2200">
        <v>0</v>
      </c>
      <c r="P2200">
        <v>300000</v>
      </c>
      <c r="Q2200">
        <v>0</v>
      </c>
      <c r="R2200">
        <v>4</v>
      </c>
      <c r="S2200">
        <v>1014</v>
      </c>
      <c r="T2200" s="1">
        <v>0</v>
      </c>
      <c r="U2200">
        <v>1</v>
      </c>
      <c r="W2200" s="64">
        <f t="shared" si="68"/>
        <v>2091000</v>
      </c>
      <c r="X2200" s="64">
        <f t="shared" si="69"/>
        <v>0</v>
      </c>
    </row>
    <row r="2201" spans="1:24" hidden="1">
      <c r="A2201">
        <v>27012</v>
      </c>
      <c r="B2201" t="s">
        <v>689</v>
      </c>
      <c r="C2201" t="s">
        <v>684</v>
      </c>
      <c r="D2201" t="s">
        <v>685</v>
      </c>
      <c r="E2201" t="s">
        <v>29</v>
      </c>
      <c r="F2201" t="s">
        <v>753</v>
      </c>
      <c r="G2201" t="s">
        <v>984</v>
      </c>
      <c r="H2201" s="1">
        <v>44994</v>
      </c>
      <c r="I2201" t="s">
        <v>8</v>
      </c>
      <c r="J2201">
        <v>34</v>
      </c>
      <c r="K2201">
        <v>6.97</v>
      </c>
      <c r="L2201">
        <v>0</v>
      </c>
      <c r="M2201">
        <v>0</v>
      </c>
      <c r="N2201">
        <v>1</v>
      </c>
      <c r="O2201">
        <v>0</v>
      </c>
      <c r="P2201">
        <v>512588.89</v>
      </c>
      <c r="Q2201">
        <v>0</v>
      </c>
      <c r="R2201">
        <v>4</v>
      </c>
      <c r="S2201">
        <v>1009</v>
      </c>
      <c r="T2201" s="1">
        <v>0</v>
      </c>
      <c r="U2201">
        <v>1</v>
      </c>
      <c r="W2201" s="64">
        <f t="shared" si="68"/>
        <v>3572744.5633</v>
      </c>
      <c r="X2201" s="64">
        <f t="shared" si="69"/>
        <v>0</v>
      </c>
    </row>
    <row r="2202" spans="1:24" hidden="1">
      <c r="A2202">
        <v>27012</v>
      </c>
      <c r="B2202" t="s">
        <v>689</v>
      </c>
      <c r="C2202" t="s">
        <v>684</v>
      </c>
      <c r="D2202" t="s">
        <v>685</v>
      </c>
      <c r="E2202" t="s">
        <v>29</v>
      </c>
      <c r="F2202" t="s">
        <v>753</v>
      </c>
      <c r="G2202" t="s">
        <v>985</v>
      </c>
      <c r="H2202" s="1">
        <v>44994</v>
      </c>
      <c r="I2202" t="s">
        <v>8</v>
      </c>
      <c r="J2202">
        <v>34</v>
      </c>
      <c r="K2202">
        <v>6.97</v>
      </c>
      <c r="L2202">
        <v>0</v>
      </c>
      <c r="M2202">
        <v>0</v>
      </c>
      <c r="N2202">
        <v>1</v>
      </c>
      <c r="O2202">
        <v>0</v>
      </c>
      <c r="P2202">
        <v>28242.39</v>
      </c>
      <c r="Q2202">
        <v>0</v>
      </c>
      <c r="R2202">
        <v>4</v>
      </c>
      <c r="S2202">
        <v>1009</v>
      </c>
      <c r="T2202" s="1">
        <v>0</v>
      </c>
      <c r="U2202">
        <v>1</v>
      </c>
      <c r="W2202" s="64">
        <f t="shared" si="68"/>
        <v>196849.4583</v>
      </c>
      <c r="X2202" s="64">
        <f t="shared" si="69"/>
        <v>0</v>
      </c>
    </row>
    <row r="2203" spans="1:24" hidden="1">
      <c r="A2203">
        <v>27012</v>
      </c>
      <c r="B2203" t="s">
        <v>689</v>
      </c>
      <c r="C2203" t="s">
        <v>684</v>
      </c>
      <c r="D2203" t="s">
        <v>685</v>
      </c>
      <c r="E2203" t="s">
        <v>29</v>
      </c>
      <c r="F2203" t="s">
        <v>753</v>
      </c>
      <c r="G2203" t="s">
        <v>1033</v>
      </c>
      <c r="H2203" s="1">
        <v>44994</v>
      </c>
      <c r="I2203" t="s">
        <v>8</v>
      </c>
      <c r="J2203">
        <v>34</v>
      </c>
      <c r="K2203">
        <v>6.97</v>
      </c>
      <c r="L2203">
        <v>0</v>
      </c>
      <c r="M2203">
        <v>0</v>
      </c>
      <c r="N2203">
        <v>1</v>
      </c>
      <c r="O2203">
        <v>0</v>
      </c>
      <c r="P2203">
        <v>350000</v>
      </c>
      <c r="Q2203">
        <v>0</v>
      </c>
      <c r="R2203">
        <v>4</v>
      </c>
      <c r="S2203">
        <v>1005</v>
      </c>
      <c r="T2203" s="1">
        <v>0</v>
      </c>
      <c r="U2203">
        <v>1</v>
      </c>
      <c r="W2203" s="64">
        <f t="shared" si="68"/>
        <v>2439500</v>
      </c>
      <c r="X2203" s="64">
        <f t="shared" si="69"/>
        <v>0</v>
      </c>
    </row>
    <row r="2204" spans="1:24" hidden="1">
      <c r="A2204">
        <v>27012</v>
      </c>
      <c r="B2204" t="s">
        <v>689</v>
      </c>
      <c r="C2204" t="s">
        <v>684</v>
      </c>
      <c r="D2204" t="s">
        <v>685</v>
      </c>
      <c r="E2204" t="s">
        <v>29</v>
      </c>
      <c r="F2204" t="s">
        <v>753</v>
      </c>
      <c r="G2204" t="s">
        <v>1017</v>
      </c>
      <c r="H2204" s="1">
        <v>44994</v>
      </c>
      <c r="I2204" t="s">
        <v>8</v>
      </c>
      <c r="J2204">
        <v>34</v>
      </c>
      <c r="K2204">
        <v>6.97</v>
      </c>
      <c r="L2204">
        <v>0</v>
      </c>
      <c r="M2204">
        <v>0</v>
      </c>
      <c r="N2204">
        <v>1</v>
      </c>
      <c r="O2204">
        <v>0</v>
      </c>
      <c r="P2204">
        <v>300000</v>
      </c>
      <c r="Q2204">
        <v>0</v>
      </c>
      <c r="R2204">
        <v>4</v>
      </c>
      <c r="S2204">
        <v>1005</v>
      </c>
      <c r="T2204" s="1">
        <v>0</v>
      </c>
      <c r="U2204">
        <v>1</v>
      </c>
      <c r="W2204" s="64">
        <f t="shared" si="68"/>
        <v>2091000</v>
      </c>
      <c r="X2204" s="64">
        <f t="shared" si="69"/>
        <v>0</v>
      </c>
    </row>
    <row r="2205" spans="1:24" hidden="1">
      <c r="A2205">
        <v>1009</v>
      </c>
      <c r="B2205" t="s">
        <v>690</v>
      </c>
      <c r="C2205" t="s">
        <v>684</v>
      </c>
      <c r="D2205" t="s">
        <v>685</v>
      </c>
      <c r="E2205" t="s">
        <v>29</v>
      </c>
      <c r="F2205" t="s">
        <v>686</v>
      </c>
      <c r="G2205" t="s">
        <v>4106</v>
      </c>
      <c r="H2205" s="1">
        <v>44995</v>
      </c>
      <c r="I2205" t="s">
        <v>7</v>
      </c>
      <c r="J2205">
        <v>34</v>
      </c>
      <c r="K2205">
        <v>6.97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98421.81</v>
      </c>
      <c r="R2205">
        <v>4</v>
      </c>
      <c r="S2205">
        <v>3012</v>
      </c>
      <c r="T2205" s="1">
        <v>0</v>
      </c>
      <c r="U2205">
        <v>1</v>
      </c>
      <c r="W2205" s="64">
        <f t="shared" si="68"/>
        <v>0</v>
      </c>
      <c r="X2205" s="64">
        <f t="shared" si="69"/>
        <v>686000.01569999999</v>
      </c>
    </row>
    <row r="2206" spans="1:24">
      <c r="A2206">
        <v>1014</v>
      </c>
      <c r="B2206" t="s">
        <v>690</v>
      </c>
      <c r="C2206" t="s">
        <v>694</v>
      </c>
      <c r="D2206" t="s">
        <v>685</v>
      </c>
      <c r="E2206" t="s">
        <v>29</v>
      </c>
      <c r="F2206" t="s">
        <v>748</v>
      </c>
      <c r="G2206" t="s">
        <v>939</v>
      </c>
      <c r="H2206" s="1">
        <v>44995</v>
      </c>
      <c r="I2206" t="s">
        <v>7</v>
      </c>
      <c r="J2206">
        <v>34</v>
      </c>
      <c r="K2206">
        <v>6.97</v>
      </c>
      <c r="L2206">
        <v>0</v>
      </c>
      <c r="M2206">
        <v>0</v>
      </c>
      <c r="N2206">
        <v>1</v>
      </c>
      <c r="O2206">
        <v>1</v>
      </c>
      <c r="P2206">
        <v>0</v>
      </c>
      <c r="Q2206">
        <v>50215.21</v>
      </c>
      <c r="R2206">
        <v>4</v>
      </c>
      <c r="S2206">
        <v>3012</v>
      </c>
      <c r="T2206" s="1">
        <v>0</v>
      </c>
      <c r="U2206">
        <v>1</v>
      </c>
      <c r="W2206" s="64">
        <f t="shared" si="68"/>
        <v>0</v>
      </c>
      <c r="X2206" s="64">
        <f t="shared" si="69"/>
        <v>350000.01370000001</v>
      </c>
    </row>
    <row r="2207" spans="1:24">
      <c r="A2207">
        <v>1014</v>
      </c>
      <c r="B2207" t="s">
        <v>693</v>
      </c>
      <c r="C2207" t="s">
        <v>684</v>
      </c>
      <c r="D2207" t="s">
        <v>685</v>
      </c>
      <c r="E2207" t="s">
        <v>29</v>
      </c>
      <c r="F2207" t="s">
        <v>756</v>
      </c>
      <c r="G2207" t="s">
        <v>937</v>
      </c>
      <c r="H2207" s="1">
        <v>44995</v>
      </c>
      <c r="I2207" t="s">
        <v>7</v>
      </c>
      <c r="J2207">
        <v>34</v>
      </c>
      <c r="K2207">
        <v>6.97</v>
      </c>
      <c r="L2207">
        <v>0</v>
      </c>
      <c r="M2207">
        <v>0</v>
      </c>
      <c r="N2207">
        <v>1</v>
      </c>
      <c r="O2207">
        <v>1</v>
      </c>
      <c r="P2207">
        <v>0</v>
      </c>
      <c r="Q2207">
        <v>10000</v>
      </c>
      <c r="R2207">
        <v>4</v>
      </c>
      <c r="S2207">
        <v>3028</v>
      </c>
      <c r="T2207" s="1">
        <v>0</v>
      </c>
      <c r="U2207">
        <v>1</v>
      </c>
      <c r="W2207" s="64">
        <f t="shared" si="68"/>
        <v>0</v>
      </c>
      <c r="X2207" s="64">
        <f t="shared" si="69"/>
        <v>69700</v>
      </c>
    </row>
    <row r="2208" spans="1:24">
      <c r="A2208">
        <v>3012</v>
      </c>
      <c r="B2208" t="s">
        <v>690</v>
      </c>
      <c r="C2208" t="s">
        <v>694</v>
      </c>
      <c r="D2208" t="s">
        <v>685</v>
      </c>
      <c r="E2208" t="s">
        <v>29</v>
      </c>
      <c r="F2208" t="s">
        <v>754</v>
      </c>
      <c r="G2208" t="s">
        <v>4400</v>
      </c>
      <c r="H2208" s="1">
        <v>44995</v>
      </c>
      <c r="I2208" t="s">
        <v>8</v>
      </c>
      <c r="J2208">
        <v>34</v>
      </c>
      <c r="K2208">
        <v>6.97</v>
      </c>
      <c r="N2208">
        <v>1</v>
      </c>
      <c r="O2208">
        <v>0</v>
      </c>
      <c r="P2208">
        <v>50215.21</v>
      </c>
      <c r="Q2208">
        <v>0</v>
      </c>
      <c r="R2208">
        <v>4</v>
      </c>
      <c r="S2208">
        <v>1014</v>
      </c>
      <c r="T2208" s="1">
        <v>0</v>
      </c>
      <c r="U2208">
        <v>1</v>
      </c>
      <c r="W2208" s="64">
        <f t="shared" si="68"/>
        <v>350000.01370000001</v>
      </c>
      <c r="X2208" s="64">
        <f t="shared" si="69"/>
        <v>0</v>
      </c>
    </row>
    <row r="2209" spans="1:24">
      <c r="A2209">
        <v>3012</v>
      </c>
      <c r="B2209" t="s">
        <v>690</v>
      </c>
      <c r="C2209" t="s">
        <v>694</v>
      </c>
      <c r="D2209" t="s">
        <v>685</v>
      </c>
      <c r="E2209" t="s">
        <v>29</v>
      </c>
      <c r="F2209" t="s">
        <v>754</v>
      </c>
      <c r="G2209" t="s">
        <v>4401</v>
      </c>
      <c r="H2209" s="1">
        <v>44995</v>
      </c>
      <c r="I2209" t="s">
        <v>8</v>
      </c>
      <c r="J2209">
        <v>34</v>
      </c>
      <c r="K2209">
        <v>6.97</v>
      </c>
      <c r="N2209">
        <v>1</v>
      </c>
      <c r="O2209">
        <v>0</v>
      </c>
      <c r="P2209">
        <v>98421.81</v>
      </c>
      <c r="Q2209">
        <v>0</v>
      </c>
      <c r="R2209">
        <v>4</v>
      </c>
      <c r="S2209">
        <v>1009</v>
      </c>
      <c r="T2209" s="1">
        <v>0</v>
      </c>
      <c r="U2209">
        <v>1</v>
      </c>
      <c r="W2209" s="64">
        <f t="shared" si="68"/>
        <v>686000.01569999999</v>
      </c>
      <c r="X2209" s="64">
        <f t="shared" si="69"/>
        <v>0</v>
      </c>
    </row>
    <row r="2210" spans="1:24">
      <c r="A2210">
        <v>3028</v>
      </c>
      <c r="B2210" t="s">
        <v>693</v>
      </c>
      <c r="C2210" t="s">
        <v>684</v>
      </c>
      <c r="D2210" t="s">
        <v>685</v>
      </c>
      <c r="E2210" t="s">
        <v>29</v>
      </c>
      <c r="F2210" t="s">
        <v>753</v>
      </c>
      <c r="G2210" t="s">
        <v>4448</v>
      </c>
      <c r="H2210" s="1">
        <v>44995</v>
      </c>
      <c r="I2210" t="s">
        <v>8</v>
      </c>
      <c r="J2210">
        <v>34</v>
      </c>
      <c r="K2210">
        <v>6.97</v>
      </c>
      <c r="N2210">
        <v>1</v>
      </c>
      <c r="O2210">
        <v>0</v>
      </c>
      <c r="P2210">
        <v>10000</v>
      </c>
      <c r="Q2210">
        <v>0</v>
      </c>
      <c r="R2210">
        <v>4</v>
      </c>
      <c r="S2210">
        <v>1014</v>
      </c>
      <c r="T2210" s="1">
        <v>0</v>
      </c>
      <c r="U2210">
        <v>1</v>
      </c>
      <c r="W2210" s="64">
        <f t="shared" si="68"/>
        <v>69700</v>
      </c>
      <c r="X2210" s="64">
        <f t="shared" si="69"/>
        <v>0</v>
      </c>
    </row>
    <row r="2211" spans="1:24" hidden="1">
      <c r="A2211">
        <v>1018</v>
      </c>
      <c r="B2211" t="s">
        <v>689</v>
      </c>
      <c r="C2211" t="s">
        <v>684</v>
      </c>
      <c r="D2211" t="s">
        <v>685</v>
      </c>
      <c r="E2211" t="s">
        <v>29</v>
      </c>
      <c r="F2211" t="s">
        <v>756</v>
      </c>
      <c r="G2211" t="s">
        <v>892</v>
      </c>
      <c r="H2211" s="1">
        <v>44998</v>
      </c>
      <c r="I2211" t="s">
        <v>7</v>
      </c>
      <c r="J2211">
        <v>34</v>
      </c>
      <c r="K2211">
        <v>6.97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783750</v>
      </c>
      <c r="R2211">
        <v>4</v>
      </c>
      <c r="S2211">
        <v>27003</v>
      </c>
      <c r="T2211" s="1">
        <v>0</v>
      </c>
      <c r="U2211">
        <v>2</v>
      </c>
      <c r="W2211" s="64">
        <f t="shared" si="68"/>
        <v>0</v>
      </c>
      <c r="X2211" s="64">
        <f t="shared" si="69"/>
        <v>5462737.5</v>
      </c>
    </row>
    <row r="2212" spans="1:24" hidden="1">
      <c r="A2212">
        <v>1018</v>
      </c>
      <c r="B2212" t="s">
        <v>694</v>
      </c>
      <c r="C2212" t="s">
        <v>684</v>
      </c>
      <c r="D2212" t="s">
        <v>685</v>
      </c>
      <c r="E2212" t="s">
        <v>29</v>
      </c>
      <c r="F2212" t="s">
        <v>748</v>
      </c>
      <c r="G2212" t="s">
        <v>960</v>
      </c>
      <c r="H2212" s="1">
        <v>44998</v>
      </c>
      <c r="I2212" t="s">
        <v>7</v>
      </c>
      <c r="J2212">
        <v>34</v>
      </c>
      <c r="K2212">
        <v>6.97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53523.33</v>
      </c>
      <c r="R2212">
        <v>4</v>
      </c>
      <c r="S2212">
        <v>27006</v>
      </c>
      <c r="T2212" s="1">
        <v>0</v>
      </c>
      <c r="U2212">
        <v>1</v>
      </c>
      <c r="W2212" s="64">
        <f t="shared" si="68"/>
        <v>0</v>
      </c>
      <c r="X2212" s="64">
        <f t="shared" si="69"/>
        <v>373057.61009999999</v>
      </c>
    </row>
    <row r="2213" spans="1:24" hidden="1">
      <c r="A2213">
        <v>27003</v>
      </c>
      <c r="B2213" t="s">
        <v>689</v>
      </c>
      <c r="C2213" t="s">
        <v>684</v>
      </c>
      <c r="D2213" t="s">
        <v>685</v>
      </c>
      <c r="E2213" t="s">
        <v>29</v>
      </c>
      <c r="F2213" t="s">
        <v>754</v>
      </c>
      <c r="G2213" t="s">
        <v>3580</v>
      </c>
      <c r="H2213" s="1">
        <v>44998</v>
      </c>
      <c r="I2213" t="s">
        <v>8</v>
      </c>
      <c r="J2213">
        <v>34</v>
      </c>
      <c r="K2213">
        <v>6.97</v>
      </c>
      <c r="L2213">
        <v>0</v>
      </c>
      <c r="M2213">
        <v>0</v>
      </c>
      <c r="N2213">
        <v>1</v>
      </c>
      <c r="O2213">
        <v>0</v>
      </c>
      <c r="P2213">
        <v>783750</v>
      </c>
      <c r="Q2213">
        <v>0</v>
      </c>
      <c r="R2213">
        <v>4</v>
      </c>
      <c r="S2213">
        <v>1018</v>
      </c>
      <c r="T2213" s="1">
        <v>0</v>
      </c>
      <c r="U2213">
        <v>1</v>
      </c>
      <c r="W2213" s="64">
        <f t="shared" si="68"/>
        <v>5462737.5</v>
      </c>
      <c r="X2213" s="64">
        <f t="shared" si="69"/>
        <v>0</v>
      </c>
    </row>
    <row r="2214" spans="1:24" hidden="1">
      <c r="A2214">
        <v>27006</v>
      </c>
      <c r="B2214" t="s">
        <v>694</v>
      </c>
      <c r="C2214" t="s">
        <v>684</v>
      </c>
      <c r="D2214" t="s">
        <v>685</v>
      </c>
      <c r="E2214" t="s">
        <v>29</v>
      </c>
      <c r="F2214" t="s">
        <v>753</v>
      </c>
      <c r="G2214" t="s">
        <v>791</v>
      </c>
      <c r="H2214" s="1">
        <v>44998</v>
      </c>
      <c r="I2214" t="s">
        <v>8</v>
      </c>
      <c r="J2214">
        <v>34</v>
      </c>
      <c r="K2214">
        <v>6.97</v>
      </c>
      <c r="L2214">
        <v>0</v>
      </c>
      <c r="M2214">
        <v>0</v>
      </c>
      <c r="N2214">
        <v>1</v>
      </c>
      <c r="O2214">
        <v>0</v>
      </c>
      <c r="P2214">
        <v>53523.33</v>
      </c>
      <c r="Q2214">
        <v>0</v>
      </c>
      <c r="R2214">
        <v>4</v>
      </c>
      <c r="S2214">
        <v>1018</v>
      </c>
      <c r="T2214" s="1">
        <v>0</v>
      </c>
      <c r="U2214">
        <v>1</v>
      </c>
      <c r="W2214" s="64">
        <f t="shared" si="68"/>
        <v>373057.61009999999</v>
      </c>
      <c r="X2214" s="64">
        <f t="shared" si="69"/>
        <v>0</v>
      </c>
    </row>
    <row r="2215" spans="1:24">
      <c r="A2215">
        <v>1014</v>
      </c>
      <c r="B2215" t="s">
        <v>693</v>
      </c>
      <c r="C2215" t="s">
        <v>684</v>
      </c>
      <c r="D2215" t="s">
        <v>685</v>
      </c>
      <c r="E2215" t="s">
        <v>29</v>
      </c>
      <c r="F2215" t="s">
        <v>686</v>
      </c>
      <c r="G2215" t="s">
        <v>1122</v>
      </c>
      <c r="H2215" s="1">
        <v>44999</v>
      </c>
      <c r="I2215" t="s">
        <v>7</v>
      </c>
      <c r="J2215">
        <v>34</v>
      </c>
      <c r="K2215">
        <v>6.97</v>
      </c>
      <c r="L2215">
        <v>0</v>
      </c>
      <c r="M2215">
        <v>0</v>
      </c>
      <c r="N2215">
        <v>1</v>
      </c>
      <c r="O2215">
        <v>1</v>
      </c>
      <c r="P2215">
        <v>0</v>
      </c>
      <c r="Q2215">
        <v>50215.21</v>
      </c>
      <c r="R2215">
        <v>4</v>
      </c>
      <c r="S2215">
        <v>3034</v>
      </c>
      <c r="T2215" s="1">
        <v>0</v>
      </c>
      <c r="U2215">
        <v>1</v>
      </c>
      <c r="W2215" s="64">
        <f t="shared" si="68"/>
        <v>0</v>
      </c>
      <c r="X2215" s="64">
        <f t="shared" si="69"/>
        <v>350000.01370000001</v>
      </c>
    </row>
    <row r="2216" spans="1:24">
      <c r="A2216">
        <v>3034</v>
      </c>
      <c r="B2216" t="s">
        <v>693</v>
      </c>
      <c r="C2216" t="s">
        <v>684</v>
      </c>
      <c r="D2216" t="s">
        <v>685</v>
      </c>
      <c r="E2216" t="s">
        <v>29</v>
      </c>
      <c r="F2216" t="s">
        <v>4379</v>
      </c>
      <c r="G2216" t="s">
        <v>4494</v>
      </c>
      <c r="H2216" s="1">
        <v>44999</v>
      </c>
      <c r="I2216" t="s">
        <v>8</v>
      </c>
      <c r="J2216">
        <v>34</v>
      </c>
      <c r="K2216">
        <v>6.97</v>
      </c>
      <c r="N2216">
        <v>1</v>
      </c>
      <c r="O2216">
        <v>0</v>
      </c>
      <c r="P2216">
        <v>50215.21</v>
      </c>
      <c r="Q2216">
        <v>0</v>
      </c>
      <c r="R2216">
        <v>4</v>
      </c>
      <c r="S2216">
        <v>1014</v>
      </c>
      <c r="T2216" s="1">
        <v>0</v>
      </c>
      <c r="U2216">
        <v>1</v>
      </c>
      <c r="W2216" s="64">
        <f t="shared" si="68"/>
        <v>350000.01370000001</v>
      </c>
      <c r="X2216" s="64">
        <f t="shared" si="69"/>
        <v>0</v>
      </c>
    </row>
    <row r="2217" spans="1:24" hidden="1">
      <c r="A2217">
        <v>1005</v>
      </c>
      <c r="B2217" t="s">
        <v>689</v>
      </c>
      <c r="C2217" t="s">
        <v>684</v>
      </c>
      <c r="D2217" t="s">
        <v>685</v>
      </c>
      <c r="E2217" t="s">
        <v>29</v>
      </c>
      <c r="F2217" t="s">
        <v>747</v>
      </c>
      <c r="G2217" t="s">
        <v>3915</v>
      </c>
      <c r="H2217" s="1">
        <v>45000</v>
      </c>
      <c r="I2217" t="s">
        <v>7</v>
      </c>
      <c r="J2217">
        <v>34</v>
      </c>
      <c r="K2217">
        <v>6.97</v>
      </c>
      <c r="L2217">
        <v>0</v>
      </c>
      <c r="M2217">
        <v>0</v>
      </c>
      <c r="N2217">
        <v>1</v>
      </c>
      <c r="O2217">
        <v>1</v>
      </c>
      <c r="P2217">
        <v>0</v>
      </c>
      <c r="Q2217">
        <v>530000</v>
      </c>
      <c r="R2217">
        <v>4</v>
      </c>
      <c r="S2217">
        <v>27004</v>
      </c>
      <c r="T2217" s="1">
        <v>0</v>
      </c>
      <c r="U2217">
        <v>1</v>
      </c>
      <c r="W2217" s="64">
        <f t="shared" si="68"/>
        <v>0</v>
      </c>
      <c r="X2217" s="64">
        <f t="shared" si="69"/>
        <v>3694100</v>
      </c>
    </row>
    <row r="2218" spans="1:24" hidden="1">
      <c r="A2218">
        <v>1018</v>
      </c>
      <c r="B2218" t="s">
        <v>689</v>
      </c>
      <c r="C2218" t="s">
        <v>684</v>
      </c>
      <c r="D2218" t="s">
        <v>685</v>
      </c>
      <c r="E2218" t="s">
        <v>29</v>
      </c>
      <c r="F2218" t="s">
        <v>748</v>
      </c>
      <c r="G2218" t="s">
        <v>875</v>
      </c>
      <c r="H2218" s="1">
        <v>45000</v>
      </c>
      <c r="I2218" t="s">
        <v>7</v>
      </c>
      <c r="J2218">
        <v>34</v>
      </c>
      <c r="K2218">
        <v>6.97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55305.56</v>
      </c>
      <c r="R2218">
        <v>4</v>
      </c>
      <c r="S2218">
        <v>27004</v>
      </c>
      <c r="T2218" s="1">
        <v>0</v>
      </c>
      <c r="U2218">
        <v>1</v>
      </c>
      <c r="W2218" s="64">
        <f t="shared" si="68"/>
        <v>0</v>
      </c>
      <c r="X2218" s="64">
        <f t="shared" si="69"/>
        <v>385479.75319999998</v>
      </c>
    </row>
    <row r="2219" spans="1:24" hidden="1">
      <c r="A2219">
        <v>27004</v>
      </c>
      <c r="B2219" t="s">
        <v>689</v>
      </c>
      <c r="C2219" t="s">
        <v>684</v>
      </c>
      <c r="D2219" t="s">
        <v>685</v>
      </c>
      <c r="E2219" t="s">
        <v>29</v>
      </c>
      <c r="F2219" t="s">
        <v>753</v>
      </c>
      <c r="G2219" t="s">
        <v>1034</v>
      </c>
      <c r="H2219" s="1">
        <v>45000</v>
      </c>
      <c r="I2219" t="s">
        <v>8</v>
      </c>
      <c r="J2219">
        <v>34</v>
      </c>
      <c r="K2219">
        <v>6.97</v>
      </c>
      <c r="L2219">
        <v>0</v>
      </c>
      <c r="M2219">
        <v>0</v>
      </c>
      <c r="N2219">
        <v>1</v>
      </c>
      <c r="O2219">
        <v>0</v>
      </c>
      <c r="P2219">
        <v>55305.56</v>
      </c>
      <c r="Q2219">
        <v>0</v>
      </c>
      <c r="R2219">
        <v>4</v>
      </c>
      <c r="S2219">
        <v>1018</v>
      </c>
      <c r="T2219" s="1">
        <v>0</v>
      </c>
      <c r="U2219">
        <v>1</v>
      </c>
      <c r="W2219" s="64">
        <f t="shared" si="68"/>
        <v>385479.75319999998</v>
      </c>
      <c r="X2219" s="64">
        <f t="shared" si="69"/>
        <v>0</v>
      </c>
    </row>
    <row r="2220" spans="1:24" hidden="1">
      <c r="A2220">
        <v>27004</v>
      </c>
      <c r="B2220" t="s">
        <v>689</v>
      </c>
      <c r="C2220" t="s">
        <v>684</v>
      </c>
      <c r="D2220" t="s">
        <v>685</v>
      </c>
      <c r="E2220" t="s">
        <v>29</v>
      </c>
      <c r="F2220" t="s">
        <v>753</v>
      </c>
      <c r="G2220" t="s">
        <v>1029</v>
      </c>
      <c r="H2220" s="1">
        <v>45000</v>
      </c>
      <c r="I2220" t="s">
        <v>8</v>
      </c>
      <c r="J2220">
        <v>34</v>
      </c>
      <c r="K2220">
        <v>6.97</v>
      </c>
      <c r="L2220">
        <v>0</v>
      </c>
      <c r="M2220">
        <v>0</v>
      </c>
      <c r="N2220">
        <v>1</v>
      </c>
      <c r="O2220">
        <v>0</v>
      </c>
      <c r="P2220">
        <v>530000</v>
      </c>
      <c r="Q2220">
        <v>0</v>
      </c>
      <c r="R2220">
        <v>4</v>
      </c>
      <c r="S2220">
        <v>1005</v>
      </c>
      <c r="T2220" s="1">
        <v>0</v>
      </c>
      <c r="U2220">
        <v>1</v>
      </c>
      <c r="W2220" s="64">
        <f t="shared" si="68"/>
        <v>3694100</v>
      </c>
      <c r="X2220" s="64">
        <f t="shared" si="69"/>
        <v>0</v>
      </c>
    </row>
    <row r="2221" spans="1:24" hidden="1">
      <c r="A2221">
        <v>1005</v>
      </c>
      <c r="B2221" t="s">
        <v>689</v>
      </c>
      <c r="C2221" t="s">
        <v>684</v>
      </c>
      <c r="D2221" t="s">
        <v>685</v>
      </c>
      <c r="E2221" t="s">
        <v>29</v>
      </c>
      <c r="F2221" t="s">
        <v>747</v>
      </c>
      <c r="G2221" t="s">
        <v>3916</v>
      </c>
      <c r="H2221" s="1">
        <v>45001</v>
      </c>
      <c r="I2221" t="s">
        <v>7</v>
      </c>
      <c r="J2221">
        <v>34</v>
      </c>
      <c r="K2221">
        <v>6.97</v>
      </c>
      <c r="L2221">
        <v>0</v>
      </c>
      <c r="M2221">
        <v>0</v>
      </c>
      <c r="N2221">
        <v>1</v>
      </c>
      <c r="O2221">
        <v>1</v>
      </c>
      <c r="P2221">
        <v>0</v>
      </c>
      <c r="Q2221">
        <v>470</v>
      </c>
      <c r="R2221">
        <v>4</v>
      </c>
      <c r="S2221">
        <v>27012</v>
      </c>
      <c r="T2221" s="1">
        <v>0</v>
      </c>
      <c r="U2221">
        <v>1</v>
      </c>
      <c r="W2221" s="64">
        <f t="shared" si="68"/>
        <v>0</v>
      </c>
      <c r="X2221" s="64">
        <f t="shared" si="69"/>
        <v>3275.9</v>
      </c>
    </row>
    <row r="2222" spans="1:24" hidden="1">
      <c r="A2222">
        <v>1018</v>
      </c>
      <c r="B2222" t="s">
        <v>689</v>
      </c>
      <c r="C2222" t="s">
        <v>684</v>
      </c>
      <c r="D2222" t="s">
        <v>685</v>
      </c>
      <c r="E2222" t="s">
        <v>29</v>
      </c>
      <c r="F2222" t="s">
        <v>747</v>
      </c>
      <c r="G2222" t="s">
        <v>898</v>
      </c>
      <c r="H2222" s="1">
        <v>45001</v>
      </c>
      <c r="I2222" t="s">
        <v>7</v>
      </c>
      <c r="J2222">
        <v>34</v>
      </c>
      <c r="K2222">
        <v>6.97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2000000</v>
      </c>
      <c r="R2222">
        <v>4</v>
      </c>
      <c r="S2222">
        <v>10001</v>
      </c>
      <c r="T2222" s="1">
        <v>0</v>
      </c>
      <c r="U2222">
        <v>1</v>
      </c>
      <c r="W2222" s="64">
        <f t="shared" si="68"/>
        <v>0</v>
      </c>
      <c r="X2222" s="64">
        <f t="shared" si="69"/>
        <v>13940000</v>
      </c>
    </row>
    <row r="2223" spans="1:24" hidden="1">
      <c r="A2223">
        <v>1018</v>
      </c>
      <c r="B2223" t="s">
        <v>689</v>
      </c>
      <c r="C2223" t="s">
        <v>684</v>
      </c>
      <c r="D2223" t="s">
        <v>685</v>
      </c>
      <c r="E2223" t="s">
        <v>29</v>
      </c>
      <c r="F2223" t="s">
        <v>748</v>
      </c>
      <c r="G2223" t="s">
        <v>800</v>
      </c>
      <c r="H2223" s="1">
        <v>45001</v>
      </c>
      <c r="I2223" t="s">
        <v>7</v>
      </c>
      <c r="J2223">
        <v>34</v>
      </c>
      <c r="K2223">
        <v>6.97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1100000</v>
      </c>
      <c r="R2223">
        <v>4</v>
      </c>
      <c r="S2223">
        <v>27004</v>
      </c>
      <c r="T2223" s="1">
        <v>0</v>
      </c>
      <c r="U2223">
        <v>1</v>
      </c>
      <c r="W2223" s="64">
        <f t="shared" ref="W2223:W2286" si="70">+K2223*P2223</f>
        <v>0</v>
      </c>
      <c r="X2223" s="64">
        <f t="shared" ref="X2223:X2286" si="71">K2223*Q2223</f>
        <v>7667000</v>
      </c>
    </row>
    <row r="2224" spans="1:24" hidden="1">
      <c r="A2224">
        <v>10001</v>
      </c>
      <c r="B2224" t="s">
        <v>689</v>
      </c>
      <c r="C2224" t="s">
        <v>684</v>
      </c>
      <c r="D2224" t="s">
        <v>685</v>
      </c>
      <c r="E2224" t="s">
        <v>29</v>
      </c>
      <c r="F2224" t="s">
        <v>747</v>
      </c>
      <c r="G2224" t="s">
        <v>840</v>
      </c>
      <c r="H2224" s="1">
        <v>45001</v>
      </c>
      <c r="I2224" t="s">
        <v>8</v>
      </c>
      <c r="J2224">
        <v>34</v>
      </c>
      <c r="K2224">
        <v>6.97</v>
      </c>
      <c r="L2224">
        <v>0</v>
      </c>
      <c r="M2224">
        <v>0</v>
      </c>
      <c r="N2224">
        <v>1</v>
      </c>
      <c r="O2224">
        <v>0</v>
      </c>
      <c r="P2224">
        <v>2000000</v>
      </c>
      <c r="Q2224">
        <v>0</v>
      </c>
      <c r="R2224">
        <v>4</v>
      </c>
      <c r="S2224">
        <v>1018</v>
      </c>
      <c r="T2224" s="1">
        <v>0</v>
      </c>
      <c r="U2224">
        <v>1</v>
      </c>
      <c r="W2224" s="64">
        <f t="shared" si="70"/>
        <v>13940000</v>
      </c>
      <c r="X2224" s="64">
        <f t="shared" si="71"/>
        <v>0</v>
      </c>
    </row>
    <row r="2225" spans="1:24" hidden="1">
      <c r="A2225">
        <v>27004</v>
      </c>
      <c r="B2225" t="s">
        <v>689</v>
      </c>
      <c r="C2225" t="s">
        <v>684</v>
      </c>
      <c r="D2225" t="s">
        <v>685</v>
      </c>
      <c r="E2225" t="s">
        <v>29</v>
      </c>
      <c r="F2225" t="s">
        <v>753</v>
      </c>
      <c r="G2225" t="s">
        <v>1026</v>
      </c>
      <c r="H2225" s="1">
        <v>45001</v>
      </c>
      <c r="I2225" t="s">
        <v>8</v>
      </c>
      <c r="J2225">
        <v>34</v>
      </c>
      <c r="K2225">
        <v>6.97</v>
      </c>
      <c r="L2225">
        <v>0</v>
      </c>
      <c r="M2225">
        <v>0</v>
      </c>
      <c r="N2225">
        <v>1</v>
      </c>
      <c r="O2225">
        <v>0</v>
      </c>
      <c r="P2225">
        <v>1100000</v>
      </c>
      <c r="Q2225">
        <v>0</v>
      </c>
      <c r="R2225">
        <v>4</v>
      </c>
      <c r="S2225">
        <v>1018</v>
      </c>
      <c r="T2225" s="1">
        <v>0</v>
      </c>
      <c r="U2225">
        <v>1</v>
      </c>
      <c r="W2225" s="64">
        <f t="shared" si="70"/>
        <v>7667000</v>
      </c>
      <c r="X2225" s="64">
        <f t="shared" si="71"/>
        <v>0</v>
      </c>
    </row>
    <row r="2226" spans="1:24" hidden="1">
      <c r="A2226">
        <v>27012</v>
      </c>
      <c r="B2226" t="s">
        <v>689</v>
      </c>
      <c r="C2226" t="s">
        <v>684</v>
      </c>
      <c r="D2226" t="s">
        <v>685</v>
      </c>
      <c r="E2226" t="s">
        <v>29</v>
      </c>
      <c r="F2226" t="s">
        <v>753</v>
      </c>
      <c r="G2226" t="s">
        <v>980</v>
      </c>
      <c r="H2226" s="1">
        <v>45001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470</v>
      </c>
      <c r="Q2226">
        <v>0</v>
      </c>
      <c r="R2226">
        <v>4</v>
      </c>
      <c r="S2226">
        <v>1005</v>
      </c>
      <c r="T2226" s="1">
        <v>0</v>
      </c>
      <c r="U2226">
        <v>1</v>
      </c>
      <c r="W2226" s="64">
        <f t="shared" si="70"/>
        <v>3275.9</v>
      </c>
      <c r="X2226" s="64">
        <f t="shared" si="71"/>
        <v>0</v>
      </c>
    </row>
    <row r="2227" spans="1:24" hidden="1">
      <c r="A2227">
        <v>1003</v>
      </c>
      <c r="B2227" t="s">
        <v>689</v>
      </c>
      <c r="C2227" t="s">
        <v>684</v>
      </c>
      <c r="D2227" t="s">
        <v>685</v>
      </c>
      <c r="E2227" t="s">
        <v>29</v>
      </c>
      <c r="F2227" t="s">
        <v>747</v>
      </c>
      <c r="G2227" t="s">
        <v>687</v>
      </c>
      <c r="H2227" s="1">
        <v>45002</v>
      </c>
      <c r="I2227" t="s">
        <v>7</v>
      </c>
      <c r="J2227">
        <v>34</v>
      </c>
      <c r="K2227">
        <v>6.86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1500000</v>
      </c>
      <c r="R2227">
        <v>4</v>
      </c>
      <c r="S2227">
        <v>1009</v>
      </c>
      <c r="T2227" s="1">
        <v>0</v>
      </c>
      <c r="U2227">
        <v>1</v>
      </c>
      <c r="W2227" s="64">
        <f t="shared" si="70"/>
        <v>0</v>
      </c>
      <c r="X2227" s="64">
        <f t="shared" si="71"/>
        <v>10290000</v>
      </c>
    </row>
    <row r="2228" spans="1:24" hidden="1">
      <c r="A2228">
        <v>1003</v>
      </c>
      <c r="B2228" t="s">
        <v>689</v>
      </c>
      <c r="C2228" t="s">
        <v>684</v>
      </c>
      <c r="D2228" t="s">
        <v>685</v>
      </c>
      <c r="E2228" t="s">
        <v>29</v>
      </c>
      <c r="F2228" t="s">
        <v>747</v>
      </c>
      <c r="G2228" t="s">
        <v>688</v>
      </c>
      <c r="H2228" s="1">
        <v>45002</v>
      </c>
      <c r="I2228" t="s">
        <v>7</v>
      </c>
      <c r="J2228">
        <v>34</v>
      </c>
      <c r="K2228">
        <v>6.86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2000000</v>
      </c>
      <c r="R2228">
        <v>4</v>
      </c>
      <c r="S2228">
        <v>1005</v>
      </c>
      <c r="T2228" s="1">
        <v>0</v>
      </c>
      <c r="U2228">
        <v>1</v>
      </c>
      <c r="W2228" s="64">
        <f t="shared" si="70"/>
        <v>0</v>
      </c>
      <c r="X2228" s="64">
        <f t="shared" si="71"/>
        <v>13720000</v>
      </c>
    </row>
    <row r="2229" spans="1:24" hidden="1">
      <c r="A2229">
        <v>1005</v>
      </c>
      <c r="B2229" t="s">
        <v>689</v>
      </c>
      <c r="C2229" t="s">
        <v>684</v>
      </c>
      <c r="D2229" t="s">
        <v>685</v>
      </c>
      <c r="E2229" t="s">
        <v>29</v>
      </c>
      <c r="F2229" t="s">
        <v>747</v>
      </c>
      <c r="G2229" t="s">
        <v>3917</v>
      </c>
      <c r="H2229" s="1">
        <v>45002</v>
      </c>
      <c r="I2229" t="s">
        <v>7</v>
      </c>
      <c r="J2229">
        <v>34</v>
      </c>
      <c r="K2229">
        <v>6.97</v>
      </c>
      <c r="L2229">
        <v>0</v>
      </c>
      <c r="M2229">
        <v>0</v>
      </c>
      <c r="N2229">
        <v>1</v>
      </c>
      <c r="O2229">
        <v>1</v>
      </c>
      <c r="P2229">
        <v>0</v>
      </c>
      <c r="Q2229">
        <v>530000</v>
      </c>
      <c r="R2229">
        <v>4</v>
      </c>
      <c r="S2229">
        <v>27004</v>
      </c>
      <c r="T2229" s="1">
        <v>0</v>
      </c>
      <c r="U2229">
        <v>1</v>
      </c>
      <c r="W2229" s="64">
        <f t="shared" si="70"/>
        <v>0</v>
      </c>
      <c r="X2229" s="64">
        <f t="shared" si="71"/>
        <v>3694100</v>
      </c>
    </row>
    <row r="2230" spans="1:24" hidden="1">
      <c r="A2230">
        <v>1005</v>
      </c>
      <c r="B2230" t="s">
        <v>689</v>
      </c>
      <c r="C2230" t="s">
        <v>684</v>
      </c>
      <c r="D2230" t="s">
        <v>685</v>
      </c>
      <c r="E2230" t="s">
        <v>29</v>
      </c>
      <c r="F2230" t="s">
        <v>747</v>
      </c>
      <c r="G2230" t="s">
        <v>3918</v>
      </c>
      <c r="H2230" s="1">
        <v>45002</v>
      </c>
      <c r="I2230" t="s">
        <v>8</v>
      </c>
      <c r="J2230">
        <v>34</v>
      </c>
      <c r="K2230">
        <v>6.86</v>
      </c>
      <c r="L2230">
        <v>0</v>
      </c>
      <c r="M2230">
        <v>0</v>
      </c>
      <c r="N2230">
        <v>1</v>
      </c>
      <c r="O2230">
        <v>1</v>
      </c>
      <c r="P2230">
        <v>2000000</v>
      </c>
      <c r="Q2230">
        <v>0</v>
      </c>
      <c r="R2230">
        <v>4</v>
      </c>
      <c r="S2230">
        <v>1003</v>
      </c>
      <c r="T2230" s="1">
        <v>0</v>
      </c>
      <c r="U2230">
        <v>1</v>
      </c>
      <c r="W2230" s="64">
        <f t="shared" si="70"/>
        <v>13720000</v>
      </c>
      <c r="X2230" s="64">
        <f t="shared" si="71"/>
        <v>0</v>
      </c>
    </row>
    <row r="2231" spans="1:24" hidden="1">
      <c r="A2231">
        <v>1009</v>
      </c>
      <c r="B2231" t="s">
        <v>689</v>
      </c>
      <c r="C2231" t="s">
        <v>684</v>
      </c>
      <c r="D2231" t="s">
        <v>685</v>
      </c>
      <c r="E2231" t="s">
        <v>29</v>
      </c>
      <c r="F2231" t="s">
        <v>747</v>
      </c>
      <c r="G2231" t="s">
        <v>4071</v>
      </c>
      <c r="H2231" s="1">
        <v>45002</v>
      </c>
      <c r="I2231" t="s">
        <v>8</v>
      </c>
      <c r="J2231">
        <v>34</v>
      </c>
      <c r="K2231">
        <v>6.86</v>
      </c>
      <c r="N2231">
        <v>1</v>
      </c>
      <c r="O2231">
        <v>0</v>
      </c>
      <c r="P2231">
        <v>1500000</v>
      </c>
      <c r="Q2231">
        <v>0</v>
      </c>
      <c r="R2231">
        <v>4</v>
      </c>
      <c r="S2231">
        <v>1003</v>
      </c>
      <c r="T2231" s="1">
        <v>0</v>
      </c>
      <c r="U2231">
        <v>1</v>
      </c>
      <c r="W2231" s="64">
        <f t="shared" si="70"/>
        <v>10290000</v>
      </c>
      <c r="X2231" s="64">
        <f t="shared" si="71"/>
        <v>0</v>
      </c>
    </row>
    <row r="2232" spans="1:24">
      <c r="A2232">
        <v>1014</v>
      </c>
      <c r="B2232" t="s">
        <v>693</v>
      </c>
      <c r="C2232" t="s">
        <v>684</v>
      </c>
      <c r="D2232" t="s">
        <v>685</v>
      </c>
      <c r="E2232" t="s">
        <v>29</v>
      </c>
      <c r="F2232" t="s">
        <v>686</v>
      </c>
      <c r="G2232" t="s">
        <v>4117</v>
      </c>
      <c r="H2232" s="1">
        <v>45002</v>
      </c>
      <c r="I2232" t="s">
        <v>7</v>
      </c>
      <c r="J2232">
        <v>34</v>
      </c>
      <c r="K2232">
        <v>6.97</v>
      </c>
      <c r="L2232">
        <v>0</v>
      </c>
      <c r="M2232">
        <v>0</v>
      </c>
      <c r="N2232">
        <v>1</v>
      </c>
      <c r="O2232">
        <v>1</v>
      </c>
      <c r="P2232">
        <v>0</v>
      </c>
      <c r="Q2232">
        <v>28694.400000000001</v>
      </c>
      <c r="R2232">
        <v>4</v>
      </c>
      <c r="S2232">
        <v>3034</v>
      </c>
      <c r="T2232" s="1">
        <v>0</v>
      </c>
      <c r="U2232">
        <v>1</v>
      </c>
      <c r="W2232" s="64">
        <f t="shared" si="70"/>
        <v>0</v>
      </c>
      <c r="X2232" s="64">
        <f t="shared" si="71"/>
        <v>199999.96799999999</v>
      </c>
    </row>
    <row r="2233" spans="1:24">
      <c r="A2233">
        <v>3034</v>
      </c>
      <c r="B2233" t="s">
        <v>693</v>
      </c>
      <c r="C2233" t="s">
        <v>684</v>
      </c>
      <c r="D2233" t="s">
        <v>685</v>
      </c>
      <c r="E2233" t="s">
        <v>29</v>
      </c>
      <c r="F2233" t="s">
        <v>4379</v>
      </c>
      <c r="G2233" t="s">
        <v>4495</v>
      </c>
      <c r="H2233" s="1">
        <v>45002</v>
      </c>
      <c r="I2233" t="s">
        <v>8</v>
      </c>
      <c r="J2233">
        <v>34</v>
      </c>
      <c r="K2233">
        <v>6.97</v>
      </c>
      <c r="N2233">
        <v>1</v>
      </c>
      <c r="O2233">
        <v>0</v>
      </c>
      <c r="P2233">
        <v>28694.400000000001</v>
      </c>
      <c r="Q2233">
        <v>0</v>
      </c>
      <c r="R2233">
        <v>4</v>
      </c>
      <c r="S2233">
        <v>1014</v>
      </c>
      <c r="T2233" s="1">
        <v>0</v>
      </c>
      <c r="U2233">
        <v>1</v>
      </c>
      <c r="W2233" s="64">
        <f t="shared" si="70"/>
        <v>199999.96799999999</v>
      </c>
      <c r="X2233" s="64">
        <f t="shared" si="71"/>
        <v>0</v>
      </c>
    </row>
    <row r="2234" spans="1:24" hidden="1">
      <c r="A2234">
        <v>27004</v>
      </c>
      <c r="B2234" t="s">
        <v>689</v>
      </c>
      <c r="C2234" t="s">
        <v>684</v>
      </c>
      <c r="D2234" t="s">
        <v>685</v>
      </c>
      <c r="E2234" t="s">
        <v>29</v>
      </c>
      <c r="F2234" t="s">
        <v>753</v>
      </c>
      <c r="G2234" t="s">
        <v>734</v>
      </c>
      <c r="H2234" s="1">
        <v>45002</v>
      </c>
      <c r="I2234" t="s">
        <v>8</v>
      </c>
      <c r="J2234">
        <v>34</v>
      </c>
      <c r="K2234">
        <v>6.97</v>
      </c>
      <c r="L2234">
        <v>0</v>
      </c>
      <c r="M2234">
        <v>0</v>
      </c>
      <c r="N2234">
        <v>1</v>
      </c>
      <c r="O2234">
        <v>0</v>
      </c>
      <c r="P2234">
        <v>530000</v>
      </c>
      <c r="Q2234">
        <v>0</v>
      </c>
      <c r="R2234">
        <v>4</v>
      </c>
      <c r="S2234">
        <v>1005</v>
      </c>
      <c r="T2234" s="1">
        <v>0</v>
      </c>
      <c r="U2234">
        <v>1</v>
      </c>
      <c r="W2234" s="64">
        <f t="shared" si="70"/>
        <v>3694100</v>
      </c>
      <c r="X2234" s="64">
        <f t="shared" si="71"/>
        <v>0</v>
      </c>
    </row>
    <row r="2235" spans="1:24" hidden="1">
      <c r="A2235">
        <v>1003</v>
      </c>
      <c r="B2235" t="s">
        <v>689</v>
      </c>
      <c r="C2235" t="s">
        <v>684</v>
      </c>
      <c r="D2235" t="s">
        <v>685</v>
      </c>
      <c r="E2235" t="s">
        <v>29</v>
      </c>
      <c r="F2235" t="s">
        <v>747</v>
      </c>
      <c r="G2235" t="s">
        <v>687</v>
      </c>
      <c r="H2235" s="1">
        <v>45005</v>
      </c>
      <c r="I2235" t="s">
        <v>8</v>
      </c>
      <c r="J2235">
        <v>34</v>
      </c>
      <c r="K2235">
        <v>6.86</v>
      </c>
      <c r="L2235">
        <v>0</v>
      </c>
      <c r="M2235">
        <v>0</v>
      </c>
      <c r="N2235">
        <v>1</v>
      </c>
      <c r="O2235">
        <v>0</v>
      </c>
      <c r="P2235">
        <v>2000000</v>
      </c>
      <c r="Q2235">
        <v>0</v>
      </c>
      <c r="R2235">
        <v>4</v>
      </c>
      <c r="S2235">
        <v>1005</v>
      </c>
      <c r="T2235" s="1">
        <v>0</v>
      </c>
      <c r="U2235">
        <v>1</v>
      </c>
      <c r="W2235" s="64">
        <f t="shared" si="70"/>
        <v>13720000</v>
      </c>
      <c r="X2235" s="64">
        <f t="shared" si="71"/>
        <v>0</v>
      </c>
    </row>
    <row r="2236" spans="1:24" hidden="1">
      <c r="A2236">
        <v>1005</v>
      </c>
      <c r="B2236" t="s">
        <v>689</v>
      </c>
      <c r="C2236" t="s">
        <v>684</v>
      </c>
      <c r="D2236" t="s">
        <v>685</v>
      </c>
      <c r="E2236" t="s">
        <v>29</v>
      </c>
      <c r="F2236" t="s">
        <v>747</v>
      </c>
      <c r="G2236" t="s">
        <v>3919</v>
      </c>
      <c r="H2236" s="1">
        <v>45005</v>
      </c>
      <c r="I2236" t="s">
        <v>7</v>
      </c>
      <c r="J2236">
        <v>34</v>
      </c>
      <c r="K2236">
        <v>6.86</v>
      </c>
      <c r="L2236">
        <v>0</v>
      </c>
      <c r="M2236">
        <v>0</v>
      </c>
      <c r="N2236">
        <v>1</v>
      </c>
      <c r="O2236">
        <v>1</v>
      </c>
      <c r="P2236">
        <v>0</v>
      </c>
      <c r="Q2236">
        <v>2000000</v>
      </c>
      <c r="R2236">
        <v>4</v>
      </c>
      <c r="S2236">
        <v>1003</v>
      </c>
      <c r="T2236" s="1">
        <v>0</v>
      </c>
      <c r="U2236">
        <v>1</v>
      </c>
      <c r="W2236" s="64">
        <f t="shared" si="70"/>
        <v>0</v>
      </c>
      <c r="X2236" s="64">
        <f t="shared" si="71"/>
        <v>13720000</v>
      </c>
    </row>
    <row r="2237" spans="1:24" hidden="1">
      <c r="A2237">
        <v>1009</v>
      </c>
      <c r="B2237" t="s">
        <v>689</v>
      </c>
      <c r="C2237" t="s">
        <v>684</v>
      </c>
      <c r="D2237" t="s">
        <v>685</v>
      </c>
      <c r="E2237" t="s">
        <v>29</v>
      </c>
      <c r="F2237" t="s">
        <v>747</v>
      </c>
      <c r="G2237" t="s">
        <v>4072</v>
      </c>
      <c r="H2237" s="1">
        <v>45006</v>
      </c>
      <c r="I2237" t="s">
        <v>8</v>
      </c>
      <c r="J2237">
        <v>34</v>
      </c>
      <c r="K2237">
        <v>6.97</v>
      </c>
      <c r="L2237">
        <v>0</v>
      </c>
      <c r="M2237">
        <v>0</v>
      </c>
      <c r="N2237">
        <v>1</v>
      </c>
      <c r="O2237">
        <v>0</v>
      </c>
      <c r="P2237">
        <v>1000000</v>
      </c>
      <c r="Q2237">
        <v>0</v>
      </c>
      <c r="R2237">
        <v>4</v>
      </c>
      <c r="S2237">
        <v>1018</v>
      </c>
      <c r="T2237" s="1">
        <v>0</v>
      </c>
      <c r="U2237">
        <v>1</v>
      </c>
      <c r="W2237" s="64">
        <f t="shared" si="70"/>
        <v>6970000</v>
      </c>
      <c r="X2237" s="64">
        <f t="shared" si="71"/>
        <v>0</v>
      </c>
    </row>
    <row r="2238" spans="1:24">
      <c r="A2238">
        <v>1014</v>
      </c>
      <c r="B2238" t="s">
        <v>690</v>
      </c>
      <c r="C2238" t="s">
        <v>684</v>
      </c>
      <c r="D2238" t="s">
        <v>685</v>
      </c>
      <c r="E2238" t="s">
        <v>29</v>
      </c>
      <c r="F2238" t="s">
        <v>748</v>
      </c>
      <c r="G2238" t="s">
        <v>4116</v>
      </c>
      <c r="H2238" s="1">
        <v>45006</v>
      </c>
      <c r="I2238" t="s">
        <v>7</v>
      </c>
      <c r="J2238">
        <v>34</v>
      </c>
      <c r="K2238">
        <v>6.97</v>
      </c>
      <c r="L2238">
        <v>0</v>
      </c>
      <c r="M2238">
        <v>0</v>
      </c>
      <c r="N2238">
        <v>1</v>
      </c>
      <c r="O2238">
        <v>1</v>
      </c>
      <c r="P2238">
        <v>0</v>
      </c>
      <c r="Q2238">
        <v>90000</v>
      </c>
      <c r="R2238">
        <v>4</v>
      </c>
      <c r="S2238">
        <v>3053</v>
      </c>
      <c r="T2238" s="1">
        <v>0</v>
      </c>
      <c r="U2238">
        <v>1</v>
      </c>
      <c r="W2238" s="64">
        <f t="shared" si="70"/>
        <v>0</v>
      </c>
      <c r="X2238" s="64">
        <f t="shared" si="71"/>
        <v>627300</v>
      </c>
    </row>
    <row r="2239" spans="1:24" hidden="1">
      <c r="A2239">
        <v>1018</v>
      </c>
      <c r="B2239" t="s">
        <v>689</v>
      </c>
      <c r="C2239" t="s">
        <v>684</v>
      </c>
      <c r="D2239" t="s">
        <v>685</v>
      </c>
      <c r="E2239" t="s">
        <v>29</v>
      </c>
      <c r="F2239" t="s">
        <v>747</v>
      </c>
      <c r="G2239" t="s">
        <v>900</v>
      </c>
      <c r="H2239" s="1">
        <v>45006</v>
      </c>
      <c r="I2239" t="s">
        <v>7</v>
      </c>
      <c r="J2239">
        <v>34</v>
      </c>
      <c r="K2239">
        <v>6.97</v>
      </c>
      <c r="L2239">
        <v>0</v>
      </c>
      <c r="M2239">
        <v>0</v>
      </c>
      <c r="N2239">
        <v>1</v>
      </c>
      <c r="O2239">
        <v>0</v>
      </c>
      <c r="P2239">
        <v>0</v>
      </c>
      <c r="Q2239">
        <v>1000000</v>
      </c>
      <c r="R2239">
        <v>4</v>
      </c>
      <c r="S2239">
        <v>1009</v>
      </c>
      <c r="T2239" s="1">
        <v>0</v>
      </c>
      <c r="U2239">
        <v>1</v>
      </c>
      <c r="W2239" s="64">
        <f t="shared" si="70"/>
        <v>0</v>
      </c>
      <c r="X2239" s="64">
        <f t="shared" si="71"/>
        <v>6970000</v>
      </c>
    </row>
    <row r="2240" spans="1:24" hidden="1">
      <c r="A2240">
        <v>3053</v>
      </c>
      <c r="B2240" t="s">
        <v>690</v>
      </c>
      <c r="C2240" t="s">
        <v>684</v>
      </c>
      <c r="D2240" t="s">
        <v>685</v>
      </c>
      <c r="E2240" t="s">
        <v>29</v>
      </c>
      <c r="F2240" t="s">
        <v>753</v>
      </c>
      <c r="G2240" t="s">
        <v>4501</v>
      </c>
      <c r="H2240" s="1">
        <v>45006</v>
      </c>
      <c r="I2240" t="s">
        <v>8</v>
      </c>
      <c r="J2240">
        <v>34</v>
      </c>
      <c r="K2240">
        <v>6.97</v>
      </c>
      <c r="L2240">
        <v>0</v>
      </c>
      <c r="M2240">
        <v>0</v>
      </c>
      <c r="N2240">
        <v>1</v>
      </c>
      <c r="O2240">
        <v>0</v>
      </c>
      <c r="P2240">
        <v>90000</v>
      </c>
      <c r="Q2240">
        <v>0</v>
      </c>
      <c r="R2240">
        <v>4</v>
      </c>
      <c r="S2240">
        <v>1014</v>
      </c>
      <c r="T2240" s="1">
        <v>0</v>
      </c>
      <c r="U2240">
        <v>1</v>
      </c>
      <c r="W2240" s="64">
        <f t="shared" si="70"/>
        <v>627300</v>
      </c>
      <c r="X2240" s="64">
        <f t="shared" si="71"/>
        <v>0</v>
      </c>
    </row>
    <row r="2241" spans="1:24" hidden="1">
      <c r="A2241">
        <v>1018</v>
      </c>
      <c r="B2241" t="s">
        <v>689</v>
      </c>
      <c r="C2241" t="s">
        <v>684</v>
      </c>
      <c r="D2241" t="s">
        <v>685</v>
      </c>
      <c r="E2241" t="s">
        <v>29</v>
      </c>
      <c r="F2241" t="s">
        <v>748</v>
      </c>
      <c r="G2241" t="s">
        <v>870</v>
      </c>
      <c r="H2241" s="1">
        <v>45008</v>
      </c>
      <c r="I2241" t="s">
        <v>7</v>
      </c>
      <c r="J2241">
        <v>34</v>
      </c>
      <c r="K2241">
        <v>6.97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29095.89</v>
      </c>
      <c r="R2241">
        <v>4</v>
      </c>
      <c r="S2241">
        <v>27004</v>
      </c>
      <c r="T2241" s="1">
        <v>0</v>
      </c>
      <c r="U2241">
        <v>1</v>
      </c>
      <c r="W2241" s="64">
        <f t="shared" si="70"/>
        <v>0</v>
      </c>
      <c r="X2241" s="64">
        <f t="shared" si="71"/>
        <v>202798.35329999999</v>
      </c>
    </row>
    <row r="2242" spans="1:24" hidden="1">
      <c r="A2242">
        <v>1018</v>
      </c>
      <c r="B2242" t="s">
        <v>694</v>
      </c>
      <c r="C2242" t="s">
        <v>684</v>
      </c>
      <c r="D2242" t="s">
        <v>685</v>
      </c>
      <c r="E2242" t="s">
        <v>29</v>
      </c>
      <c r="F2242" t="s">
        <v>747</v>
      </c>
      <c r="G2242" t="s">
        <v>925</v>
      </c>
      <c r="H2242" s="1">
        <v>45008</v>
      </c>
      <c r="I2242" t="s">
        <v>7</v>
      </c>
      <c r="J2242">
        <v>34</v>
      </c>
      <c r="K2242">
        <v>6.9589999999999996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300000</v>
      </c>
      <c r="R2242">
        <v>4</v>
      </c>
      <c r="S2242">
        <v>74003</v>
      </c>
      <c r="T2242" s="1">
        <v>0</v>
      </c>
      <c r="U2242">
        <v>1</v>
      </c>
      <c r="W2242" s="64">
        <f t="shared" si="70"/>
        <v>0</v>
      </c>
      <c r="X2242" s="64">
        <f t="shared" si="71"/>
        <v>2087700</v>
      </c>
    </row>
    <row r="2243" spans="1:24" hidden="1">
      <c r="A2243">
        <v>27004</v>
      </c>
      <c r="B2243" t="s">
        <v>689</v>
      </c>
      <c r="C2243" t="s">
        <v>684</v>
      </c>
      <c r="D2243" t="s">
        <v>685</v>
      </c>
      <c r="E2243" t="s">
        <v>29</v>
      </c>
      <c r="F2243" t="s">
        <v>753</v>
      </c>
      <c r="G2243" t="s">
        <v>1016</v>
      </c>
      <c r="H2243" s="1">
        <v>45008</v>
      </c>
      <c r="I2243" t="s">
        <v>8</v>
      </c>
      <c r="J2243">
        <v>34</v>
      </c>
      <c r="K2243">
        <v>6.97</v>
      </c>
      <c r="L2243">
        <v>0</v>
      </c>
      <c r="M2243">
        <v>0</v>
      </c>
      <c r="N2243">
        <v>1</v>
      </c>
      <c r="O2243">
        <v>0</v>
      </c>
      <c r="P2243">
        <v>29095.89</v>
      </c>
      <c r="Q2243">
        <v>0</v>
      </c>
      <c r="R2243">
        <v>4</v>
      </c>
      <c r="S2243">
        <v>1018</v>
      </c>
      <c r="T2243" s="1">
        <v>0</v>
      </c>
      <c r="U2243">
        <v>1</v>
      </c>
      <c r="W2243" s="64">
        <f t="shared" si="70"/>
        <v>202798.35329999999</v>
      </c>
      <c r="X2243" s="64">
        <f t="shared" si="71"/>
        <v>0</v>
      </c>
    </row>
    <row r="2244" spans="1:24" hidden="1">
      <c r="A2244">
        <v>74003</v>
      </c>
      <c r="B2244" t="s">
        <v>690</v>
      </c>
      <c r="C2244" t="s">
        <v>684</v>
      </c>
      <c r="D2244" t="s">
        <v>685</v>
      </c>
      <c r="E2244" t="s">
        <v>29</v>
      </c>
      <c r="F2244" t="s">
        <v>686</v>
      </c>
      <c r="G2244" t="s">
        <v>4584</v>
      </c>
      <c r="H2244" s="1">
        <v>45008</v>
      </c>
      <c r="I2244" t="s">
        <v>8</v>
      </c>
      <c r="J2244">
        <v>34</v>
      </c>
      <c r="K2244">
        <v>6.9589999999999996</v>
      </c>
      <c r="L2244">
        <v>0</v>
      </c>
      <c r="M2244">
        <v>0</v>
      </c>
      <c r="N2244">
        <v>1</v>
      </c>
      <c r="O2244">
        <v>0</v>
      </c>
      <c r="P2244">
        <v>300000</v>
      </c>
      <c r="Q2244">
        <v>0</v>
      </c>
      <c r="R2244">
        <v>4</v>
      </c>
      <c r="S2244">
        <v>1018</v>
      </c>
      <c r="T2244" s="1">
        <v>0</v>
      </c>
      <c r="U2244">
        <v>1</v>
      </c>
      <c r="W2244" s="64">
        <f t="shared" si="70"/>
        <v>2087700</v>
      </c>
      <c r="X2244" s="64">
        <f t="shared" si="71"/>
        <v>0</v>
      </c>
    </row>
    <row r="2245" spans="1:24" hidden="1">
      <c r="A2245">
        <v>1009</v>
      </c>
      <c r="B2245" t="s">
        <v>689</v>
      </c>
      <c r="C2245" t="s">
        <v>684</v>
      </c>
      <c r="D2245" t="s">
        <v>685</v>
      </c>
      <c r="E2245" t="s">
        <v>29</v>
      </c>
      <c r="F2245" t="s">
        <v>747</v>
      </c>
      <c r="G2245" t="s">
        <v>4073</v>
      </c>
      <c r="H2245" s="1">
        <v>45009</v>
      </c>
      <c r="I2245" t="s">
        <v>8</v>
      </c>
      <c r="J2245">
        <v>34</v>
      </c>
      <c r="K2245">
        <v>6.97</v>
      </c>
      <c r="L2245">
        <v>0</v>
      </c>
      <c r="M2245">
        <v>0</v>
      </c>
      <c r="N2245">
        <v>1</v>
      </c>
      <c r="O2245">
        <v>0</v>
      </c>
      <c r="P2245">
        <v>2000000</v>
      </c>
      <c r="Q2245">
        <v>0</v>
      </c>
      <c r="R2245">
        <v>4</v>
      </c>
      <c r="S2245">
        <v>1018</v>
      </c>
      <c r="T2245" s="1">
        <v>0</v>
      </c>
      <c r="U2245">
        <v>1</v>
      </c>
      <c r="W2245" s="64">
        <f t="shared" si="70"/>
        <v>13940000</v>
      </c>
      <c r="X2245" s="64">
        <f t="shared" si="71"/>
        <v>0</v>
      </c>
    </row>
    <row r="2246" spans="1:24" hidden="1">
      <c r="A2246">
        <v>1018</v>
      </c>
      <c r="B2246" t="s">
        <v>689</v>
      </c>
      <c r="C2246" t="s">
        <v>684</v>
      </c>
      <c r="D2246" t="s">
        <v>685</v>
      </c>
      <c r="E2246" t="s">
        <v>29</v>
      </c>
      <c r="F2246" t="s">
        <v>747</v>
      </c>
      <c r="G2246" t="s">
        <v>815</v>
      </c>
      <c r="H2246" s="1">
        <v>45009</v>
      </c>
      <c r="I2246" t="s">
        <v>7</v>
      </c>
      <c r="J2246">
        <v>34</v>
      </c>
      <c r="K2246">
        <v>6.97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2000000</v>
      </c>
      <c r="R2246">
        <v>4</v>
      </c>
      <c r="S2246">
        <v>1009</v>
      </c>
      <c r="T2246" s="1">
        <v>0</v>
      </c>
      <c r="U2246">
        <v>1</v>
      </c>
      <c r="W2246" s="64">
        <f t="shared" si="70"/>
        <v>0</v>
      </c>
      <c r="X2246" s="64">
        <f t="shared" si="71"/>
        <v>13940000</v>
      </c>
    </row>
    <row r="2247" spans="1:24" hidden="1">
      <c r="A2247">
        <v>1003</v>
      </c>
      <c r="B2247" t="s">
        <v>689</v>
      </c>
      <c r="C2247" t="s">
        <v>684</v>
      </c>
      <c r="D2247" t="s">
        <v>685</v>
      </c>
      <c r="E2247" t="s">
        <v>29</v>
      </c>
      <c r="F2247" t="s">
        <v>747</v>
      </c>
      <c r="G2247" t="s">
        <v>687</v>
      </c>
      <c r="H2247" s="1">
        <v>45013</v>
      </c>
      <c r="I2247" t="s">
        <v>8</v>
      </c>
      <c r="J2247">
        <v>34</v>
      </c>
      <c r="K2247">
        <v>6.86</v>
      </c>
      <c r="L2247">
        <v>0</v>
      </c>
      <c r="M2247">
        <v>0</v>
      </c>
      <c r="N2247">
        <v>1</v>
      </c>
      <c r="O2247">
        <v>0</v>
      </c>
      <c r="P2247">
        <v>1500000</v>
      </c>
      <c r="Q2247">
        <v>0</v>
      </c>
      <c r="R2247">
        <v>4</v>
      </c>
      <c r="S2247">
        <v>1009</v>
      </c>
      <c r="T2247" s="1">
        <v>0</v>
      </c>
      <c r="U2247">
        <v>1</v>
      </c>
      <c r="W2247" s="64">
        <f t="shared" si="70"/>
        <v>10290000</v>
      </c>
      <c r="X2247" s="64">
        <f t="shared" si="71"/>
        <v>0</v>
      </c>
    </row>
    <row r="2248" spans="1:24" hidden="1">
      <c r="A2248">
        <v>1009</v>
      </c>
      <c r="B2248" t="s">
        <v>689</v>
      </c>
      <c r="C2248" t="s">
        <v>684</v>
      </c>
      <c r="D2248" t="s">
        <v>685</v>
      </c>
      <c r="E2248" t="s">
        <v>29</v>
      </c>
      <c r="F2248" t="s">
        <v>747</v>
      </c>
      <c r="G2248" t="s">
        <v>4074</v>
      </c>
      <c r="H2248" s="1">
        <v>45013</v>
      </c>
      <c r="I2248" t="s">
        <v>7</v>
      </c>
      <c r="J2248">
        <v>34</v>
      </c>
      <c r="K2248">
        <v>6.86</v>
      </c>
      <c r="N2248">
        <v>1</v>
      </c>
      <c r="O2248">
        <v>0</v>
      </c>
      <c r="P2248">
        <v>0</v>
      </c>
      <c r="Q2248">
        <v>1500000</v>
      </c>
      <c r="R2248">
        <v>4</v>
      </c>
      <c r="S2248">
        <v>1003</v>
      </c>
      <c r="T2248" s="1">
        <v>0</v>
      </c>
      <c r="U2248">
        <v>1</v>
      </c>
      <c r="W2248" s="64">
        <f t="shared" si="70"/>
        <v>0</v>
      </c>
      <c r="X2248" s="64">
        <f t="shared" si="71"/>
        <v>10290000</v>
      </c>
    </row>
    <row r="2249" spans="1:24" hidden="1">
      <c r="A2249">
        <v>1009</v>
      </c>
      <c r="B2249" t="s">
        <v>689</v>
      </c>
      <c r="C2249" t="s">
        <v>684</v>
      </c>
      <c r="D2249" t="s">
        <v>685</v>
      </c>
      <c r="E2249" t="s">
        <v>29</v>
      </c>
      <c r="F2249" t="s">
        <v>686</v>
      </c>
      <c r="G2249" t="s">
        <v>4044</v>
      </c>
      <c r="H2249" s="1">
        <v>45014</v>
      </c>
      <c r="I2249" t="s">
        <v>7</v>
      </c>
      <c r="J2249">
        <v>34</v>
      </c>
      <c r="K2249">
        <v>6.94</v>
      </c>
      <c r="L2249">
        <v>0</v>
      </c>
      <c r="M2249">
        <v>0</v>
      </c>
      <c r="N2249">
        <v>1</v>
      </c>
      <c r="O2249">
        <v>0</v>
      </c>
      <c r="P2249">
        <v>0</v>
      </c>
      <c r="Q2249">
        <v>11980</v>
      </c>
      <c r="R2249">
        <v>4</v>
      </c>
      <c r="S2249">
        <v>27012</v>
      </c>
      <c r="T2249" s="1">
        <v>0</v>
      </c>
      <c r="U2249">
        <v>1</v>
      </c>
      <c r="W2249" s="64">
        <f t="shared" si="70"/>
        <v>0</v>
      </c>
      <c r="X2249" s="64">
        <f t="shared" si="71"/>
        <v>83141.200000000012</v>
      </c>
    </row>
    <row r="2250" spans="1:24" hidden="1">
      <c r="A2250">
        <v>1009</v>
      </c>
      <c r="B2250" t="s">
        <v>689</v>
      </c>
      <c r="C2250" t="s">
        <v>684</v>
      </c>
      <c r="D2250" t="s">
        <v>685</v>
      </c>
      <c r="E2250" t="s">
        <v>29</v>
      </c>
      <c r="F2250" t="s">
        <v>686</v>
      </c>
      <c r="G2250" t="s">
        <v>4045</v>
      </c>
      <c r="H2250" s="1">
        <v>45014</v>
      </c>
      <c r="I2250" t="s">
        <v>7</v>
      </c>
      <c r="J2250">
        <v>34</v>
      </c>
      <c r="K2250">
        <v>6.97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768.8</v>
      </c>
      <c r="R2250">
        <v>4</v>
      </c>
      <c r="S2250">
        <v>27012</v>
      </c>
      <c r="T2250" s="1">
        <v>0</v>
      </c>
      <c r="U2250">
        <v>1</v>
      </c>
      <c r="W2250" s="64">
        <f t="shared" si="70"/>
        <v>0</v>
      </c>
      <c r="X2250" s="64">
        <f t="shared" si="71"/>
        <v>5358.5359999999991</v>
      </c>
    </row>
    <row r="2251" spans="1:24" hidden="1">
      <c r="A2251">
        <v>1009</v>
      </c>
      <c r="B2251" t="s">
        <v>689</v>
      </c>
      <c r="C2251" t="s">
        <v>684</v>
      </c>
      <c r="D2251" t="s">
        <v>685</v>
      </c>
      <c r="E2251" t="s">
        <v>29</v>
      </c>
      <c r="F2251" t="s">
        <v>686</v>
      </c>
      <c r="G2251" t="s">
        <v>4046</v>
      </c>
      <c r="H2251" s="1">
        <v>45014</v>
      </c>
      <c r="I2251" t="s">
        <v>7</v>
      </c>
      <c r="J2251">
        <v>34</v>
      </c>
      <c r="K2251">
        <v>6.97</v>
      </c>
      <c r="L2251">
        <v>0</v>
      </c>
      <c r="M2251">
        <v>0</v>
      </c>
      <c r="N2251">
        <v>1</v>
      </c>
      <c r="O2251">
        <v>0</v>
      </c>
      <c r="P2251">
        <v>0</v>
      </c>
      <c r="Q2251">
        <v>27007.03</v>
      </c>
      <c r="R2251">
        <v>4</v>
      </c>
      <c r="S2251">
        <v>27012</v>
      </c>
      <c r="T2251" s="1">
        <v>0</v>
      </c>
      <c r="U2251">
        <v>1</v>
      </c>
      <c r="W2251" s="64">
        <f t="shared" si="70"/>
        <v>0</v>
      </c>
      <c r="X2251" s="64">
        <f t="shared" si="71"/>
        <v>188238.99909999999</v>
      </c>
    </row>
    <row r="2252" spans="1:24" hidden="1">
      <c r="A2252">
        <v>1009</v>
      </c>
      <c r="B2252" t="s">
        <v>689</v>
      </c>
      <c r="C2252" t="s">
        <v>684</v>
      </c>
      <c r="D2252" t="s">
        <v>685</v>
      </c>
      <c r="E2252" t="s">
        <v>29</v>
      </c>
      <c r="F2252" t="s">
        <v>686</v>
      </c>
      <c r="G2252" t="s">
        <v>4047</v>
      </c>
      <c r="H2252" s="1">
        <v>45014</v>
      </c>
      <c r="I2252" t="s">
        <v>7</v>
      </c>
      <c r="J2252">
        <v>34</v>
      </c>
      <c r="K2252">
        <v>6.97</v>
      </c>
      <c r="L2252">
        <v>0</v>
      </c>
      <c r="M2252">
        <v>0</v>
      </c>
      <c r="N2252">
        <v>1</v>
      </c>
      <c r="O2252">
        <v>0</v>
      </c>
      <c r="P2252">
        <v>0</v>
      </c>
      <c r="Q2252">
        <v>1670.42</v>
      </c>
      <c r="R2252">
        <v>4</v>
      </c>
      <c r="S2252">
        <v>27012</v>
      </c>
      <c r="T2252" s="1">
        <v>0</v>
      </c>
      <c r="U2252">
        <v>1</v>
      </c>
      <c r="W2252" s="64">
        <f t="shared" si="70"/>
        <v>0</v>
      </c>
      <c r="X2252" s="64">
        <f t="shared" si="71"/>
        <v>11642.8274</v>
      </c>
    </row>
    <row r="2253" spans="1:24" hidden="1">
      <c r="A2253">
        <v>1018</v>
      </c>
      <c r="B2253" t="s">
        <v>689</v>
      </c>
      <c r="C2253" t="s">
        <v>684</v>
      </c>
      <c r="D2253" t="s">
        <v>685</v>
      </c>
      <c r="E2253" t="s">
        <v>29</v>
      </c>
      <c r="F2253" t="s">
        <v>756</v>
      </c>
      <c r="G2253" t="s">
        <v>808</v>
      </c>
      <c r="H2253" s="1">
        <v>45014</v>
      </c>
      <c r="I2253" t="s">
        <v>7</v>
      </c>
      <c r="J2253">
        <v>34</v>
      </c>
      <c r="K2253">
        <v>6.97</v>
      </c>
      <c r="L2253">
        <v>0</v>
      </c>
      <c r="M2253">
        <v>0</v>
      </c>
      <c r="N2253">
        <v>1</v>
      </c>
      <c r="O2253">
        <v>0</v>
      </c>
      <c r="P2253">
        <v>0</v>
      </c>
      <c r="Q2253">
        <v>500000</v>
      </c>
      <c r="R2253">
        <v>4</v>
      </c>
      <c r="S2253">
        <v>27003</v>
      </c>
      <c r="T2253" s="1">
        <v>0</v>
      </c>
      <c r="U2253">
        <v>1</v>
      </c>
      <c r="W2253" s="64">
        <f t="shared" si="70"/>
        <v>0</v>
      </c>
      <c r="X2253" s="64">
        <f t="shared" si="71"/>
        <v>3485000</v>
      </c>
    </row>
    <row r="2254" spans="1:24" hidden="1">
      <c r="A2254">
        <v>27003</v>
      </c>
      <c r="B2254" t="s">
        <v>689</v>
      </c>
      <c r="C2254" t="s">
        <v>684</v>
      </c>
      <c r="D2254" t="s">
        <v>685</v>
      </c>
      <c r="E2254" t="s">
        <v>29</v>
      </c>
      <c r="F2254" t="s">
        <v>754</v>
      </c>
      <c r="G2254" t="s">
        <v>1022</v>
      </c>
      <c r="H2254" s="1">
        <v>45014</v>
      </c>
      <c r="I2254" t="s">
        <v>8</v>
      </c>
      <c r="J2254">
        <v>34</v>
      </c>
      <c r="K2254">
        <v>6.97</v>
      </c>
      <c r="L2254">
        <v>0</v>
      </c>
      <c r="M2254">
        <v>0</v>
      </c>
      <c r="N2254">
        <v>1</v>
      </c>
      <c r="O2254">
        <v>0</v>
      </c>
      <c r="P2254">
        <v>500000</v>
      </c>
      <c r="Q2254">
        <v>0</v>
      </c>
      <c r="R2254">
        <v>4</v>
      </c>
      <c r="S2254">
        <v>1018</v>
      </c>
      <c r="T2254" s="1">
        <v>0</v>
      </c>
      <c r="U2254">
        <v>1</v>
      </c>
      <c r="W2254" s="64">
        <f t="shared" si="70"/>
        <v>3485000</v>
      </c>
      <c r="X2254" s="64">
        <f t="shared" si="71"/>
        <v>0</v>
      </c>
    </row>
    <row r="2255" spans="1:24" hidden="1">
      <c r="A2255">
        <v>27012</v>
      </c>
      <c r="B2255" t="s">
        <v>689</v>
      </c>
      <c r="C2255" t="s">
        <v>684</v>
      </c>
      <c r="D2255" t="s">
        <v>685</v>
      </c>
      <c r="E2255" t="s">
        <v>29</v>
      </c>
      <c r="F2255" t="s">
        <v>753</v>
      </c>
      <c r="G2255" t="s">
        <v>980</v>
      </c>
      <c r="H2255" s="1">
        <v>45014</v>
      </c>
      <c r="I2255" t="s">
        <v>8</v>
      </c>
      <c r="J2255">
        <v>34</v>
      </c>
      <c r="K2255">
        <v>6.97</v>
      </c>
      <c r="L2255">
        <v>0</v>
      </c>
      <c r="M2255">
        <v>0</v>
      </c>
      <c r="N2255">
        <v>1</v>
      </c>
      <c r="O2255">
        <v>0</v>
      </c>
      <c r="P2255">
        <v>11980</v>
      </c>
      <c r="Q2255">
        <v>0</v>
      </c>
      <c r="R2255">
        <v>4</v>
      </c>
      <c r="S2255">
        <v>1009</v>
      </c>
      <c r="T2255" s="1">
        <v>0</v>
      </c>
      <c r="U2255">
        <v>1</v>
      </c>
      <c r="W2255" s="64">
        <f t="shared" si="70"/>
        <v>83500.599999999991</v>
      </c>
      <c r="X2255" s="64">
        <f t="shared" si="71"/>
        <v>0</v>
      </c>
    </row>
    <row r="2256" spans="1:24" hidden="1">
      <c r="A2256">
        <v>27012</v>
      </c>
      <c r="B2256" t="s">
        <v>689</v>
      </c>
      <c r="C2256" t="s">
        <v>684</v>
      </c>
      <c r="D2256" t="s">
        <v>685</v>
      </c>
      <c r="E2256" t="s">
        <v>29</v>
      </c>
      <c r="F2256" t="s">
        <v>753</v>
      </c>
      <c r="G2256" t="s">
        <v>982</v>
      </c>
      <c r="H2256" s="1">
        <v>45014</v>
      </c>
      <c r="I2256" t="s">
        <v>8</v>
      </c>
      <c r="J2256">
        <v>34</v>
      </c>
      <c r="K2256">
        <v>6.97</v>
      </c>
      <c r="L2256">
        <v>0</v>
      </c>
      <c r="M2256">
        <v>0</v>
      </c>
      <c r="N2256">
        <v>1</v>
      </c>
      <c r="O2256">
        <v>0</v>
      </c>
      <c r="P2256">
        <v>768.8</v>
      </c>
      <c r="Q2256">
        <v>0</v>
      </c>
      <c r="R2256">
        <v>4</v>
      </c>
      <c r="S2256">
        <v>1009</v>
      </c>
      <c r="T2256" s="1">
        <v>0</v>
      </c>
      <c r="U2256">
        <v>1</v>
      </c>
      <c r="W2256" s="64">
        <f t="shared" si="70"/>
        <v>5358.5359999999991</v>
      </c>
      <c r="X2256" s="64">
        <f t="shared" si="71"/>
        <v>0</v>
      </c>
    </row>
    <row r="2257" spans="1:24" hidden="1">
      <c r="A2257">
        <v>27012</v>
      </c>
      <c r="B2257" t="s">
        <v>689</v>
      </c>
      <c r="C2257" t="s">
        <v>684</v>
      </c>
      <c r="D2257" t="s">
        <v>685</v>
      </c>
      <c r="E2257" t="s">
        <v>29</v>
      </c>
      <c r="F2257" t="s">
        <v>753</v>
      </c>
      <c r="G2257" t="s">
        <v>986</v>
      </c>
      <c r="H2257" s="1">
        <v>45014</v>
      </c>
      <c r="I2257" t="s">
        <v>8</v>
      </c>
      <c r="J2257">
        <v>34</v>
      </c>
      <c r="K2257">
        <v>6.97</v>
      </c>
      <c r="L2257">
        <v>0</v>
      </c>
      <c r="M2257">
        <v>0</v>
      </c>
      <c r="N2257">
        <v>1</v>
      </c>
      <c r="O2257">
        <v>0</v>
      </c>
      <c r="P2257">
        <v>27007.03</v>
      </c>
      <c r="Q2257">
        <v>0</v>
      </c>
      <c r="R2257">
        <v>4</v>
      </c>
      <c r="S2257">
        <v>1009</v>
      </c>
      <c r="T2257" s="1">
        <v>0</v>
      </c>
      <c r="U2257">
        <v>1</v>
      </c>
      <c r="W2257" s="64">
        <f t="shared" si="70"/>
        <v>188238.99909999999</v>
      </c>
      <c r="X2257" s="64">
        <f t="shared" si="71"/>
        <v>0</v>
      </c>
    </row>
    <row r="2258" spans="1:24" hidden="1">
      <c r="A2258">
        <v>27012</v>
      </c>
      <c r="B2258" t="s">
        <v>689</v>
      </c>
      <c r="C2258" t="s">
        <v>684</v>
      </c>
      <c r="D2258" t="s">
        <v>685</v>
      </c>
      <c r="E2258" t="s">
        <v>29</v>
      </c>
      <c r="F2258" t="s">
        <v>753</v>
      </c>
      <c r="G2258" t="s">
        <v>984</v>
      </c>
      <c r="H2258" s="1">
        <v>45014</v>
      </c>
      <c r="I2258" t="s">
        <v>8</v>
      </c>
      <c r="J2258">
        <v>34</v>
      </c>
      <c r="K2258">
        <v>6.97</v>
      </c>
      <c r="L2258">
        <v>0</v>
      </c>
      <c r="M2258">
        <v>0</v>
      </c>
      <c r="N2258">
        <v>1</v>
      </c>
      <c r="O2258">
        <v>0</v>
      </c>
      <c r="P2258">
        <v>1670.42</v>
      </c>
      <c r="Q2258">
        <v>0</v>
      </c>
      <c r="R2258">
        <v>4</v>
      </c>
      <c r="S2258">
        <v>1009</v>
      </c>
      <c r="T2258" s="1">
        <v>0</v>
      </c>
      <c r="U2258">
        <v>1</v>
      </c>
      <c r="W2258" s="64">
        <f t="shared" si="70"/>
        <v>11642.8274</v>
      </c>
      <c r="X2258" s="64">
        <f t="shared" si="71"/>
        <v>0</v>
      </c>
    </row>
    <row r="2259" spans="1:24" hidden="1">
      <c r="A2259">
        <v>1018</v>
      </c>
      <c r="B2259" t="s">
        <v>689</v>
      </c>
      <c r="C2259" t="s">
        <v>684</v>
      </c>
      <c r="D2259" t="s">
        <v>685</v>
      </c>
      <c r="E2259" t="s">
        <v>29</v>
      </c>
      <c r="F2259" t="s">
        <v>748</v>
      </c>
      <c r="G2259" t="s">
        <v>795</v>
      </c>
      <c r="H2259" s="1">
        <v>45015</v>
      </c>
      <c r="I2259" t="s">
        <v>7</v>
      </c>
      <c r="J2259">
        <v>34</v>
      </c>
      <c r="K2259">
        <v>6.97</v>
      </c>
      <c r="L2259">
        <v>0</v>
      </c>
      <c r="M2259">
        <v>0</v>
      </c>
      <c r="N2259">
        <v>1</v>
      </c>
      <c r="O2259">
        <v>0</v>
      </c>
      <c r="P2259">
        <v>0</v>
      </c>
      <c r="Q2259">
        <v>160888.89000000001</v>
      </c>
      <c r="R2259">
        <v>4</v>
      </c>
      <c r="S2259">
        <v>27004</v>
      </c>
      <c r="T2259" s="1">
        <v>0</v>
      </c>
      <c r="U2259">
        <v>1</v>
      </c>
      <c r="W2259" s="64">
        <f t="shared" si="70"/>
        <v>0</v>
      </c>
      <c r="X2259" s="64">
        <f t="shared" si="71"/>
        <v>1121395.5633</v>
      </c>
    </row>
    <row r="2260" spans="1:24" hidden="1">
      <c r="A2260">
        <v>27004</v>
      </c>
      <c r="B2260" t="s">
        <v>689</v>
      </c>
      <c r="C2260" t="s">
        <v>684</v>
      </c>
      <c r="D2260" t="s">
        <v>685</v>
      </c>
      <c r="E2260" t="s">
        <v>29</v>
      </c>
      <c r="F2260" t="s">
        <v>753</v>
      </c>
      <c r="G2260" t="s">
        <v>1033</v>
      </c>
      <c r="H2260" s="1">
        <v>45015</v>
      </c>
      <c r="I2260" t="s">
        <v>8</v>
      </c>
      <c r="J2260">
        <v>34</v>
      </c>
      <c r="K2260">
        <v>6.97</v>
      </c>
      <c r="L2260">
        <v>0</v>
      </c>
      <c r="M2260">
        <v>0</v>
      </c>
      <c r="N2260">
        <v>1</v>
      </c>
      <c r="O2260">
        <v>0</v>
      </c>
      <c r="P2260">
        <v>160888.89000000001</v>
      </c>
      <c r="Q2260">
        <v>0</v>
      </c>
      <c r="R2260">
        <v>4</v>
      </c>
      <c r="S2260">
        <v>1018</v>
      </c>
      <c r="T2260" s="1">
        <v>0</v>
      </c>
      <c r="U2260">
        <v>1</v>
      </c>
      <c r="W2260" s="64">
        <f t="shared" si="70"/>
        <v>1121395.5633</v>
      </c>
      <c r="X2260" s="64">
        <f t="shared" si="71"/>
        <v>0</v>
      </c>
    </row>
    <row r="2261" spans="1:24" hidden="1">
      <c r="A2261">
        <v>1009</v>
      </c>
      <c r="B2261" t="s">
        <v>689</v>
      </c>
      <c r="C2261" t="s">
        <v>684</v>
      </c>
      <c r="D2261" t="s">
        <v>685</v>
      </c>
      <c r="E2261" t="s">
        <v>29</v>
      </c>
      <c r="F2261" t="s">
        <v>686</v>
      </c>
      <c r="G2261" t="s">
        <v>4048</v>
      </c>
      <c r="H2261" s="1">
        <v>45016</v>
      </c>
      <c r="I2261" t="s">
        <v>7</v>
      </c>
      <c r="J2261">
        <v>34</v>
      </c>
      <c r="K2261">
        <v>6.97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800000</v>
      </c>
      <c r="R2261">
        <v>4</v>
      </c>
      <c r="S2261">
        <v>27009</v>
      </c>
      <c r="T2261" s="1">
        <v>0</v>
      </c>
      <c r="U2261">
        <v>1</v>
      </c>
      <c r="W2261" s="64">
        <f t="shared" si="70"/>
        <v>0</v>
      </c>
      <c r="X2261" s="64">
        <f t="shared" si="71"/>
        <v>5576000</v>
      </c>
    </row>
    <row r="2262" spans="1:24" hidden="1">
      <c r="A2262">
        <v>27009</v>
      </c>
      <c r="B2262" t="s">
        <v>689</v>
      </c>
      <c r="C2262" t="s">
        <v>684</v>
      </c>
      <c r="D2262" t="s">
        <v>685</v>
      </c>
      <c r="E2262" t="s">
        <v>29</v>
      </c>
      <c r="F2262" t="s">
        <v>753</v>
      </c>
      <c r="G2262" t="s">
        <v>4548</v>
      </c>
      <c r="H2262" s="1">
        <v>45016</v>
      </c>
      <c r="I2262" t="s">
        <v>8</v>
      </c>
      <c r="J2262">
        <v>34</v>
      </c>
      <c r="K2262">
        <v>6.97</v>
      </c>
      <c r="L2262">
        <v>0</v>
      </c>
      <c r="M2262">
        <v>0</v>
      </c>
      <c r="N2262">
        <v>1</v>
      </c>
      <c r="O2262">
        <v>0</v>
      </c>
      <c r="P2262">
        <v>800000</v>
      </c>
      <c r="Q2262">
        <v>0</v>
      </c>
      <c r="R2262">
        <v>4</v>
      </c>
      <c r="S2262">
        <v>1009</v>
      </c>
      <c r="T2262" s="1">
        <v>0</v>
      </c>
      <c r="U2262">
        <v>1</v>
      </c>
      <c r="W2262" s="64">
        <f t="shared" si="70"/>
        <v>5576000</v>
      </c>
      <c r="X2262" s="64">
        <f t="shared" si="71"/>
        <v>0</v>
      </c>
    </row>
    <row r="2263" spans="1:24" hidden="1">
      <c r="A2263">
        <v>1009</v>
      </c>
      <c r="B2263" t="s">
        <v>684</v>
      </c>
      <c r="C2263" t="s">
        <v>684</v>
      </c>
      <c r="D2263" t="s">
        <v>685</v>
      </c>
      <c r="E2263" t="s">
        <v>29</v>
      </c>
      <c r="F2263" t="s">
        <v>686</v>
      </c>
      <c r="G2263" t="s">
        <v>3964</v>
      </c>
      <c r="H2263" s="1">
        <v>45017</v>
      </c>
      <c r="I2263" t="s">
        <v>7</v>
      </c>
      <c r="J2263">
        <v>34</v>
      </c>
      <c r="K2263">
        <v>6.97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30129.119999999999</v>
      </c>
      <c r="R2263">
        <v>4</v>
      </c>
      <c r="S2263">
        <v>3024</v>
      </c>
      <c r="T2263" s="1">
        <v>0</v>
      </c>
      <c r="U2263">
        <v>1</v>
      </c>
      <c r="W2263" s="64">
        <f t="shared" si="70"/>
        <v>0</v>
      </c>
      <c r="X2263" s="64">
        <f t="shared" si="71"/>
        <v>209999.96639999998</v>
      </c>
    </row>
    <row r="2264" spans="1:24" hidden="1">
      <c r="A2264">
        <v>3024</v>
      </c>
      <c r="B2264" t="s">
        <v>684</v>
      </c>
      <c r="C2264" t="s">
        <v>684</v>
      </c>
      <c r="D2264" t="s">
        <v>685</v>
      </c>
      <c r="E2264" t="s">
        <v>29</v>
      </c>
      <c r="F2264" t="s">
        <v>753</v>
      </c>
      <c r="G2264" t="s">
        <v>3964</v>
      </c>
      <c r="H2264" s="1">
        <v>45017</v>
      </c>
      <c r="I2264" t="s">
        <v>8</v>
      </c>
      <c r="J2264">
        <v>34</v>
      </c>
      <c r="K2264">
        <v>6.97</v>
      </c>
      <c r="N2264">
        <v>1</v>
      </c>
      <c r="O2264">
        <v>0</v>
      </c>
      <c r="P2264">
        <v>30129.119999999999</v>
      </c>
      <c r="Q2264">
        <v>0</v>
      </c>
      <c r="R2264">
        <v>4</v>
      </c>
      <c r="S2264">
        <v>1009</v>
      </c>
      <c r="T2264" s="1">
        <v>0</v>
      </c>
      <c r="U2264">
        <v>1</v>
      </c>
      <c r="W2264" s="64">
        <f t="shared" si="70"/>
        <v>209999.96639999998</v>
      </c>
      <c r="X2264" s="64">
        <f t="shared" si="71"/>
        <v>0</v>
      </c>
    </row>
    <row r="2265" spans="1:24" hidden="1">
      <c r="A2265">
        <v>1005</v>
      </c>
      <c r="B2265" t="s">
        <v>689</v>
      </c>
      <c r="C2265" t="s">
        <v>684</v>
      </c>
      <c r="D2265" t="s">
        <v>685</v>
      </c>
      <c r="E2265" t="s">
        <v>29</v>
      </c>
      <c r="F2265" t="s">
        <v>747</v>
      </c>
      <c r="G2265" t="s">
        <v>3920</v>
      </c>
      <c r="H2265" s="1">
        <v>45019</v>
      </c>
      <c r="I2265" t="s">
        <v>7</v>
      </c>
      <c r="J2265">
        <v>34</v>
      </c>
      <c r="K2265">
        <v>6.97</v>
      </c>
      <c r="L2265">
        <v>0</v>
      </c>
      <c r="M2265">
        <v>0</v>
      </c>
      <c r="N2265">
        <v>1</v>
      </c>
      <c r="O2265">
        <v>1</v>
      </c>
      <c r="P2265">
        <v>0</v>
      </c>
      <c r="Q2265">
        <v>49140</v>
      </c>
      <c r="R2265">
        <v>4</v>
      </c>
      <c r="S2265">
        <v>27012</v>
      </c>
      <c r="T2265" s="1">
        <v>0</v>
      </c>
      <c r="U2265">
        <v>1</v>
      </c>
      <c r="W2265" s="64">
        <f t="shared" si="70"/>
        <v>0</v>
      </c>
      <c r="X2265" s="64">
        <f t="shared" si="71"/>
        <v>342505.8</v>
      </c>
    </row>
    <row r="2266" spans="1:24" hidden="1">
      <c r="A2266">
        <v>1005</v>
      </c>
      <c r="B2266" t="s">
        <v>689</v>
      </c>
      <c r="C2266" t="s">
        <v>684</v>
      </c>
      <c r="D2266" t="s">
        <v>685</v>
      </c>
      <c r="E2266" t="s">
        <v>29</v>
      </c>
      <c r="F2266" t="s">
        <v>747</v>
      </c>
      <c r="G2266" t="s">
        <v>3921</v>
      </c>
      <c r="H2266" s="1">
        <v>45019</v>
      </c>
      <c r="I2266" t="s">
        <v>7</v>
      </c>
      <c r="J2266">
        <v>34</v>
      </c>
      <c r="K2266">
        <v>6.97</v>
      </c>
      <c r="L2266">
        <v>0</v>
      </c>
      <c r="M2266">
        <v>0</v>
      </c>
      <c r="N2266">
        <v>1</v>
      </c>
      <c r="O2266">
        <v>1</v>
      </c>
      <c r="P2266">
        <v>0</v>
      </c>
      <c r="Q2266">
        <v>60490</v>
      </c>
      <c r="R2266">
        <v>4</v>
      </c>
      <c r="S2266">
        <v>27012</v>
      </c>
      <c r="T2266" s="1">
        <v>0</v>
      </c>
      <c r="U2266">
        <v>1</v>
      </c>
      <c r="W2266" s="64">
        <f t="shared" si="70"/>
        <v>0</v>
      </c>
      <c r="X2266" s="64">
        <f t="shared" si="71"/>
        <v>421615.3</v>
      </c>
    </row>
    <row r="2267" spans="1:24" hidden="1">
      <c r="A2267">
        <v>27012</v>
      </c>
      <c r="B2267" t="s">
        <v>689</v>
      </c>
      <c r="C2267" t="s">
        <v>684</v>
      </c>
      <c r="D2267" t="s">
        <v>685</v>
      </c>
      <c r="E2267" t="s">
        <v>29</v>
      </c>
      <c r="F2267" t="s">
        <v>753</v>
      </c>
      <c r="G2267" t="s">
        <v>979</v>
      </c>
      <c r="H2267" s="1">
        <v>45019</v>
      </c>
      <c r="I2267" t="s">
        <v>8</v>
      </c>
      <c r="J2267">
        <v>34</v>
      </c>
      <c r="K2267">
        <v>6.97</v>
      </c>
      <c r="L2267">
        <v>0</v>
      </c>
      <c r="M2267">
        <v>0</v>
      </c>
      <c r="N2267">
        <v>1</v>
      </c>
      <c r="O2267">
        <v>0</v>
      </c>
      <c r="P2267">
        <v>49140</v>
      </c>
      <c r="Q2267">
        <v>0</v>
      </c>
      <c r="R2267">
        <v>4</v>
      </c>
      <c r="S2267">
        <v>1005</v>
      </c>
      <c r="T2267" s="1">
        <v>0</v>
      </c>
      <c r="U2267">
        <v>1</v>
      </c>
      <c r="W2267" s="64">
        <f t="shared" si="70"/>
        <v>342505.8</v>
      </c>
      <c r="X2267" s="64">
        <f t="shared" si="71"/>
        <v>0</v>
      </c>
    </row>
    <row r="2268" spans="1:24" hidden="1">
      <c r="A2268">
        <v>27012</v>
      </c>
      <c r="B2268" t="s">
        <v>689</v>
      </c>
      <c r="C2268" t="s">
        <v>684</v>
      </c>
      <c r="D2268" t="s">
        <v>685</v>
      </c>
      <c r="E2268" t="s">
        <v>29</v>
      </c>
      <c r="F2268" t="s">
        <v>753</v>
      </c>
      <c r="G2268" t="s">
        <v>981</v>
      </c>
      <c r="H2268" s="1">
        <v>45019</v>
      </c>
      <c r="I2268" t="s">
        <v>8</v>
      </c>
      <c r="J2268">
        <v>34</v>
      </c>
      <c r="K2268">
        <v>6.97</v>
      </c>
      <c r="L2268">
        <v>0</v>
      </c>
      <c r="M2268">
        <v>0</v>
      </c>
      <c r="N2268">
        <v>1</v>
      </c>
      <c r="O2268">
        <v>0</v>
      </c>
      <c r="P2268">
        <v>60490</v>
      </c>
      <c r="Q2268">
        <v>0</v>
      </c>
      <c r="R2268">
        <v>4</v>
      </c>
      <c r="S2268">
        <v>1005</v>
      </c>
      <c r="T2268" s="1">
        <v>0</v>
      </c>
      <c r="U2268">
        <v>1</v>
      </c>
      <c r="W2268" s="64">
        <f t="shared" si="70"/>
        <v>421615.3</v>
      </c>
      <c r="X2268" s="64">
        <f t="shared" si="71"/>
        <v>0</v>
      </c>
    </row>
    <row r="2269" spans="1:24" hidden="1">
      <c r="A2269">
        <v>1009</v>
      </c>
      <c r="B2269" t="s">
        <v>689</v>
      </c>
      <c r="C2269" t="s">
        <v>684</v>
      </c>
      <c r="D2269" t="s">
        <v>685</v>
      </c>
      <c r="E2269" t="s">
        <v>29</v>
      </c>
      <c r="F2269" t="s">
        <v>747</v>
      </c>
      <c r="G2269" t="s">
        <v>4075</v>
      </c>
      <c r="H2269" s="1">
        <v>45021</v>
      </c>
      <c r="I2269" t="s">
        <v>8</v>
      </c>
      <c r="J2269">
        <v>34</v>
      </c>
      <c r="K2269">
        <v>6.97</v>
      </c>
      <c r="L2269">
        <v>0</v>
      </c>
      <c r="M2269">
        <v>0</v>
      </c>
      <c r="N2269">
        <v>1</v>
      </c>
      <c r="O2269">
        <v>0</v>
      </c>
      <c r="P2269">
        <v>2000000</v>
      </c>
      <c r="Q2269">
        <v>0</v>
      </c>
      <c r="R2269">
        <v>4</v>
      </c>
      <c r="S2269">
        <v>1018</v>
      </c>
      <c r="T2269" s="1">
        <v>0</v>
      </c>
      <c r="U2269">
        <v>1</v>
      </c>
      <c r="W2269" s="64">
        <f t="shared" si="70"/>
        <v>13940000</v>
      </c>
      <c r="X2269" s="64">
        <f t="shared" si="71"/>
        <v>0</v>
      </c>
    </row>
    <row r="2270" spans="1:24" hidden="1">
      <c r="A2270">
        <v>1018</v>
      </c>
      <c r="B2270" t="s">
        <v>689</v>
      </c>
      <c r="C2270" t="s">
        <v>684</v>
      </c>
      <c r="D2270" t="s">
        <v>685</v>
      </c>
      <c r="E2270" t="s">
        <v>29</v>
      </c>
      <c r="F2270" t="s">
        <v>747</v>
      </c>
      <c r="G2270" t="s">
        <v>825</v>
      </c>
      <c r="H2270" s="1">
        <v>45021</v>
      </c>
      <c r="I2270" t="s">
        <v>7</v>
      </c>
      <c r="J2270">
        <v>34</v>
      </c>
      <c r="K2270">
        <v>6.97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2000000</v>
      </c>
      <c r="R2270">
        <v>4</v>
      </c>
      <c r="S2270">
        <v>1009</v>
      </c>
      <c r="T2270" s="1">
        <v>0</v>
      </c>
      <c r="U2270">
        <v>1</v>
      </c>
      <c r="W2270" s="64">
        <f t="shared" si="70"/>
        <v>0</v>
      </c>
      <c r="X2270" s="64">
        <f t="shared" si="71"/>
        <v>13940000</v>
      </c>
    </row>
    <row r="2271" spans="1:24" hidden="1">
      <c r="A2271">
        <v>1018</v>
      </c>
      <c r="B2271" t="s">
        <v>689</v>
      </c>
      <c r="C2271" t="s">
        <v>684</v>
      </c>
      <c r="D2271" t="s">
        <v>685</v>
      </c>
      <c r="E2271" t="s">
        <v>29</v>
      </c>
      <c r="F2271" t="s">
        <v>748</v>
      </c>
      <c r="G2271" t="s">
        <v>851</v>
      </c>
      <c r="H2271" s="1">
        <v>45022</v>
      </c>
      <c r="I2271" t="s">
        <v>7</v>
      </c>
      <c r="J2271">
        <v>34</v>
      </c>
      <c r="K2271">
        <v>6.97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2500000</v>
      </c>
      <c r="R2271">
        <v>4</v>
      </c>
      <c r="S2271">
        <v>27004</v>
      </c>
      <c r="T2271" s="1">
        <v>0</v>
      </c>
      <c r="U2271">
        <v>1</v>
      </c>
      <c r="W2271" s="64">
        <f t="shared" si="70"/>
        <v>0</v>
      </c>
      <c r="X2271" s="64">
        <f t="shared" si="71"/>
        <v>17425000</v>
      </c>
    </row>
    <row r="2272" spans="1:24" hidden="1">
      <c r="A2272">
        <v>27004</v>
      </c>
      <c r="B2272" t="s">
        <v>689</v>
      </c>
      <c r="C2272" t="s">
        <v>684</v>
      </c>
      <c r="D2272" t="s">
        <v>685</v>
      </c>
      <c r="E2272" t="s">
        <v>29</v>
      </c>
      <c r="F2272" t="s">
        <v>753</v>
      </c>
      <c r="G2272" t="s">
        <v>1016</v>
      </c>
      <c r="H2272" s="1">
        <v>45022</v>
      </c>
      <c r="I2272" t="s">
        <v>8</v>
      </c>
      <c r="J2272">
        <v>34</v>
      </c>
      <c r="K2272">
        <v>6.97</v>
      </c>
      <c r="L2272">
        <v>0</v>
      </c>
      <c r="M2272">
        <v>0</v>
      </c>
      <c r="N2272">
        <v>1</v>
      </c>
      <c r="O2272">
        <v>0</v>
      </c>
      <c r="P2272">
        <v>2500000</v>
      </c>
      <c r="Q2272">
        <v>0</v>
      </c>
      <c r="R2272">
        <v>4</v>
      </c>
      <c r="S2272">
        <v>1018</v>
      </c>
      <c r="T2272" s="1">
        <v>0</v>
      </c>
      <c r="U2272">
        <v>1</v>
      </c>
      <c r="W2272" s="64">
        <f t="shared" si="70"/>
        <v>17425000</v>
      </c>
      <c r="X2272" s="64">
        <f t="shared" si="71"/>
        <v>0</v>
      </c>
    </row>
    <row r="2273" spans="1:24">
      <c r="A2273">
        <v>1001</v>
      </c>
      <c r="B2273" t="s">
        <v>692</v>
      </c>
      <c r="C2273" t="s">
        <v>684</v>
      </c>
      <c r="D2273" t="s">
        <v>685</v>
      </c>
      <c r="E2273" t="s">
        <v>29</v>
      </c>
      <c r="F2273" t="s">
        <v>686</v>
      </c>
      <c r="G2273" t="s">
        <v>3584</v>
      </c>
      <c r="H2273" s="1">
        <v>45027</v>
      </c>
      <c r="I2273" t="s">
        <v>7</v>
      </c>
      <c r="J2273">
        <v>34</v>
      </c>
      <c r="K2273">
        <v>6.97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50000</v>
      </c>
      <c r="R2273">
        <v>4</v>
      </c>
      <c r="S2273">
        <v>3052</v>
      </c>
      <c r="T2273" s="1">
        <v>0</v>
      </c>
      <c r="U2273">
        <v>1</v>
      </c>
      <c r="W2273" s="64">
        <f t="shared" si="70"/>
        <v>0</v>
      </c>
      <c r="X2273" s="64">
        <f t="shared" si="71"/>
        <v>348500</v>
      </c>
    </row>
    <row r="2274" spans="1:24" hidden="1">
      <c r="A2274">
        <v>1009</v>
      </c>
      <c r="B2274" t="s">
        <v>689</v>
      </c>
      <c r="C2274" t="s">
        <v>684</v>
      </c>
      <c r="D2274" t="s">
        <v>685</v>
      </c>
      <c r="E2274" t="s">
        <v>29</v>
      </c>
      <c r="F2274" t="s">
        <v>686</v>
      </c>
      <c r="G2274" t="s">
        <v>4049</v>
      </c>
      <c r="H2274" s="1">
        <v>45027</v>
      </c>
      <c r="I2274" t="s">
        <v>7</v>
      </c>
      <c r="J2274">
        <v>34</v>
      </c>
      <c r="K2274">
        <v>6.97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20000</v>
      </c>
      <c r="R2274">
        <v>4</v>
      </c>
      <c r="S2274">
        <v>27009</v>
      </c>
      <c r="T2274" s="1">
        <v>0</v>
      </c>
      <c r="U2274">
        <v>1</v>
      </c>
      <c r="W2274" s="64">
        <f t="shared" si="70"/>
        <v>0</v>
      </c>
      <c r="X2274" s="64">
        <f t="shared" si="71"/>
        <v>139400</v>
      </c>
    </row>
    <row r="2275" spans="1:24" hidden="1">
      <c r="A2275">
        <v>1009</v>
      </c>
      <c r="B2275" t="s">
        <v>689</v>
      </c>
      <c r="C2275" t="s">
        <v>684</v>
      </c>
      <c r="D2275" t="s">
        <v>685</v>
      </c>
      <c r="E2275" t="s">
        <v>29</v>
      </c>
      <c r="F2275" t="s">
        <v>748</v>
      </c>
      <c r="G2275" t="s">
        <v>4078</v>
      </c>
      <c r="H2275" s="1">
        <v>45027</v>
      </c>
      <c r="I2275" t="s">
        <v>8</v>
      </c>
      <c r="J2275">
        <v>34</v>
      </c>
      <c r="K2275">
        <v>6.96</v>
      </c>
      <c r="N2275">
        <v>1</v>
      </c>
      <c r="O2275">
        <v>0</v>
      </c>
      <c r="P2275">
        <v>50000</v>
      </c>
      <c r="Q2275">
        <v>0</v>
      </c>
      <c r="R2275">
        <v>4</v>
      </c>
      <c r="S2275">
        <v>27013</v>
      </c>
      <c r="T2275" s="1">
        <v>0</v>
      </c>
      <c r="U2275">
        <v>1</v>
      </c>
      <c r="W2275" s="64">
        <f t="shared" si="70"/>
        <v>348000</v>
      </c>
      <c r="X2275" s="64">
        <f t="shared" si="71"/>
        <v>0</v>
      </c>
    </row>
    <row r="2276" spans="1:24" hidden="1">
      <c r="A2276">
        <v>1009</v>
      </c>
      <c r="B2276" t="s">
        <v>689</v>
      </c>
      <c r="C2276" t="s">
        <v>684</v>
      </c>
      <c r="D2276" t="s">
        <v>685</v>
      </c>
      <c r="E2276" t="s">
        <v>29</v>
      </c>
      <c r="F2276" t="s">
        <v>748</v>
      </c>
      <c r="G2276" t="s">
        <v>4078</v>
      </c>
      <c r="H2276" s="1">
        <v>45027</v>
      </c>
      <c r="I2276" t="s">
        <v>8</v>
      </c>
      <c r="J2276">
        <v>34</v>
      </c>
      <c r="K2276">
        <v>6.96</v>
      </c>
      <c r="N2276">
        <v>1</v>
      </c>
      <c r="O2276">
        <v>0</v>
      </c>
      <c r="P2276">
        <v>100000</v>
      </c>
      <c r="Q2276">
        <v>0</v>
      </c>
      <c r="R2276">
        <v>4</v>
      </c>
      <c r="S2276">
        <v>27013</v>
      </c>
      <c r="T2276" s="1">
        <v>0</v>
      </c>
      <c r="U2276">
        <v>1</v>
      </c>
      <c r="W2276" s="64">
        <f t="shared" si="70"/>
        <v>696000</v>
      </c>
      <c r="X2276" s="64">
        <f t="shared" si="71"/>
        <v>0</v>
      </c>
    </row>
    <row r="2277" spans="1:24">
      <c r="A2277">
        <v>1014</v>
      </c>
      <c r="B2277" t="s">
        <v>693</v>
      </c>
      <c r="C2277" t="s">
        <v>684</v>
      </c>
      <c r="D2277" t="s">
        <v>685</v>
      </c>
      <c r="E2277" t="s">
        <v>29</v>
      </c>
      <c r="F2277" t="s">
        <v>686</v>
      </c>
      <c r="G2277" t="s">
        <v>4118</v>
      </c>
      <c r="H2277" s="1">
        <v>45027</v>
      </c>
      <c r="I2277" t="s">
        <v>7</v>
      </c>
      <c r="J2277">
        <v>34</v>
      </c>
      <c r="K2277">
        <v>6.97</v>
      </c>
      <c r="L2277">
        <v>0</v>
      </c>
      <c r="M2277">
        <v>0</v>
      </c>
      <c r="N2277">
        <v>1</v>
      </c>
      <c r="O2277">
        <v>1</v>
      </c>
      <c r="P2277">
        <v>0</v>
      </c>
      <c r="Q2277">
        <v>57388.81</v>
      </c>
      <c r="R2277">
        <v>4</v>
      </c>
      <c r="S2277">
        <v>3034</v>
      </c>
      <c r="T2277" s="1">
        <v>0</v>
      </c>
      <c r="U2277">
        <v>1</v>
      </c>
      <c r="W2277" s="64">
        <f t="shared" si="70"/>
        <v>0</v>
      </c>
      <c r="X2277" s="64">
        <f t="shared" si="71"/>
        <v>400000.00569999998</v>
      </c>
    </row>
    <row r="2278" spans="1:24" hidden="1">
      <c r="A2278">
        <v>1018</v>
      </c>
      <c r="B2278" t="s">
        <v>694</v>
      </c>
      <c r="C2278" t="s">
        <v>684</v>
      </c>
      <c r="D2278" t="s">
        <v>685</v>
      </c>
      <c r="E2278" t="s">
        <v>29</v>
      </c>
      <c r="F2278" t="s">
        <v>747</v>
      </c>
      <c r="G2278" t="s">
        <v>821</v>
      </c>
      <c r="H2278" s="1">
        <v>45027</v>
      </c>
      <c r="I2278" t="s">
        <v>7</v>
      </c>
      <c r="J2278">
        <v>34</v>
      </c>
      <c r="K2278">
        <v>6.97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535000</v>
      </c>
      <c r="R2278">
        <v>4</v>
      </c>
      <c r="S2278">
        <v>1035</v>
      </c>
      <c r="T2278" s="1">
        <v>0</v>
      </c>
      <c r="U2278">
        <v>1</v>
      </c>
      <c r="W2278" s="64">
        <f t="shared" si="70"/>
        <v>0</v>
      </c>
      <c r="X2278" s="64">
        <f t="shared" si="71"/>
        <v>3728950</v>
      </c>
    </row>
    <row r="2279" spans="1:24" hidden="1">
      <c r="A2279">
        <v>1035</v>
      </c>
      <c r="B2279" t="s">
        <v>694</v>
      </c>
      <c r="C2279" t="s">
        <v>684</v>
      </c>
      <c r="D2279" t="s">
        <v>685</v>
      </c>
      <c r="E2279" t="s">
        <v>29</v>
      </c>
      <c r="F2279" t="s">
        <v>747</v>
      </c>
      <c r="G2279" t="s">
        <v>718</v>
      </c>
      <c r="H2279" s="1">
        <v>45027</v>
      </c>
      <c r="I2279" t="s">
        <v>8</v>
      </c>
      <c r="J2279">
        <v>34</v>
      </c>
      <c r="K2279">
        <v>6.97</v>
      </c>
      <c r="L2279">
        <v>0</v>
      </c>
      <c r="M2279">
        <v>0</v>
      </c>
      <c r="N2279">
        <v>1</v>
      </c>
      <c r="O2279">
        <v>0</v>
      </c>
      <c r="P2279">
        <v>535000</v>
      </c>
      <c r="Q2279">
        <v>0</v>
      </c>
      <c r="R2279">
        <v>4</v>
      </c>
      <c r="S2279">
        <v>1018</v>
      </c>
      <c r="T2279" s="1">
        <v>0</v>
      </c>
      <c r="U2279">
        <v>1</v>
      </c>
      <c r="W2279" s="64">
        <f t="shared" si="70"/>
        <v>3728950</v>
      </c>
      <c r="X2279" s="64">
        <f t="shared" si="71"/>
        <v>0</v>
      </c>
    </row>
    <row r="2280" spans="1:24">
      <c r="A2280">
        <v>3034</v>
      </c>
      <c r="B2280" t="s">
        <v>693</v>
      </c>
      <c r="C2280" t="s">
        <v>684</v>
      </c>
      <c r="D2280" t="s">
        <v>685</v>
      </c>
      <c r="E2280" t="s">
        <v>29</v>
      </c>
      <c r="F2280" t="s">
        <v>4379</v>
      </c>
      <c r="G2280" t="s">
        <v>4496</v>
      </c>
      <c r="H2280" s="1">
        <v>45027</v>
      </c>
      <c r="I2280" t="s">
        <v>8</v>
      </c>
      <c r="J2280">
        <v>34</v>
      </c>
      <c r="K2280">
        <v>6.97</v>
      </c>
      <c r="N2280">
        <v>1</v>
      </c>
      <c r="O2280">
        <v>0</v>
      </c>
      <c r="P2280">
        <v>57388.81</v>
      </c>
      <c r="Q2280">
        <v>0</v>
      </c>
      <c r="R2280">
        <v>4</v>
      </c>
      <c r="S2280">
        <v>1014</v>
      </c>
      <c r="T2280" s="1">
        <v>0</v>
      </c>
      <c r="U2280">
        <v>1</v>
      </c>
      <c r="W2280" s="64">
        <f t="shared" si="70"/>
        <v>400000.00569999998</v>
      </c>
      <c r="X2280" s="64">
        <f t="shared" si="71"/>
        <v>0</v>
      </c>
    </row>
    <row r="2281" spans="1:24" hidden="1">
      <c r="A2281">
        <v>3052</v>
      </c>
      <c r="B2281" t="s">
        <v>692</v>
      </c>
      <c r="C2281" t="s">
        <v>684</v>
      </c>
      <c r="D2281" t="s">
        <v>685</v>
      </c>
      <c r="E2281" t="s">
        <v>29</v>
      </c>
      <c r="F2281" t="s">
        <v>753</v>
      </c>
      <c r="G2281" t="s">
        <v>3600</v>
      </c>
      <c r="H2281" s="1">
        <v>45027</v>
      </c>
      <c r="I2281" t="s">
        <v>8</v>
      </c>
      <c r="J2281">
        <v>34</v>
      </c>
      <c r="K2281">
        <v>6.97</v>
      </c>
      <c r="L2281">
        <v>0</v>
      </c>
      <c r="M2281">
        <v>0</v>
      </c>
      <c r="N2281">
        <v>1</v>
      </c>
      <c r="O2281">
        <v>0</v>
      </c>
      <c r="P2281">
        <v>50000</v>
      </c>
      <c r="Q2281">
        <v>0</v>
      </c>
      <c r="R2281">
        <v>4</v>
      </c>
      <c r="S2281">
        <v>1001</v>
      </c>
      <c r="T2281" s="1">
        <v>0</v>
      </c>
      <c r="U2281">
        <v>1</v>
      </c>
      <c r="W2281" s="64">
        <f t="shared" si="70"/>
        <v>348500</v>
      </c>
      <c r="X2281" s="64">
        <f t="shared" si="71"/>
        <v>0</v>
      </c>
    </row>
    <row r="2282" spans="1:24" hidden="1">
      <c r="A2282">
        <v>27009</v>
      </c>
      <c r="B2282" t="s">
        <v>689</v>
      </c>
      <c r="C2282" t="s">
        <v>684</v>
      </c>
      <c r="D2282" t="s">
        <v>685</v>
      </c>
      <c r="E2282" t="s">
        <v>29</v>
      </c>
      <c r="F2282" t="s">
        <v>753</v>
      </c>
      <c r="G2282" t="s">
        <v>4549</v>
      </c>
      <c r="H2282" s="1">
        <v>45027</v>
      </c>
      <c r="I2282" t="s">
        <v>8</v>
      </c>
      <c r="J2282">
        <v>34</v>
      </c>
      <c r="K2282">
        <v>6.97</v>
      </c>
      <c r="L2282">
        <v>0</v>
      </c>
      <c r="M2282">
        <v>0</v>
      </c>
      <c r="N2282">
        <v>1</v>
      </c>
      <c r="O2282">
        <v>0</v>
      </c>
      <c r="P2282">
        <v>20000</v>
      </c>
      <c r="Q2282">
        <v>0</v>
      </c>
      <c r="R2282">
        <v>4</v>
      </c>
      <c r="S2282">
        <v>1009</v>
      </c>
      <c r="T2282" s="1">
        <v>0</v>
      </c>
      <c r="U2282">
        <v>1</v>
      </c>
      <c r="W2282" s="64">
        <f t="shared" si="70"/>
        <v>139400</v>
      </c>
      <c r="X2282" s="64">
        <f t="shared" si="71"/>
        <v>0</v>
      </c>
    </row>
    <row r="2283" spans="1:24" hidden="1">
      <c r="A2283">
        <v>27013</v>
      </c>
      <c r="B2283" t="s">
        <v>689</v>
      </c>
      <c r="C2283" t="s">
        <v>689</v>
      </c>
      <c r="D2283" t="s">
        <v>685</v>
      </c>
      <c r="E2283" t="s">
        <v>29</v>
      </c>
      <c r="F2283" t="s">
        <v>686</v>
      </c>
      <c r="G2283" t="s">
        <v>4554</v>
      </c>
      <c r="H2283" s="1">
        <v>45027</v>
      </c>
      <c r="I2283" t="s">
        <v>7</v>
      </c>
      <c r="J2283">
        <v>34</v>
      </c>
      <c r="K2283">
        <v>6.96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1009</v>
      </c>
      <c r="T2283" s="1">
        <v>0</v>
      </c>
      <c r="U2283">
        <v>1</v>
      </c>
      <c r="W2283" s="64">
        <f t="shared" si="70"/>
        <v>0</v>
      </c>
      <c r="X2283" s="64">
        <f t="shared" si="71"/>
        <v>696000</v>
      </c>
    </row>
    <row r="2284" spans="1:24" hidden="1">
      <c r="A2284">
        <v>27013</v>
      </c>
      <c r="B2284" t="s">
        <v>689</v>
      </c>
      <c r="C2284" t="s">
        <v>689</v>
      </c>
      <c r="D2284" t="s">
        <v>685</v>
      </c>
      <c r="E2284" t="s">
        <v>29</v>
      </c>
      <c r="F2284" t="s">
        <v>686</v>
      </c>
      <c r="G2284" t="s">
        <v>4555</v>
      </c>
      <c r="H2284" s="1">
        <v>45027</v>
      </c>
      <c r="I2284" t="s">
        <v>7</v>
      </c>
      <c r="J2284">
        <v>34</v>
      </c>
      <c r="K2284">
        <v>6.96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50000</v>
      </c>
      <c r="R2284">
        <v>4</v>
      </c>
      <c r="S2284">
        <v>1009</v>
      </c>
      <c r="T2284" s="1">
        <v>0</v>
      </c>
      <c r="U2284">
        <v>1</v>
      </c>
      <c r="W2284" s="64">
        <f t="shared" si="70"/>
        <v>0</v>
      </c>
      <c r="X2284" s="64">
        <f t="shared" si="71"/>
        <v>348000</v>
      </c>
    </row>
    <row r="2285" spans="1:24" hidden="1">
      <c r="A2285">
        <v>1009</v>
      </c>
      <c r="B2285" t="s">
        <v>689</v>
      </c>
      <c r="C2285" t="s">
        <v>684</v>
      </c>
      <c r="D2285" t="s">
        <v>685</v>
      </c>
      <c r="E2285" t="s">
        <v>29</v>
      </c>
      <c r="F2285" t="s">
        <v>686</v>
      </c>
      <c r="G2285" t="s">
        <v>4050</v>
      </c>
      <c r="H2285" s="1">
        <v>45028</v>
      </c>
      <c r="I2285" t="s">
        <v>7</v>
      </c>
      <c r="J2285">
        <v>34</v>
      </c>
      <c r="K2285">
        <v>6.97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71736.009999999995</v>
      </c>
      <c r="R2285">
        <v>4</v>
      </c>
      <c r="S2285">
        <v>27003</v>
      </c>
      <c r="T2285" s="1">
        <v>0</v>
      </c>
      <c r="U2285">
        <v>1</v>
      </c>
      <c r="W2285" s="64">
        <f t="shared" si="70"/>
        <v>0</v>
      </c>
      <c r="X2285" s="64">
        <f t="shared" si="71"/>
        <v>499999.98969999992</v>
      </c>
    </row>
    <row r="2286" spans="1:24" hidden="1">
      <c r="A2286">
        <v>1018</v>
      </c>
      <c r="B2286" t="s">
        <v>689</v>
      </c>
      <c r="C2286" t="s">
        <v>684</v>
      </c>
      <c r="D2286" t="s">
        <v>685</v>
      </c>
      <c r="E2286" t="s">
        <v>29</v>
      </c>
      <c r="F2286" t="s">
        <v>756</v>
      </c>
      <c r="G2286" t="s">
        <v>801</v>
      </c>
      <c r="H2286" s="1">
        <v>45028</v>
      </c>
      <c r="I2286" t="s">
        <v>7</v>
      </c>
      <c r="J2286">
        <v>34</v>
      </c>
      <c r="K2286">
        <v>6.97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1000000</v>
      </c>
      <c r="R2286">
        <v>4</v>
      </c>
      <c r="S2286">
        <v>27003</v>
      </c>
      <c r="T2286" s="1">
        <v>0</v>
      </c>
      <c r="U2286">
        <v>1</v>
      </c>
      <c r="W2286" s="64">
        <f t="shared" si="70"/>
        <v>0</v>
      </c>
      <c r="X2286" s="64">
        <f t="shared" si="71"/>
        <v>6970000</v>
      </c>
    </row>
    <row r="2287" spans="1:24">
      <c r="A2287">
        <v>1034</v>
      </c>
      <c r="B2287" t="s">
        <v>689</v>
      </c>
      <c r="C2287" t="s">
        <v>684</v>
      </c>
      <c r="D2287" t="s">
        <v>685</v>
      </c>
      <c r="E2287" t="s">
        <v>29</v>
      </c>
      <c r="F2287" t="s">
        <v>747</v>
      </c>
      <c r="G2287" t="s">
        <v>4351</v>
      </c>
      <c r="H2287" s="1">
        <v>45028</v>
      </c>
      <c r="I2287" t="s">
        <v>7</v>
      </c>
      <c r="J2287">
        <v>34</v>
      </c>
      <c r="K2287">
        <v>6.97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532540</v>
      </c>
      <c r="R2287">
        <v>4</v>
      </c>
      <c r="S2287">
        <v>1035</v>
      </c>
      <c r="T2287" s="1">
        <v>0</v>
      </c>
      <c r="U2287">
        <v>1</v>
      </c>
      <c r="W2287" s="64">
        <f t="shared" ref="W2287:W2330" si="72">+K2287*P2287</f>
        <v>0</v>
      </c>
      <c r="X2287" s="64">
        <f t="shared" ref="X2287:X2330" si="73">K2287*Q2287</f>
        <v>3711803.8</v>
      </c>
    </row>
    <row r="2288" spans="1:24" hidden="1">
      <c r="A2288">
        <v>1035</v>
      </c>
      <c r="B2288" t="s">
        <v>694</v>
      </c>
      <c r="C2288" t="s">
        <v>684</v>
      </c>
      <c r="D2288" t="s">
        <v>685</v>
      </c>
      <c r="E2288" t="s">
        <v>29</v>
      </c>
      <c r="F2288" t="s">
        <v>747</v>
      </c>
      <c r="G2288" t="s">
        <v>871</v>
      </c>
      <c r="H2288" s="1">
        <v>45028</v>
      </c>
      <c r="I2288" t="s">
        <v>8</v>
      </c>
      <c r="J2288">
        <v>34</v>
      </c>
      <c r="K2288">
        <v>6.97</v>
      </c>
      <c r="L2288">
        <v>0</v>
      </c>
      <c r="M2288">
        <v>0</v>
      </c>
      <c r="N2288">
        <v>1</v>
      </c>
      <c r="O2288">
        <v>0</v>
      </c>
      <c r="P2288">
        <v>532540</v>
      </c>
      <c r="Q2288">
        <v>0</v>
      </c>
      <c r="R2288">
        <v>4</v>
      </c>
      <c r="S2288">
        <v>1034</v>
      </c>
      <c r="T2288" s="1">
        <v>0</v>
      </c>
      <c r="U2288">
        <v>1</v>
      </c>
      <c r="W2288" s="64">
        <f t="shared" si="72"/>
        <v>3711803.8</v>
      </c>
      <c r="X2288" s="64">
        <f t="shared" si="73"/>
        <v>0</v>
      </c>
    </row>
    <row r="2289" spans="1:24" hidden="1">
      <c r="A2289">
        <v>27003</v>
      </c>
      <c r="B2289" t="s">
        <v>689</v>
      </c>
      <c r="C2289" t="s">
        <v>684</v>
      </c>
      <c r="D2289" t="s">
        <v>685</v>
      </c>
      <c r="E2289" t="s">
        <v>29</v>
      </c>
      <c r="F2289" t="s">
        <v>754</v>
      </c>
      <c r="G2289" t="s">
        <v>3576</v>
      </c>
      <c r="H2289" s="1">
        <v>45028</v>
      </c>
      <c r="I2289" t="s">
        <v>8</v>
      </c>
      <c r="J2289">
        <v>34</v>
      </c>
      <c r="K2289">
        <v>6.97</v>
      </c>
      <c r="L2289">
        <v>0</v>
      </c>
      <c r="M2289">
        <v>0</v>
      </c>
      <c r="N2289">
        <v>1</v>
      </c>
      <c r="O2289">
        <v>0</v>
      </c>
      <c r="P2289">
        <v>1000000</v>
      </c>
      <c r="Q2289">
        <v>0</v>
      </c>
      <c r="R2289">
        <v>4</v>
      </c>
      <c r="S2289">
        <v>1018</v>
      </c>
      <c r="T2289" s="1">
        <v>0</v>
      </c>
      <c r="U2289">
        <v>1</v>
      </c>
      <c r="W2289" s="64">
        <f t="shared" si="72"/>
        <v>6970000</v>
      </c>
      <c r="X2289" s="64">
        <f t="shared" si="73"/>
        <v>0</v>
      </c>
    </row>
    <row r="2290" spans="1:24" hidden="1">
      <c r="A2290">
        <v>27003</v>
      </c>
      <c r="B2290" t="s">
        <v>689</v>
      </c>
      <c r="C2290" t="s">
        <v>684</v>
      </c>
      <c r="D2290" t="s">
        <v>685</v>
      </c>
      <c r="E2290" t="s">
        <v>29</v>
      </c>
      <c r="F2290" t="s">
        <v>754</v>
      </c>
      <c r="G2290" t="s">
        <v>3575</v>
      </c>
      <c r="H2290" s="1">
        <v>45028</v>
      </c>
      <c r="I2290" t="s">
        <v>8</v>
      </c>
      <c r="J2290">
        <v>34</v>
      </c>
      <c r="K2290">
        <v>6.97</v>
      </c>
      <c r="L2290">
        <v>0</v>
      </c>
      <c r="M2290">
        <v>0</v>
      </c>
      <c r="N2290">
        <v>1</v>
      </c>
      <c r="O2290">
        <v>0</v>
      </c>
      <c r="P2290">
        <v>71736.009999999995</v>
      </c>
      <c r="Q2290">
        <v>0</v>
      </c>
      <c r="R2290">
        <v>4</v>
      </c>
      <c r="S2290">
        <v>1009</v>
      </c>
      <c r="T2290" s="1">
        <v>0</v>
      </c>
      <c r="U2290">
        <v>1</v>
      </c>
      <c r="W2290" s="64">
        <f t="shared" si="72"/>
        <v>499999.98969999992</v>
      </c>
      <c r="X2290" s="64">
        <f t="shared" si="73"/>
        <v>0</v>
      </c>
    </row>
    <row r="2291" spans="1:24" hidden="1">
      <c r="A2291">
        <v>1009</v>
      </c>
      <c r="B2291" t="s">
        <v>689</v>
      </c>
      <c r="C2291" t="s">
        <v>684</v>
      </c>
      <c r="D2291" t="s">
        <v>685</v>
      </c>
      <c r="E2291" t="s">
        <v>29</v>
      </c>
      <c r="F2291" t="s">
        <v>747</v>
      </c>
      <c r="G2291" t="s">
        <v>4076</v>
      </c>
      <c r="H2291" s="1">
        <v>45030</v>
      </c>
      <c r="I2291" t="s">
        <v>8</v>
      </c>
      <c r="J2291">
        <v>34</v>
      </c>
      <c r="K2291">
        <v>6.97</v>
      </c>
      <c r="L2291">
        <v>0</v>
      </c>
      <c r="M2291">
        <v>0</v>
      </c>
      <c r="N2291">
        <v>1</v>
      </c>
      <c r="O2291">
        <v>0</v>
      </c>
      <c r="P2291">
        <v>2000000</v>
      </c>
      <c r="Q2291">
        <v>0</v>
      </c>
      <c r="R2291">
        <v>4</v>
      </c>
      <c r="S2291">
        <v>1018</v>
      </c>
      <c r="T2291" s="1">
        <v>0</v>
      </c>
      <c r="U2291">
        <v>1</v>
      </c>
      <c r="W2291" s="64">
        <f t="shared" si="72"/>
        <v>13940000</v>
      </c>
      <c r="X2291" s="64">
        <f t="shared" si="73"/>
        <v>0</v>
      </c>
    </row>
    <row r="2292" spans="1:24">
      <c r="A2292">
        <v>1014</v>
      </c>
      <c r="B2292" t="s">
        <v>689</v>
      </c>
      <c r="C2292" t="s">
        <v>684</v>
      </c>
      <c r="D2292" t="s">
        <v>685</v>
      </c>
      <c r="E2292" t="s">
        <v>29</v>
      </c>
      <c r="F2292" t="s">
        <v>747</v>
      </c>
      <c r="G2292" t="s">
        <v>1098</v>
      </c>
      <c r="H2292" s="1">
        <v>45030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1</v>
      </c>
      <c r="P2292">
        <v>0</v>
      </c>
      <c r="Q2292">
        <v>3000000</v>
      </c>
      <c r="R2292">
        <v>4</v>
      </c>
      <c r="S2292">
        <v>1035</v>
      </c>
      <c r="T2292" s="1">
        <v>0</v>
      </c>
      <c r="U2292">
        <v>1</v>
      </c>
      <c r="W2292" s="64">
        <f t="shared" si="72"/>
        <v>0</v>
      </c>
      <c r="X2292" s="64">
        <f t="shared" si="73"/>
        <v>20880000</v>
      </c>
    </row>
    <row r="2293" spans="1:24">
      <c r="A2293">
        <v>1014</v>
      </c>
      <c r="B2293" t="s">
        <v>693</v>
      </c>
      <c r="C2293" t="s">
        <v>684</v>
      </c>
      <c r="D2293" t="s">
        <v>685</v>
      </c>
      <c r="E2293" t="s">
        <v>29</v>
      </c>
      <c r="F2293" t="s">
        <v>748</v>
      </c>
      <c r="G2293" t="s">
        <v>4119</v>
      </c>
      <c r="H2293" s="1">
        <v>45030</v>
      </c>
      <c r="I2293" t="s">
        <v>7</v>
      </c>
      <c r="J2293">
        <v>34</v>
      </c>
      <c r="K2293">
        <v>6.97</v>
      </c>
      <c r="L2293">
        <v>0</v>
      </c>
      <c r="M2293">
        <v>0</v>
      </c>
      <c r="N2293">
        <v>1</v>
      </c>
      <c r="O2293">
        <v>1</v>
      </c>
      <c r="P2293">
        <v>0</v>
      </c>
      <c r="Q2293">
        <v>10000</v>
      </c>
      <c r="R2293">
        <v>4</v>
      </c>
      <c r="S2293">
        <v>3028</v>
      </c>
      <c r="T2293" s="1">
        <v>0</v>
      </c>
      <c r="U2293">
        <v>1</v>
      </c>
      <c r="W2293" s="64">
        <f t="shared" si="72"/>
        <v>0</v>
      </c>
      <c r="X2293" s="64">
        <f t="shared" si="73"/>
        <v>69700</v>
      </c>
    </row>
    <row r="2294" spans="1:24" hidden="1">
      <c r="A2294">
        <v>1018</v>
      </c>
      <c r="B2294" t="s">
        <v>689</v>
      </c>
      <c r="C2294" t="s">
        <v>684</v>
      </c>
      <c r="D2294" t="s">
        <v>685</v>
      </c>
      <c r="E2294" t="s">
        <v>29</v>
      </c>
      <c r="F2294" t="s">
        <v>747</v>
      </c>
      <c r="G2294" t="s">
        <v>822</v>
      </c>
      <c r="H2294" s="1">
        <v>45030</v>
      </c>
      <c r="I2294" t="s">
        <v>7</v>
      </c>
      <c r="J2294">
        <v>34</v>
      </c>
      <c r="K2294">
        <v>6.97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2000000</v>
      </c>
      <c r="R2294">
        <v>4</v>
      </c>
      <c r="S2294">
        <v>1009</v>
      </c>
      <c r="T2294" s="1">
        <v>0</v>
      </c>
      <c r="U2294">
        <v>2</v>
      </c>
      <c r="W2294" s="64">
        <f t="shared" si="72"/>
        <v>0</v>
      </c>
      <c r="X2294" s="64">
        <f t="shared" si="73"/>
        <v>13940000</v>
      </c>
    </row>
    <row r="2295" spans="1:24" hidden="1">
      <c r="A2295">
        <v>1035</v>
      </c>
      <c r="B2295" t="s">
        <v>689</v>
      </c>
      <c r="C2295" t="s">
        <v>684</v>
      </c>
      <c r="D2295" t="s">
        <v>685</v>
      </c>
      <c r="E2295" t="s">
        <v>29</v>
      </c>
      <c r="F2295" t="s">
        <v>747</v>
      </c>
      <c r="G2295" t="s">
        <v>861</v>
      </c>
      <c r="H2295" s="1">
        <v>45030</v>
      </c>
      <c r="I2295" t="s">
        <v>8</v>
      </c>
      <c r="J2295">
        <v>34</v>
      </c>
      <c r="K2295">
        <v>6.96</v>
      </c>
      <c r="L2295">
        <v>0</v>
      </c>
      <c r="M2295">
        <v>0</v>
      </c>
      <c r="N2295">
        <v>1</v>
      </c>
      <c r="O2295">
        <v>0</v>
      </c>
      <c r="P2295">
        <v>3000000</v>
      </c>
      <c r="Q2295">
        <v>0</v>
      </c>
      <c r="R2295">
        <v>4</v>
      </c>
      <c r="S2295">
        <v>1014</v>
      </c>
      <c r="T2295" s="1">
        <v>0</v>
      </c>
      <c r="U2295">
        <v>1</v>
      </c>
      <c r="W2295" s="64">
        <f t="shared" si="72"/>
        <v>20880000</v>
      </c>
      <c r="X2295" s="64">
        <f t="shared" si="73"/>
        <v>0</v>
      </c>
    </row>
    <row r="2296" spans="1:24">
      <c r="A2296">
        <v>3028</v>
      </c>
      <c r="B2296" t="s">
        <v>693</v>
      </c>
      <c r="C2296" t="s">
        <v>684</v>
      </c>
      <c r="D2296" t="s">
        <v>685</v>
      </c>
      <c r="E2296" t="s">
        <v>29</v>
      </c>
      <c r="F2296" t="s">
        <v>753</v>
      </c>
      <c r="G2296" t="s">
        <v>4449</v>
      </c>
      <c r="H2296" s="1">
        <v>45030</v>
      </c>
      <c r="I2296" t="s">
        <v>8</v>
      </c>
      <c r="J2296">
        <v>34</v>
      </c>
      <c r="K2296">
        <v>6.97</v>
      </c>
      <c r="N2296">
        <v>1</v>
      </c>
      <c r="O2296">
        <v>0</v>
      </c>
      <c r="P2296">
        <v>10000</v>
      </c>
      <c r="Q2296">
        <v>0</v>
      </c>
      <c r="R2296">
        <v>4</v>
      </c>
      <c r="S2296">
        <v>1014</v>
      </c>
      <c r="T2296" s="1">
        <v>0</v>
      </c>
      <c r="U2296">
        <v>1</v>
      </c>
      <c r="W2296" s="64">
        <f t="shared" si="72"/>
        <v>69700</v>
      </c>
      <c r="X2296" s="64">
        <f t="shared" si="73"/>
        <v>0</v>
      </c>
    </row>
    <row r="2297" spans="1:24" hidden="1">
      <c r="A2297">
        <v>1009</v>
      </c>
      <c r="B2297" t="s">
        <v>689</v>
      </c>
      <c r="C2297" t="s">
        <v>684</v>
      </c>
      <c r="D2297" t="s">
        <v>685</v>
      </c>
      <c r="E2297" t="s">
        <v>29</v>
      </c>
      <c r="F2297" t="s">
        <v>747</v>
      </c>
      <c r="G2297" t="s">
        <v>4077</v>
      </c>
      <c r="H2297" s="1">
        <v>45033</v>
      </c>
      <c r="I2297" t="s">
        <v>8</v>
      </c>
      <c r="J2297">
        <v>34</v>
      </c>
      <c r="K2297">
        <v>6.97</v>
      </c>
      <c r="L2297">
        <v>0</v>
      </c>
      <c r="M2297">
        <v>0</v>
      </c>
      <c r="N2297">
        <v>1</v>
      </c>
      <c r="O2297">
        <v>0</v>
      </c>
      <c r="P2297">
        <v>2500000</v>
      </c>
      <c r="Q2297">
        <v>0</v>
      </c>
      <c r="R2297">
        <v>4</v>
      </c>
      <c r="S2297">
        <v>1018</v>
      </c>
      <c r="T2297" s="1">
        <v>0</v>
      </c>
      <c r="U2297">
        <v>1</v>
      </c>
      <c r="W2297" s="64">
        <f t="shared" si="72"/>
        <v>17425000</v>
      </c>
      <c r="X2297" s="64">
        <f t="shared" si="73"/>
        <v>0</v>
      </c>
    </row>
    <row r="2298" spans="1:24" hidden="1">
      <c r="A2298">
        <v>1018</v>
      </c>
      <c r="B2298" t="s">
        <v>689</v>
      </c>
      <c r="C2298" t="s">
        <v>684</v>
      </c>
      <c r="D2298" t="s">
        <v>685</v>
      </c>
      <c r="E2298" t="s">
        <v>29</v>
      </c>
      <c r="F2298" t="s">
        <v>747</v>
      </c>
      <c r="G2298" t="s">
        <v>832</v>
      </c>
      <c r="H2298" s="1">
        <v>45033</v>
      </c>
      <c r="I2298" t="s">
        <v>7</v>
      </c>
      <c r="J2298">
        <v>34</v>
      </c>
      <c r="K2298">
        <v>6.97</v>
      </c>
      <c r="L2298">
        <v>0</v>
      </c>
      <c r="M2298">
        <v>0</v>
      </c>
      <c r="N2298">
        <v>1</v>
      </c>
      <c r="O2298">
        <v>0</v>
      </c>
      <c r="P2298">
        <v>0</v>
      </c>
      <c r="Q2298">
        <v>2500000</v>
      </c>
      <c r="R2298">
        <v>4</v>
      </c>
      <c r="S2298">
        <v>1009</v>
      </c>
      <c r="T2298" s="1">
        <v>0</v>
      </c>
      <c r="U2298">
        <v>1</v>
      </c>
      <c r="W2298" s="64">
        <f t="shared" si="72"/>
        <v>0</v>
      </c>
      <c r="X2298" s="64">
        <f t="shared" si="73"/>
        <v>17425000</v>
      </c>
    </row>
    <row r="2299" spans="1:24" hidden="1">
      <c r="A2299">
        <v>1005</v>
      </c>
      <c r="B2299" t="s">
        <v>689</v>
      </c>
      <c r="C2299" t="s">
        <v>684</v>
      </c>
      <c r="D2299" t="s">
        <v>685</v>
      </c>
      <c r="E2299" t="s">
        <v>29</v>
      </c>
      <c r="F2299" t="s">
        <v>747</v>
      </c>
      <c r="G2299" t="s">
        <v>3922</v>
      </c>
      <c r="H2299" s="1">
        <v>45034</v>
      </c>
      <c r="I2299" t="s">
        <v>7</v>
      </c>
      <c r="J2299">
        <v>34</v>
      </c>
      <c r="K2299">
        <v>6.97</v>
      </c>
      <c r="L2299">
        <v>0</v>
      </c>
      <c r="M2299">
        <v>0</v>
      </c>
      <c r="N2299">
        <v>1</v>
      </c>
      <c r="O2299">
        <v>1</v>
      </c>
      <c r="P2299">
        <v>0</v>
      </c>
      <c r="Q2299">
        <v>470222.6</v>
      </c>
      <c r="R2299">
        <v>4</v>
      </c>
      <c r="S2299">
        <v>27009</v>
      </c>
      <c r="T2299" s="1">
        <v>0</v>
      </c>
      <c r="U2299">
        <v>1</v>
      </c>
      <c r="W2299" s="64">
        <f t="shared" si="72"/>
        <v>0</v>
      </c>
      <c r="X2299" s="64">
        <f t="shared" si="73"/>
        <v>3277451.5219999999</v>
      </c>
    </row>
    <row r="2300" spans="1:24" hidden="1">
      <c r="A2300">
        <v>1005</v>
      </c>
      <c r="B2300" t="s">
        <v>689</v>
      </c>
      <c r="C2300" t="s">
        <v>684</v>
      </c>
      <c r="D2300" t="s">
        <v>685</v>
      </c>
      <c r="E2300" t="s">
        <v>29</v>
      </c>
      <c r="F2300" t="s">
        <v>747</v>
      </c>
      <c r="G2300" t="s">
        <v>3923</v>
      </c>
      <c r="H2300" s="1">
        <v>45034</v>
      </c>
      <c r="I2300" t="s">
        <v>7</v>
      </c>
      <c r="J2300">
        <v>34</v>
      </c>
      <c r="K2300">
        <v>6.97</v>
      </c>
      <c r="L2300">
        <v>0</v>
      </c>
      <c r="M2300">
        <v>0</v>
      </c>
      <c r="N2300">
        <v>1</v>
      </c>
      <c r="O2300">
        <v>1</v>
      </c>
      <c r="P2300">
        <v>0</v>
      </c>
      <c r="Q2300">
        <v>43425.42</v>
      </c>
      <c r="R2300">
        <v>4</v>
      </c>
      <c r="S2300">
        <v>27012</v>
      </c>
      <c r="T2300" s="1">
        <v>0</v>
      </c>
      <c r="U2300">
        <v>1</v>
      </c>
      <c r="W2300" s="64">
        <f t="shared" si="72"/>
        <v>0</v>
      </c>
      <c r="X2300" s="64">
        <f t="shared" si="73"/>
        <v>302675.17739999999</v>
      </c>
    </row>
    <row r="2301" spans="1:24" hidden="1">
      <c r="A2301">
        <v>1005</v>
      </c>
      <c r="B2301" t="s">
        <v>689</v>
      </c>
      <c r="C2301" t="s">
        <v>684</v>
      </c>
      <c r="D2301" t="s">
        <v>685</v>
      </c>
      <c r="E2301" t="s">
        <v>29</v>
      </c>
      <c r="F2301" t="s">
        <v>747</v>
      </c>
      <c r="G2301" t="s">
        <v>3924</v>
      </c>
      <c r="H2301" s="1">
        <v>45034</v>
      </c>
      <c r="I2301" t="s">
        <v>8</v>
      </c>
      <c r="J2301">
        <v>34</v>
      </c>
      <c r="K2301">
        <v>7.4050000000000002</v>
      </c>
      <c r="L2301">
        <v>0</v>
      </c>
      <c r="M2301">
        <v>0</v>
      </c>
      <c r="N2301">
        <v>1</v>
      </c>
      <c r="O2301">
        <v>1</v>
      </c>
      <c r="P2301">
        <v>995000</v>
      </c>
      <c r="Q2301">
        <v>0</v>
      </c>
      <c r="R2301">
        <v>4</v>
      </c>
      <c r="S2301">
        <v>27009</v>
      </c>
      <c r="T2301" s="1">
        <v>0</v>
      </c>
      <c r="U2301">
        <v>1</v>
      </c>
      <c r="W2301" s="64">
        <f t="shared" si="72"/>
        <v>7367975</v>
      </c>
      <c r="X2301" s="64">
        <f t="shared" si="73"/>
        <v>0</v>
      </c>
    </row>
    <row r="2302" spans="1:24" hidden="1">
      <c r="A2302">
        <v>27009</v>
      </c>
      <c r="B2302" t="s">
        <v>689</v>
      </c>
      <c r="C2302" t="s">
        <v>684</v>
      </c>
      <c r="D2302" t="s">
        <v>685</v>
      </c>
      <c r="E2302" t="s">
        <v>29</v>
      </c>
      <c r="F2302" t="s">
        <v>753</v>
      </c>
      <c r="G2302" t="s">
        <v>4550</v>
      </c>
      <c r="H2302" s="1">
        <v>45034</v>
      </c>
      <c r="I2302" t="s">
        <v>7</v>
      </c>
      <c r="J2302">
        <v>34</v>
      </c>
      <c r="K2302">
        <v>7.4050000000000002</v>
      </c>
      <c r="L2302">
        <v>0</v>
      </c>
      <c r="M2302">
        <v>0</v>
      </c>
      <c r="N2302">
        <v>1</v>
      </c>
      <c r="O2302">
        <v>0</v>
      </c>
      <c r="P2302">
        <v>0</v>
      </c>
      <c r="Q2302">
        <v>995000</v>
      </c>
      <c r="R2302">
        <v>4</v>
      </c>
      <c r="S2302">
        <v>1005</v>
      </c>
      <c r="T2302" s="1">
        <v>0</v>
      </c>
      <c r="U2302">
        <v>1</v>
      </c>
      <c r="W2302" s="64">
        <f t="shared" si="72"/>
        <v>0</v>
      </c>
      <c r="X2302" s="64">
        <f t="shared" si="73"/>
        <v>7367975</v>
      </c>
    </row>
    <row r="2303" spans="1:24" hidden="1">
      <c r="A2303">
        <v>27009</v>
      </c>
      <c r="B2303" t="s">
        <v>689</v>
      </c>
      <c r="C2303" t="s">
        <v>684</v>
      </c>
      <c r="D2303" t="s">
        <v>685</v>
      </c>
      <c r="E2303" t="s">
        <v>29</v>
      </c>
      <c r="F2303" t="s">
        <v>753</v>
      </c>
      <c r="G2303" t="s">
        <v>4551</v>
      </c>
      <c r="H2303" s="1">
        <v>45034</v>
      </c>
      <c r="I2303" t="s">
        <v>8</v>
      </c>
      <c r="J2303">
        <v>34</v>
      </c>
      <c r="K2303">
        <v>6.97</v>
      </c>
      <c r="L2303">
        <v>0</v>
      </c>
      <c r="M2303">
        <v>0</v>
      </c>
      <c r="N2303">
        <v>1</v>
      </c>
      <c r="O2303">
        <v>0</v>
      </c>
      <c r="P2303">
        <v>470222.6</v>
      </c>
      <c r="Q2303">
        <v>0</v>
      </c>
      <c r="R2303">
        <v>4</v>
      </c>
      <c r="S2303">
        <v>1005</v>
      </c>
      <c r="T2303" s="1">
        <v>0</v>
      </c>
      <c r="U2303">
        <v>1</v>
      </c>
      <c r="W2303" s="64">
        <f t="shared" si="72"/>
        <v>3277451.5219999999</v>
      </c>
      <c r="X2303" s="64">
        <f t="shared" si="73"/>
        <v>0</v>
      </c>
    </row>
    <row r="2304" spans="1:24" hidden="1">
      <c r="A2304">
        <v>27012</v>
      </c>
      <c r="B2304" t="s">
        <v>689</v>
      </c>
      <c r="C2304" t="s">
        <v>684</v>
      </c>
      <c r="D2304" t="s">
        <v>685</v>
      </c>
      <c r="E2304" t="s">
        <v>29</v>
      </c>
      <c r="F2304" t="s">
        <v>753</v>
      </c>
      <c r="G2304" t="s">
        <v>981</v>
      </c>
      <c r="H2304" s="1">
        <v>45034</v>
      </c>
      <c r="I2304" t="s">
        <v>8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43425.42</v>
      </c>
      <c r="Q2304">
        <v>0</v>
      </c>
      <c r="R2304">
        <v>4</v>
      </c>
      <c r="S2304">
        <v>1005</v>
      </c>
      <c r="T2304" s="1">
        <v>0</v>
      </c>
      <c r="U2304">
        <v>1</v>
      </c>
      <c r="W2304" s="64">
        <f t="shared" si="72"/>
        <v>302675.17739999999</v>
      </c>
      <c r="X2304" s="64">
        <f t="shared" si="73"/>
        <v>0</v>
      </c>
    </row>
    <row r="2305" spans="1:24" hidden="1">
      <c r="A2305">
        <v>1018</v>
      </c>
      <c r="B2305" t="s">
        <v>689</v>
      </c>
      <c r="C2305" t="s">
        <v>684</v>
      </c>
      <c r="D2305" t="s">
        <v>685</v>
      </c>
      <c r="E2305" t="s">
        <v>29</v>
      </c>
      <c r="F2305" t="s">
        <v>756</v>
      </c>
      <c r="G2305" t="s">
        <v>842</v>
      </c>
      <c r="H2305" s="1">
        <v>45035</v>
      </c>
      <c r="I2305" t="s">
        <v>7</v>
      </c>
      <c r="J2305">
        <v>34</v>
      </c>
      <c r="K2305">
        <v>6.97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800000</v>
      </c>
      <c r="R2305">
        <v>4</v>
      </c>
      <c r="S2305">
        <v>27003</v>
      </c>
      <c r="T2305" s="1">
        <v>0</v>
      </c>
      <c r="U2305">
        <v>1</v>
      </c>
      <c r="W2305" s="64">
        <f t="shared" si="72"/>
        <v>0</v>
      </c>
      <c r="X2305" s="64">
        <f t="shared" si="73"/>
        <v>5576000</v>
      </c>
    </row>
    <row r="2306" spans="1:24" hidden="1">
      <c r="A2306">
        <v>27003</v>
      </c>
      <c r="B2306" t="s">
        <v>689</v>
      </c>
      <c r="C2306" t="s">
        <v>684</v>
      </c>
      <c r="D2306" t="s">
        <v>685</v>
      </c>
      <c r="E2306" t="s">
        <v>29</v>
      </c>
      <c r="F2306" t="s">
        <v>754</v>
      </c>
      <c r="G2306" t="s">
        <v>1053</v>
      </c>
      <c r="H2306" s="1">
        <v>45035</v>
      </c>
      <c r="I2306" t="s">
        <v>8</v>
      </c>
      <c r="J2306">
        <v>34</v>
      </c>
      <c r="K2306">
        <v>6.97</v>
      </c>
      <c r="L2306">
        <v>0</v>
      </c>
      <c r="M2306">
        <v>0</v>
      </c>
      <c r="N2306">
        <v>1</v>
      </c>
      <c r="O2306">
        <v>0</v>
      </c>
      <c r="P2306">
        <v>800000</v>
      </c>
      <c r="Q2306">
        <v>0</v>
      </c>
      <c r="R2306">
        <v>4</v>
      </c>
      <c r="S2306">
        <v>1018</v>
      </c>
      <c r="T2306" s="1">
        <v>0</v>
      </c>
      <c r="U2306">
        <v>1</v>
      </c>
      <c r="W2306" s="64">
        <f t="shared" si="72"/>
        <v>5576000</v>
      </c>
      <c r="X2306" s="64">
        <f t="shared" si="73"/>
        <v>0</v>
      </c>
    </row>
    <row r="2307" spans="1:24" hidden="1">
      <c r="A2307">
        <v>1005</v>
      </c>
      <c r="B2307" t="s">
        <v>689</v>
      </c>
      <c r="C2307" t="s">
        <v>684</v>
      </c>
      <c r="D2307" t="s">
        <v>685</v>
      </c>
      <c r="E2307" t="s">
        <v>29</v>
      </c>
      <c r="F2307" t="s">
        <v>747</v>
      </c>
      <c r="G2307" t="s">
        <v>3925</v>
      </c>
      <c r="H2307" s="1">
        <v>45036</v>
      </c>
      <c r="I2307" t="s">
        <v>7</v>
      </c>
      <c r="J2307">
        <v>34</v>
      </c>
      <c r="K2307">
        <v>6.97</v>
      </c>
      <c r="L2307">
        <v>0</v>
      </c>
      <c r="M2307">
        <v>0</v>
      </c>
      <c r="N2307">
        <v>1</v>
      </c>
      <c r="O2307">
        <v>1</v>
      </c>
      <c r="P2307">
        <v>0</v>
      </c>
      <c r="Q2307">
        <v>504900</v>
      </c>
      <c r="R2307">
        <v>4</v>
      </c>
      <c r="S2307">
        <v>27009</v>
      </c>
      <c r="T2307" s="1">
        <v>0</v>
      </c>
      <c r="U2307">
        <v>1</v>
      </c>
      <c r="W2307" s="64">
        <f t="shared" si="72"/>
        <v>0</v>
      </c>
      <c r="X2307" s="64">
        <f t="shared" si="73"/>
        <v>3519153</v>
      </c>
    </row>
    <row r="2308" spans="1:24" hidden="1">
      <c r="A2308">
        <v>27009</v>
      </c>
      <c r="B2308" t="s">
        <v>689</v>
      </c>
      <c r="C2308" t="s">
        <v>684</v>
      </c>
      <c r="D2308" t="s">
        <v>685</v>
      </c>
      <c r="E2308" t="s">
        <v>29</v>
      </c>
      <c r="F2308" t="s">
        <v>753</v>
      </c>
      <c r="G2308" t="s">
        <v>4552</v>
      </c>
      <c r="H2308" s="1">
        <v>45036</v>
      </c>
      <c r="I2308" t="s">
        <v>8</v>
      </c>
      <c r="J2308">
        <v>34</v>
      </c>
      <c r="K2308">
        <v>6.97</v>
      </c>
      <c r="L2308">
        <v>0</v>
      </c>
      <c r="M2308">
        <v>0</v>
      </c>
      <c r="N2308">
        <v>1</v>
      </c>
      <c r="O2308">
        <v>0</v>
      </c>
      <c r="P2308">
        <v>504900</v>
      </c>
      <c r="Q2308">
        <v>0</v>
      </c>
      <c r="R2308">
        <v>4</v>
      </c>
      <c r="S2308">
        <v>1005</v>
      </c>
      <c r="T2308" s="1">
        <v>0</v>
      </c>
      <c r="U2308">
        <v>1</v>
      </c>
      <c r="W2308" s="64">
        <f t="shared" si="72"/>
        <v>3519153</v>
      </c>
      <c r="X2308" s="64">
        <f t="shared" si="73"/>
        <v>0</v>
      </c>
    </row>
    <row r="2309" spans="1:24" hidden="1">
      <c r="A2309">
        <v>1018</v>
      </c>
      <c r="B2309" t="s">
        <v>689</v>
      </c>
      <c r="C2309" t="s">
        <v>684</v>
      </c>
      <c r="D2309" t="s">
        <v>685</v>
      </c>
      <c r="E2309" t="s">
        <v>29</v>
      </c>
      <c r="F2309" t="s">
        <v>756</v>
      </c>
      <c r="G2309" t="s">
        <v>792</v>
      </c>
      <c r="H2309" s="1">
        <v>45040</v>
      </c>
      <c r="I2309" t="s">
        <v>7</v>
      </c>
      <c r="J2309">
        <v>34</v>
      </c>
      <c r="K2309">
        <v>6.97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77009.460000000006</v>
      </c>
      <c r="R2309">
        <v>4</v>
      </c>
      <c r="S2309">
        <v>27004</v>
      </c>
      <c r="T2309" s="1">
        <v>0</v>
      </c>
      <c r="U2309">
        <v>3</v>
      </c>
      <c r="W2309" s="64">
        <f t="shared" si="72"/>
        <v>0</v>
      </c>
      <c r="X2309" s="64">
        <f t="shared" si="73"/>
        <v>536755.9362</v>
      </c>
    </row>
    <row r="2310" spans="1:24" hidden="1">
      <c r="A2310">
        <v>27004</v>
      </c>
      <c r="B2310" t="s">
        <v>689</v>
      </c>
      <c r="C2310" t="s">
        <v>684</v>
      </c>
      <c r="D2310" t="s">
        <v>685</v>
      </c>
      <c r="E2310" t="s">
        <v>29</v>
      </c>
      <c r="F2310" t="s">
        <v>753</v>
      </c>
      <c r="G2310" t="s">
        <v>1019</v>
      </c>
      <c r="H2310" s="1">
        <v>45040</v>
      </c>
      <c r="I2310" t="s">
        <v>8</v>
      </c>
      <c r="J2310">
        <v>34</v>
      </c>
      <c r="K2310">
        <v>6.97</v>
      </c>
      <c r="L2310">
        <v>0</v>
      </c>
      <c r="M2310">
        <v>0</v>
      </c>
      <c r="N2310">
        <v>1</v>
      </c>
      <c r="O2310">
        <v>0</v>
      </c>
      <c r="P2310">
        <v>77009.460000000006</v>
      </c>
      <c r="Q2310">
        <v>0</v>
      </c>
      <c r="R2310">
        <v>4</v>
      </c>
      <c r="S2310">
        <v>1018</v>
      </c>
      <c r="T2310" s="1">
        <v>0</v>
      </c>
      <c r="U2310">
        <v>1</v>
      </c>
      <c r="W2310" s="64">
        <f t="shared" si="72"/>
        <v>536755.9362</v>
      </c>
      <c r="X2310" s="64">
        <f t="shared" si="73"/>
        <v>0</v>
      </c>
    </row>
    <row r="2311" spans="1:24" hidden="1">
      <c r="A2311">
        <v>1018</v>
      </c>
      <c r="B2311" t="s">
        <v>689</v>
      </c>
      <c r="C2311" t="s">
        <v>684</v>
      </c>
      <c r="D2311" t="s">
        <v>685</v>
      </c>
      <c r="E2311" t="s">
        <v>29</v>
      </c>
      <c r="F2311" t="s">
        <v>756</v>
      </c>
      <c r="G2311" t="s">
        <v>803</v>
      </c>
      <c r="H2311" s="1">
        <v>45041</v>
      </c>
      <c r="I2311" t="s">
        <v>7</v>
      </c>
      <c r="J2311">
        <v>34</v>
      </c>
      <c r="K2311">
        <v>6.97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2690.28</v>
      </c>
      <c r="R2311">
        <v>4</v>
      </c>
      <c r="S2311">
        <v>27004</v>
      </c>
      <c r="T2311" s="1">
        <v>0</v>
      </c>
      <c r="U2311">
        <v>1</v>
      </c>
      <c r="W2311" s="64">
        <f t="shared" si="72"/>
        <v>0</v>
      </c>
      <c r="X2311" s="64">
        <f t="shared" si="73"/>
        <v>18751.2516</v>
      </c>
    </row>
    <row r="2312" spans="1:24" hidden="1">
      <c r="A2312">
        <v>27004</v>
      </c>
      <c r="B2312" t="s">
        <v>689</v>
      </c>
      <c r="C2312" t="s">
        <v>684</v>
      </c>
      <c r="D2312" t="s">
        <v>685</v>
      </c>
      <c r="E2312" t="s">
        <v>29</v>
      </c>
      <c r="F2312" t="s">
        <v>753</v>
      </c>
      <c r="G2312" t="s">
        <v>734</v>
      </c>
      <c r="H2312" s="1">
        <v>45041</v>
      </c>
      <c r="I2312" t="s">
        <v>8</v>
      </c>
      <c r="J2312">
        <v>34</v>
      </c>
      <c r="K2312">
        <v>6.97</v>
      </c>
      <c r="L2312">
        <v>0</v>
      </c>
      <c r="M2312">
        <v>0</v>
      </c>
      <c r="N2312">
        <v>1</v>
      </c>
      <c r="O2312">
        <v>0</v>
      </c>
      <c r="P2312">
        <v>2690.28</v>
      </c>
      <c r="Q2312">
        <v>0</v>
      </c>
      <c r="R2312">
        <v>4</v>
      </c>
      <c r="S2312">
        <v>1018</v>
      </c>
      <c r="T2312" s="1">
        <v>0</v>
      </c>
      <c r="U2312">
        <v>1</v>
      </c>
      <c r="W2312" s="64">
        <f t="shared" si="72"/>
        <v>18751.2516</v>
      </c>
      <c r="X2312" s="64">
        <f t="shared" si="73"/>
        <v>0</v>
      </c>
    </row>
    <row r="2313" spans="1:24" hidden="1">
      <c r="A2313">
        <v>1005</v>
      </c>
      <c r="B2313" t="s">
        <v>689</v>
      </c>
      <c r="C2313" t="s">
        <v>684</v>
      </c>
      <c r="D2313" t="s">
        <v>685</v>
      </c>
      <c r="E2313" t="s">
        <v>29</v>
      </c>
      <c r="F2313" t="s">
        <v>747</v>
      </c>
      <c r="G2313" t="s">
        <v>3926</v>
      </c>
      <c r="H2313" s="1">
        <v>45042</v>
      </c>
      <c r="I2313" t="s">
        <v>7</v>
      </c>
      <c r="J2313">
        <v>34</v>
      </c>
      <c r="K2313">
        <v>6.97</v>
      </c>
      <c r="L2313">
        <v>0</v>
      </c>
      <c r="M2313">
        <v>0</v>
      </c>
      <c r="N2313">
        <v>1</v>
      </c>
      <c r="O2313">
        <v>1</v>
      </c>
      <c r="P2313">
        <v>0</v>
      </c>
      <c r="Q2313">
        <v>33245</v>
      </c>
      <c r="R2313">
        <v>4</v>
      </c>
      <c r="S2313">
        <v>27012</v>
      </c>
      <c r="T2313" s="1">
        <v>0</v>
      </c>
      <c r="U2313">
        <v>1</v>
      </c>
      <c r="W2313" s="64">
        <f t="shared" si="72"/>
        <v>0</v>
      </c>
      <c r="X2313" s="64">
        <f t="shared" si="73"/>
        <v>231717.65</v>
      </c>
    </row>
    <row r="2314" spans="1:24" hidden="1">
      <c r="A2314">
        <v>1009</v>
      </c>
      <c r="B2314" t="s">
        <v>689</v>
      </c>
      <c r="C2314" t="s">
        <v>684</v>
      </c>
      <c r="D2314" t="s">
        <v>685</v>
      </c>
      <c r="E2314" t="s">
        <v>29</v>
      </c>
      <c r="F2314" t="s">
        <v>686</v>
      </c>
      <c r="G2314" t="s">
        <v>4051</v>
      </c>
      <c r="H2314" s="1">
        <v>45042</v>
      </c>
      <c r="I2314" t="s">
        <v>7</v>
      </c>
      <c r="J2314">
        <v>34</v>
      </c>
      <c r="K2314">
        <v>6.97</v>
      </c>
      <c r="L2314">
        <v>0</v>
      </c>
      <c r="M2314">
        <v>0</v>
      </c>
      <c r="N2314">
        <v>1</v>
      </c>
      <c r="O2314">
        <v>0</v>
      </c>
      <c r="P2314">
        <v>0</v>
      </c>
      <c r="Q2314">
        <v>45209.09</v>
      </c>
      <c r="R2314">
        <v>4</v>
      </c>
      <c r="S2314">
        <v>27012</v>
      </c>
      <c r="T2314" s="1">
        <v>0</v>
      </c>
      <c r="U2314">
        <v>1</v>
      </c>
      <c r="W2314" s="64">
        <f t="shared" si="72"/>
        <v>0</v>
      </c>
      <c r="X2314" s="64">
        <f t="shared" si="73"/>
        <v>315107.35729999997</v>
      </c>
    </row>
    <row r="2315" spans="1:24" hidden="1">
      <c r="A2315">
        <v>1009</v>
      </c>
      <c r="B2315" t="s">
        <v>689</v>
      </c>
      <c r="C2315" t="s">
        <v>684</v>
      </c>
      <c r="D2315" t="s">
        <v>685</v>
      </c>
      <c r="E2315" t="s">
        <v>29</v>
      </c>
      <c r="F2315" t="s">
        <v>686</v>
      </c>
      <c r="G2315" t="s">
        <v>4052</v>
      </c>
      <c r="H2315" s="1">
        <v>45042</v>
      </c>
      <c r="I2315" t="s">
        <v>7</v>
      </c>
      <c r="J2315">
        <v>34</v>
      </c>
      <c r="K2315">
        <v>6.97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3666.73</v>
      </c>
      <c r="R2315">
        <v>4</v>
      </c>
      <c r="S2315">
        <v>27012</v>
      </c>
      <c r="T2315" s="1">
        <v>0</v>
      </c>
      <c r="U2315">
        <v>1</v>
      </c>
      <c r="W2315" s="64">
        <f t="shared" si="72"/>
        <v>0</v>
      </c>
      <c r="X2315" s="64">
        <f t="shared" si="73"/>
        <v>25557.108099999998</v>
      </c>
    </row>
    <row r="2316" spans="1:24">
      <c r="A2316">
        <v>1014</v>
      </c>
      <c r="B2316" t="s">
        <v>693</v>
      </c>
      <c r="C2316" t="s">
        <v>684</v>
      </c>
      <c r="D2316" t="s">
        <v>685</v>
      </c>
      <c r="E2316" t="s">
        <v>29</v>
      </c>
      <c r="F2316" t="s">
        <v>756</v>
      </c>
      <c r="G2316" t="s">
        <v>991</v>
      </c>
      <c r="H2316" s="1">
        <v>45042</v>
      </c>
      <c r="I2316" t="s">
        <v>7</v>
      </c>
      <c r="J2316">
        <v>34</v>
      </c>
      <c r="K2316">
        <v>6.97</v>
      </c>
      <c r="L2316">
        <v>0</v>
      </c>
      <c r="M2316">
        <v>0</v>
      </c>
      <c r="N2316">
        <v>1</v>
      </c>
      <c r="O2316">
        <v>1</v>
      </c>
      <c r="P2316">
        <v>0</v>
      </c>
      <c r="Q2316">
        <v>10000</v>
      </c>
      <c r="R2316">
        <v>4</v>
      </c>
      <c r="S2316">
        <v>3007</v>
      </c>
      <c r="T2316" s="1">
        <v>0</v>
      </c>
      <c r="U2316">
        <v>1</v>
      </c>
      <c r="W2316" s="64">
        <f t="shared" si="72"/>
        <v>0</v>
      </c>
      <c r="X2316" s="64">
        <f t="shared" si="73"/>
        <v>69700</v>
      </c>
    </row>
    <row r="2317" spans="1:24" hidden="1">
      <c r="A2317">
        <v>3007</v>
      </c>
      <c r="B2317" t="s">
        <v>693</v>
      </c>
      <c r="C2317" t="s">
        <v>684</v>
      </c>
      <c r="D2317" t="s">
        <v>685</v>
      </c>
      <c r="E2317" t="s">
        <v>29</v>
      </c>
      <c r="F2317" t="s">
        <v>4379</v>
      </c>
      <c r="G2317" t="s">
        <v>4383</v>
      </c>
      <c r="H2317" s="1">
        <v>45042</v>
      </c>
      <c r="I2317" t="s">
        <v>8</v>
      </c>
      <c r="J2317">
        <v>34</v>
      </c>
      <c r="K2317">
        <v>6.97</v>
      </c>
      <c r="N2317">
        <v>1</v>
      </c>
      <c r="O2317">
        <v>0</v>
      </c>
      <c r="P2317">
        <v>10000</v>
      </c>
      <c r="Q2317">
        <v>0</v>
      </c>
      <c r="R2317">
        <v>4</v>
      </c>
      <c r="S2317">
        <v>1014</v>
      </c>
      <c r="T2317" s="1">
        <v>0</v>
      </c>
      <c r="U2317">
        <v>1</v>
      </c>
      <c r="W2317" s="64">
        <f t="shared" si="72"/>
        <v>69700</v>
      </c>
      <c r="X2317" s="64">
        <f t="shared" si="73"/>
        <v>0</v>
      </c>
    </row>
    <row r="2318" spans="1:24" hidden="1">
      <c r="A2318">
        <v>27012</v>
      </c>
      <c r="B2318" t="s">
        <v>689</v>
      </c>
      <c r="C2318" t="s">
        <v>684</v>
      </c>
      <c r="D2318" t="s">
        <v>685</v>
      </c>
      <c r="E2318" t="s">
        <v>29</v>
      </c>
      <c r="F2318" t="s">
        <v>753</v>
      </c>
      <c r="G2318" t="s">
        <v>980</v>
      </c>
      <c r="H2318" s="1">
        <v>45042</v>
      </c>
      <c r="I2318" t="s">
        <v>8</v>
      </c>
      <c r="J2318">
        <v>34</v>
      </c>
      <c r="K2318">
        <v>6.97</v>
      </c>
      <c r="L2318">
        <v>0</v>
      </c>
      <c r="M2318">
        <v>0</v>
      </c>
      <c r="N2318">
        <v>1</v>
      </c>
      <c r="O2318">
        <v>0</v>
      </c>
      <c r="P2318">
        <v>33245</v>
      </c>
      <c r="Q2318">
        <v>0</v>
      </c>
      <c r="R2318">
        <v>4</v>
      </c>
      <c r="S2318">
        <v>1005</v>
      </c>
      <c r="T2318" s="1">
        <v>0</v>
      </c>
      <c r="U2318">
        <v>1</v>
      </c>
      <c r="W2318" s="64">
        <f t="shared" si="72"/>
        <v>231717.65</v>
      </c>
      <c r="X2318" s="64">
        <f t="shared" si="73"/>
        <v>0</v>
      </c>
    </row>
    <row r="2319" spans="1:24" hidden="1">
      <c r="A2319">
        <v>27012</v>
      </c>
      <c r="B2319" t="s">
        <v>689</v>
      </c>
      <c r="C2319" t="s">
        <v>684</v>
      </c>
      <c r="D2319" t="s">
        <v>685</v>
      </c>
      <c r="E2319" t="s">
        <v>29</v>
      </c>
      <c r="F2319" t="s">
        <v>753</v>
      </c>
      <c r="G2319" t="s">
        <v>982</v>
      </c>
      <c r="H2319" s="1">
        <v>45042</v>
      </c>
      <c r="I2319" t="s">
        <v>8</v>
      </c>
      <c r="J2319">
        <v>34</v>
      </c>
      <c r="K2319">
        <v>6.97</v>
      </c>
      <c r="L2319">
        <v>0</v>
      </c>
      <c r="M2319">
        <v>0</v>
      </c>
      <c r="N2319">
        <v>1</v>
      </c>
      <c r="O2319">
        <v>0</v>
      </c>
      <c r="P2319">
        <v>45209.09</v>
      </c>
      <c r="Q2319">
        <v>0</v>
      </c>
      <c r="R2319">
        <v>4</v>
      </c>
      <c r="S2319">
        <v>1009</v>
      </c>
      <c r="T2319" s="1">
        <v>0</v>
      </c>
      <c r="U2319">
        <v>1</v>
      </c>
      <c r="W2319" s="64">
        <f t="shared" si="72"/>
        <v>315107.35729999997</v>
      </c>
      <c r="X2319" s="64">
        <f t="shared" si="73"/>
        <v>0</v>
      </c>
    </row>
    <row r="2320" spans="1:24" hidden="1">
      <c r="A2320">
        <v>27012</v>
      </c>
      <c r="B2320" t="s">
        <v>689</v>
      </c>
      <c r="C2320" t="s">
        <v>684</v>
      </c>
      <c r="D2320" t="s">
        <v>685</v>
      </c>
      <c r="E2320" t="s">
        <v>29</v>
      </c>
      <c r="F2320" t="s">
        <v>753</v>
      </c>
      <c r="G2320" t="s">
        <v>986</v>
      </c>
      <c r="H2320" s="1">
        <v>45042</v>
      </c>
      <c r="I2320" t="s">
        <v>8</v>
      </c>
      <c r="J2320">
        <v>34</v>
      </c>
      <c r="K2320">
        <v>6.97</v>
      </c>
      <c r="L2320">
        <v>0</v>
      </c>
      <c r="M2320">
        <v>0</v>
      </c>
      <c r="N2320">
        <v>1</v>
      </c>
      <c r="O2320">
        <v>0</v>
      </c>
      <c r="P2320">
        <v>3666.73</v>
      </c>
      <c r="Q2320">
        <v>0</v>
      </c>
      <c r="R2320">
        <v>4</v>
      </c>
      <c r="S2320">
        <v>1009</v>
      </c>
      <c r="T2320" s="1">
        <v>0</v>
      </c>
      <c r="U2320">
        <v>1</v>
      </c>
      <c r="W2320" s="64">
        <f t="shared" si="72"/>
        <v>25557.108099999998</v>
      </c>
      <c r="X2320" s="64">
        <f t="shared" si="73"/>
        <v>0</v>
      </c>
    </row>
    <row r="2321" spans="1:25" hidden="1">
      <c r="A2321">
        <v>1003</v>
      </c>
      <c r="B2321" t="s">
        <v>689</v>
      </c>
      <c r="C2321" t="s">
        <v>684</v>
      </c>
      <c r="D2321" t="s">
        <v>685</v>
      </c>
      <c r="E2321" t="s">
        <v>29</v>
      </c>
      <c r="F2321" t="s">
        <v>686</v>
      </c>
      <c r="G2321" t="s">
        <v>688</v>
      </c>
      <c r="H2321" s="1">
        <v>45044</v>
      </c>
      <c r="I2321" t="s">
        <v>7</v>
      </c>
      <c r="J2321">
        <v>34</v>
      </c>
      <c r="K2321">
        <v>6.86</v>
      </c>
      <c r="L2321">
        <v>0</v>
      </c>
      <c r="M2321">
        <v>0</v>
      </c>
      <c r="N2321">
        <v>1</v>
      </c>
      <c r="O2321">
        <v>0</v>
      </c>
      <c r="P2321">
        <v>0</v>
      </c>
      <c r="Q2321">
        <v>1500000</v>
      </c>
      <c r="R2321">
        <v>4</v>
      </c>
      <c r="S2321">
        <v>1005</v>
      </c>
      <c r="T2321" s="1">
        <v>0</v>
      </c>
      <c r="U2321">
        <v>1</v>
      </c>
      <c r="W2321" s="64">
        <f t="shared" si="72"/>
        <v>0</v>
      </c>
      <c r="X2321" s="64">
        <f t="shared" si="73"/>
        <v>10290000</v>
      </c>
    </row>
    <row r="2322" spans="1:25" hidden="1">
      <c r="A2322">
        <v>1003</v>
      </c>
      <c r="B2322" t="s">
        <v>689</v>
      </c>
      <c r="C2322" t="s">
        <v>684</v>
      </c>
      <c r="D2322" t="s">
        <v>685</v>
      </c>
      <c r="E2322" t="s">
        <v>29</v>
      </c>
      <c r="F2322" t="s">
        <v>747</v>
      </c>
      <c r="G2322" t="s">
        <v>687</v>
      </c>
      <c r="H2322" s="1">
        <v>45044</v>
      </c>
      <c r="I2322" t="s">
        <v>8</v>
      </c>
      <c r="J2322">
        <v>34</v>
      </c>
      <c r="K2322">
        <v>6.96</v>
      </c>
      <c r="L2322">
        <v>0</v>
      </c>
      <c r="M2322">
        <v>0</v>
      </c>
      <c r="N2322">
        <v>1</v>
      </c>
      <c r="O2322">
        <v>0</v>
      </c>
      <c r="P2322">
        <v>5000000</v>
      </c>
      <c r="Q2322">
        <v>0</v>
      </c>
      <c r="R2322">
        <v>4</v>
      </c>
      <c r="S2322">
        <v>1014</v>
      </c>
      <c r="T2322" s="1">
        <v>0</v>
      </c>
      <c r="U2322">
        <v>1</v>
      </c>
      <c r="W2322" s="64">
        <f t="shared" si="72"/>
        <v>34800000</v>
      </c>
      <c r="X2322" s="64">
        <f t="shared" si="73"/>
        <v>0</v>
      </c>
    </row>
    <row r="2323" spans="1:25" hidden="1">
      <c r="A2323">
        <v>1005</v>
      </c>
      <c r="B2323" t="s">
        <v>689</v>
      </c>
      <c r="C2323" t="s">
        <v>684</v>
      </c>
      <c r="D2323" t="s">
        <v>685</v>
      </c>
      <c r="E2323" t="s">
        <v>29</v>
      </c>
      <c r="F2323" t="s">
        <v>747</v>
      </c>
      <c r="G2323" t="s">
        <v>3588</v>
      </c>
      <c r="H2323" s="1">
        <v>45044</v>
      </c>
      <c r="I2323" t="s">
        <v>8</v>
      </c>
      <c r="J2323">
        <v>34</v>
      </c>
      <c r="K2323">
        <v>6.86</v>
      </c>
      <c r="L2323">
        <v>0</v>
      </c>
      <c r="M2323">
        <v>0</v>
      </c>
      <c r="N2323">
        <v>1</v>
      </c>
      <c r="O2323">
        <v>1</v>
      </c>
      <c r="P2323">
        <v>1500000</v>
      </c>
      <c r="Q2323">
        <v>0</v>
      </c>
      <c r="R2323">
        <v>4</v>
      </c>
      <c r="S2323">
        <v>1003</v>
      </c>
      <c r="T2323" s="1">
        <v>0</v>
      </c>
      <c r="U2323">
        <v>1</v>
      </c>
      <c r="W2323" s="64">
        <f t="shared" si="72"/>
        <v>10290000</v>
      </c>
      <c r="X2323" s="64">
        <f t="shared" si="73"/>
        <v>0</v>
      </c>
    </row>
    <row r="2324" spans="1:25">
      <c r="A2324">
        <v>1014</v>
      </c>
      <c r="B2324" t="s">
        <v>689</v>
      </c>
      <c r="C2324" t="s">
        <v>684</v>
      </c>
      <c r="D2324" t="s">
        <v>685</v>
      </c>
      <c r="E2324" t="s">
        <v>29</v>
      </c>
      <c r="F2324" t="s">
        <v>747</v>
      </c>
      <c r="G2324" t="s">
        <v>1006</v>
      </c>
      <c r="H2324" s="1">
        <v>45044</v>
      </c>
      <c r="I2324" t="s">
        <v>7</v>
      </c>
      <c r="J2324">
        <v>34</v>
      </c>
      <c r="K2324">
        <v>6.96</v>
      </c>
      <c r="L2324">
        <v>0</v>
      </c>
      <c r="M2324">
        <v>0</v>
      </c>
      <c r="N2324">
        <v>1</v>
      </c>
      <c r="O2324">
        <v>1</v>
      </c>
      <c r="P2324">
        <v>0</v>
      </c>
      <c r="Q2324">
        <v>5000000</v>
      </c>
      <c r="R2324">
        <v>4</v>
      </c>
      <c r="S2324">
        <v>1003</v>
      </c>
      <c r="T2324" s="1">
        <v>0</v>
      </c>
      <c r="U2324">
        <v>1</v>
      </c>
      <c r="W2324" s="64">
        <f t="shared" si="72"/>
        <v>0</v>
      </c>
      <c r="X2324" s="64">
        <f t="shared" si="73"/>
        <v>34800000</v>
      </c>
    </row>
    <row r="2325" spans="1:25">
      <c r="A2325">
        <v>1014</v>
      </c>
      <c r="B2325" t="s">
        <v>694</v>
      </c>
      <c r="C2325" t="s">
        <v>684</v>
      </c>
      <c r="D2325" t="s">
        <v>685</v>
      </c>
      <c r="E2325" t="s">
        <v>29</v>
      </c>
      <c r="F2325" t="s">
        <v>748</v>
      </c>
      <c r="G2325" t="s">
        <v>988</v>
      </c>
      <c r="H2325" s="1">
        <v>45044</v>
      </c>
      <c r="I2325" t="s">
        <v>8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1</v>
      </c>
      <c r="P2325">
        <v>233675.35</v>
      </c>
      <c r="Q2325">
        <v>0</v>
      </c>
      <c r="R2325">
        <v>4</v>
      </c>
      <c r="S2325">
        <v>1035</v>
      </c>
      <c r="T2325" s="1">
        <v>0</v>
      </c>
      <c r="U2325">
        <v>1</v>
      </c>
      <c r="W2325" s="64">
        <f t="shared" si="72"/>
        <v>1621706.9290000002</v>
      </c>
      <c r="X2325" s="64">
        <f t="shared" si="73"/>
        <v>0</v>
      </c>
    </row>
    <row r="2326" spans="1:25" hidden="1">
      <c r="A2326">
        <v>1018</v>
      </c>
      <c r="B2326" t="s">
        <v>693</v>
      </c>
      <c r="C2326" t="s">
        <v>684</v>
      </c>
      <c r="D2326" t="s">
        <v>685</v>
      </c>
      <c r="E2326" t="s">
        <v>29</v>
      </c>
      <c r="F2326" t="s">
        <v>748</v>
      </c>
      <c r="G2326" t="s">
        <v>885</v>
      </c>
      <c r="H2326" s="1">
        <v>45044</v>
      </c>
      <c r="I2326" t="s">
        <v>7</v>
      </c>
      <c r="J2326">
        <v>34</v>
      </c>
      <c r="K2326">
        <v>6.97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900000</v>
      </c>
      <c r="R2326">
        <v>4</v>
      </c>
      <c r="S2326">
        <v>27009</v>
      </c>
      <c r="T2326" s="1">
        <v>0</v>
      </c>
      <c r="U2326">
        <v>1</v>
      </c>
      <c r="W2326" s="64">
        <f t="shared" si="72"/>
        <v>0</v>
      </c>
      <c r="X2326" s="64">
        <f t="shared" si="73"/>
        <v>6273000</v>
      </c>
    </row>
    <row r="2327" spans="1:25" hidden="1">
      <c r="A2327">
        <v>27009</v>
      </c>
      <c r="B2327" t="s">
        <v>693</v>
      </c>
      <c r="C2327" t="s">
        <v>684</v>
      </c>
      <c r="D2327" t="s">
        <v>685</v>
      </c>
      <c r="E2327" t="s">
        <v>29</v>
      </c>
      <c r="F2327" t="s">
        <v>753</v>
      </c>
      <c r="G2327" t="s">
        <v>3601</v>
      </c>
      <c r="H2327" s="1">
        <v>45044</v>
      </c>
      <c r="I2327" t="s">
        <v>8</v>
      </c>
      <c r="J2327">
        <v>34</v>
      </c>
      <c r="K2327">
        <v>6.97</v>
      </c>
      <c r="L2327">
        <v>0</v>
      </c>
      <c r="M2327">
        <v>0</v>
      </c>
      <c r="N2327">
        <v>1</v>
      </c>
      <c r="O2327">
        <v>0</v>
      </c>
      <c r="P2327">
        <v>900000</v>
      </c>
      <c r="Q2327">
        <v>0</v>
      </c>
      <c r="R2327">
        <v>4</v>
      </c>
      <c r="S2327">
        <v>1018</v>
      </c>
      <c r="T2327" s="1">
        <v>0</v>
      </c>
      <c r="U2327">
        <v>1</v>
      </c>
      <c r="W2327" s="64">
        <f t="shared" si="72"/>
        <v>6273000</v>
      </c>
      <c r="X2327" s="64">
        <f t="shared" si="73"/>
        <v>0</v>
      </c>
    </row>
    <row r="2328" spans="1:25" hidden="1">
      <c r="A2328">
        <v>1005</v>
      </c>
      <c r="B2328" t="s">
        <v>689</v>
      </c>
      <c r="C2328" t="s">
        <v>684</v>
      </c>
      <c r="D2328" t="s">
        <v>685</v>
      </c>
      <c r="E2328" t="s">
        <v>29</v>
      </c>
      <c r="F2328" t="s">
        <v>747</v>
      </c>
      <c r="G2328" t="s">
        <v>3588</v>
      </c>
      <c r="H2328" s="1">
        <v>45048</v>
      </c>
      <c r="I2328" t="s">
        <v>7</v>
      </c>
      <c r="J2328">
        <v>34</v>
      </c>
      <c r="K2328">
        <v>6.97</v>
      </c>
      <c r="L2328">
        <v>0</v>
      </c>
      <c r="M2328">
        <v>0</v>
      </c>
      <c r="N2328">
        <v>1</v>
      </c>
      <c r="O2328">
        <v>1</v>
      </c>
      <c r="P2328">
        <v>0</v>
      </c>
      <c r="Q2328">
        <v>798349</v>
      </c>
      <c r="R2328">
        <v>4</v>
      </c>
      <c r="S2328">
        <v>27004</v>
      </c>
      <c r="T2328" s="1">
        <v>0</v>
      </c>
      <c r="U2328">
        <v>1</v>
      </c>
      <c r="W2328" s="64">
        <f t="shared" si="72"/>
        <v>0</v>
      </c>
      <c r="X2328" s="64">
        <f t="shared" si="73"/>
        <v>5564492.5300000003</v>
      </c>
    </row>
    <row r="2329" spans="1:25" hidden="1">
      <c r="A2329">
        <v>27004</v>
      </c>
      <c r="B2329" t="s">
        <v>689</v>
      </c>
      <c r="C2329" t="s">
        <v>684</v>
      </c>
      <c r="D2329" t="s">
        <v>685</v>
      </c>
      <c r="E2329" t="s">
        <v>29</v>
      </c>
      <c r="F2329" t="s">
        <v>753</v>
      </c>
      <c r="G2329" t="s">
        <v>1033</v>
      </c>
      <c r="H2329" s="1">
        <v>45048</v>
      </c>
      <c r="I2329" t="s">
        <v>8</v>
      </c>
      <c r="J2329">
        <v>34</v>
      </c>
      <c r="K2329">
        <v>6.97</v>
      </c>
      <c r="L2329">
        <v>0</v>
      </c>
      <c r="M2329">
        <v>0</v>
      </c>
      <c r="N2329">
        <v>1</v>
      </c>
      <c r="O2329">
        <v>0</v>
      </c>
      <c r="P2329">
        <v>798349</v>
      </c>
      <c r="Q2329">
        <v>0</v>
      </c>
      <c r="R2329">
        <v>4</v>
      </c>
      <c r="S2329">
        <v>1005</v>
      </c>
      <c r="T2329" s="1">
        <v>0</v>
      </c>
      <c r="U2329">
        <v>1</v>
      </c>
      <c r="W2329" s="64">
        <f t="shared" si="72"/>
        <v>5564492.5300000003</v>
      </c>
      <c r="X2329" s="64">
        <f t="shared" si="73"/>
        <v>0</v>
      </c>
    </row>
    <row r="2330" spans="1:25">
      <c r="A2330">
        <v>1034</v>
      </c>
      <c r="B2330" t="s">
        <v>689</v>
      </c>
      <c r="C2330" t="s">
        <v>684</v>
      </c>
      <c r="D2330" t="s">
        <v>685</v>
      </c>
      <c r="E2330" t="s">
        <v>29</v>
      </c>
      <c r="F2330" t="s">
        <v>747</v>
      </c>
      <c r="G2330" t="s">
        <v>3612</v>
      </c>
      <c r="H2330" s="1">
        <v>45049</v>
      </c>
      <c r="I2330" t="s">
        <v>8</v>
      </c>
      <c r="J2330">
        <v>34</v>
      </c>
      <c r="K2330">
        <v>6.9560000000000004</v>
      </c>
      <c r="L2330">
        <v>0</v>
      </c>
      <c r="M2330">
        <v>0</v>
      </c>
      <c r="N2330">
        <v>1</v>
      </c>
      <c r="O2330">
        <v>0</v>
      </c>
      <c r="P2330">
        <v>1000000</v>
      </c>
      <c r="Q2330">
        <v>0</v>
      </c>
      <c r="R2330">
        <v>4</v>
      </c>
      <c r="S2330">
        <v>74002</v>
      </c>
      <c r="T2330" s="1">
        <v>0</v>
      </c>
      <c r="U2330">
        <v>1</v>
      </c>
      <c r="W2330" s="64">
        <f t="shared" si="72"/>
        <v>6956000</v>
      </c>
      <c r="X2330" s="64">
        <f t="shared" si="73"/>
        <v>0</v>
      </c>
    </row>
    <row r="2331" spans="1:25" hidden="1">
      <c r="A2331">
        <v>74002</v>
      </c>
      <c r="B2331" t="s">
        <v>689</v>
      </c>
      <c r="C2331" t="s">
        <v>684</v>
      </c>
      <c r="D2331" t="s">
        <v>685</v>
      </c>
      <c r="E2331" t="s">
        <v>29</v>
      </c>
      <c r="F2331" t="s">
        <v>747</v>
      </c>
      <c r="G2331" t="s">
        <v>3614</v>
      </c>
      <c r="H2331" s="1">
        <v>45049</v>
      </c>
      <c r="I2331" t="s">
        <v>7</v>
      </c>
      <c r="J2331">
        <v>34</v>
      </c>
      <c r="K2331">
        <v>6.9560000000000004</v>
      </c>
      <c r="L2331">
        <v>0</v>
      </c>
      <c r="M2331">
        <v>0</v>
      </c>
      <c r="N2331">
        <v>1</v>
      </c>
      <c r="O2331">
        <v>0</v>
      </c>
      <c r="P2331" s="64">
        <v>0</v>
      </c>
      <c r="Q2331">
        <v>1000000</v>
      </c>
      <c r="R2331">
        <v>4</v>
      </c>
      <c r="S2331">
        <v>1034</v>
      </c>
      <c r="T2331" s="1">
        <v>0</v>
      </c>
      <c r="U2331">
        <v>1</v>
      </c>
      <c r="W2331" s="64">
        <f t="shared" ref="W2331:W2394" si="74">+K2331*P2331</f>
        <v>0</v>
      </c>
      <c r="X2331" s="64">
        <f t="shared" ref="X2331:X2394" si="75">K2331*Q2331</f>
        <v>6956000</v>
      </c>
    </row>
    <row r="2332" spans="1:25" hidden="1">
      <c r="A2332">
        <v>1009</v>
      </c>
      <c r="B2332" t="s">
        <v>684</v>
      </c>
      <c r="C2332" t="s">
        <v>684</v>
      </c>
      <c r="D2332" t="s">
        <v>685</v>
      </c>
      <c r="E2332" t="s">
        <v>29</v>
      </c>
      <c r="F2332" t="s">
        <v>686</v>
      </c>
      <c r="G2332" t="s">
        <v>4674</v>
      </c>
      <c r="H2332" s="1">
        <v>45050</v>
      </c>
      <c r="I2332" t="s">
        <v>7</v>
      </c>
      <c r="J2332">
        <v>34</v>
      </c>
      <c r="K2332">
        <v>6.97</v>
      </c>
      <c r="L2332">
        <v>0</v>
      </c>
      <c r="M2332">
        <v>0</v>
      </c>
      <c r="N2332">
        <v>1</v>
      </c>
      <c r="O2332">
        <v>0</v>
      </c>
      <c r="P2332">
        <v>0</v>
      </c>
      <c r="Q2332">
        <v>30000</v>
      </c>
      <c r="R2332">
        <v>4</v>
      </c>
      <c r="S2332">
        <v>3024</v>
      </c>
      <c r="T2332" s="1">
        <v>0</v>
      </c>
      <c r="U2332">
        <v>1</v>
      </c>
      <c r="W2332" s="64">
        <f t="shared" si="74"/>
        <v>0</v>
      </c>
      <c r="X2332" s="64">
        <f t="shared" si="75"/>
        <v>209100</v>
      </c>
    </row>
    <row r="2333" spans="1:25" hidden="1">
      <c r="A2333">
        <v>3024</v>
      </c>
      <c r="B2333" t="s">
        <v>684</v>
      </c>
      <c r="C2333" t="s">
        <v>684</v>
      </c>
      <c r="D2333" t="s">
        <v>685</v>
      </c>
      <c r="E2333" t="s">
        <v>29</v>
      </c>
      <c r="F2333" t="s">
        <v>685</v>
      </c>
      <c r="G2333" t="s">
        <v>4674</v>
      </c>
      <c r="H2333" s="1">
        <v>45050</v>
      </c>
      <c r="I2333" t="s">
        <v>8</v>
      </c>
      <c r="J2333">
        <v>34</v>
      </c>
      <c r="K2333">
        <v>6.97</v>
      </c>
      <c r="N2333">
        <v>1</v>
      </c>
      <c r="O2333">
        <v>1</v>
      </c>
      <c r="P2333">
        <v>30000</v>
      </c>
      <c r="Q2333">
        <v>0</v>
      </c>
      <c r="R2333">
        <v>4</v>
      </c>
      <c r="S2333">
        <v>1009</v>
      </c>
      <c r="T2333" s="1">
        <v>0</v>
      </c>
      <c r="U2333">
        <v>1</v>
      </c>
      <c r="W2333" s="64">
        <f t="shared" si="74"/>
        <v>209100</v>
      </c>
      <c r="X2333" s="64">
        <f t="shared" si="75"/>
        <v>0</v>
      </c>
    </row>
    <row r="2334" spans="1:25" hidden="1">
      <c r="A2334">
        <v>1033</v>
      </c>
      <c r="B2334" t="s">
        <v>689</v>
      </c>
      <c r="C2334" t="s">
        <v>684</v>
      </c>
      <c r="D2334" t="s">
        <v>685</v>
      </c>
      <c r="E2334" t="s">
        <v>29</v>
      </c>
      <c r="F2334" t="s">
        <v>686</v>
      </c>
      <c r="G2334" t="s">
        <v>4675</v>
      </c>
      <c r="H2334" s="1">
        <v>45051</v>
      </c>
      <c r="I2334" t="s">
        <v>7</v>
      </c>
      <c r="J2334">
        <v>34</v>
      </c>
      <c r="K2334">
        <v>6.9580000000000002</v>
      </c>
      <c r="L2334">
        <v>0</v>
      </c>
      <c r="M2334">
        <v>0</v>
      </c>
      <c r="N2334">
        <v>1</v>
      </c>
      <c r="O2334">
        <v>0</v>
      </c>
      <c r="P2334">
        <v>0</v>
      </c>
      <c r="Q2334">
        <v>500000</v>
      </c>
      <c r="R2334">
        <v>4</v>
      </c>
      <c r="S2334">
        <v>27003</v>
      </c>
      <c r="T2334" s="1">
        <v>0</v>
      </c>
      <c r="U2334">
        <v>1</v>
      </c>
      <c r="W2334" s="64">
        <f t="shared" si="74"/>
        <v>0</v>
      </c>
      <c r="X2334" s="64">
        <f t="shared" si="75"/>
        <v>3479000</v>
      </c>
    </row>
    <row r="2335" spans="1:25" hidden="1">
      <c r="A2335">
        <v>27003</v>
      </c>
      <c r="B2335" t="s">
        <v>689</v>
      </c>
      <c r="C2335" t="s">
        <v>684</v>
      </c>
      <c r="D2335" t="s">
        <v>685</v>
      </c>
      <c r="E2335" t="s">
        <v>29</v>
      </c>
      <c r="F2335" t="s">
        <v>3577</v>
      </c>
      <c r="G2335" t="s">
        <v>1142</v>
      </c>
      <c r="H2335" s="1">
        <v>45051</v>
      </c>
      <c r="I2335" t="s">
        <v>8</v>
      </c>
      <c r="J2335">
        <v>34</v>
      </c>
      <c r="K2335">
        <v>6.9580000000000002</v>
      </c>
      <c r="L2335">
        <v>0</v>
      </c>
      <c r="M2335">
        <v>0</v>
      </c>
      <c r="N2335">
        <v>1</v>
      </c>
      <c r="O2335">
        <v>0</v>
      </c>
      <c r="P2335">
        <v>500000</v>
      </c>
      <c r="Q2335">
        <v>0</v>
      </c>
      <c r="R2335">
        <v>4</v>
      </c>
      <c r="S2335">
        <v>1033</v>
      </c>
      <c r="T2335" s="1">
        <v>0</v>
      </c>
      <c r="U2335">
        <v>1</v>
      </c>
      <c r="W2335" s="64">
        <f t="shared" si="74"/>
        <v>3479000</v>
      </c>
      <c r="X2335" s="64">
        <f t="shared" si="75"/>
        <v>0</v>
      </c>
    </row>
    <row r="2336" spans="1:25" hidden="1">
      <c r="A2336">
        <v>1033</v>
      </c>
      <c r="B2336" t="s">
        <v>689</v>
      </c>
      <c r="C2336" t="s">
        <v>684</v>
      </c>
      <c r="D2336" t="s">
        <v>685</v>
      </c>
      <c r="E2336" t="s">
        <v>29</v>
      </c>
      <c r="F2336" t="s">
        <v>686</v>
      </c>
      <c r="G2336" t="s">
        <v>5125</v>
      </c>
      <c r="H2336" s="1">
        <v>45057</v>
      </c>
      <c r="I2336" t="s">
        <v>7</v>
      </c>
      <c r="J2336">
        <v>34</v>
      </c>
      <c r="K2336">
        <v>6.9580000000000002</v>
      </c>
      <c r="L2336">
        <v>0</v>
      </c>
      <c r="M2336">
        <v>0</v>
      </c>
      <c r="N2336">
        <v>1</v>
      </c>
      <c r="O2336">
        <v>0</v>
      </c>
      <c r="P2336">
        <v>0</v>
      </c>
      <c r="Q2336">
        <v>700000</v>
      </c>
      <c r="R2336">
        <v>4</v>
      </c>
      <c r="S2336">
        <v>27009</v>
      </c>
      <c r="T2336" s="1">
        <v>0</v>
      </c>
      <c r="U2336">
        <v>1</v>
      </c>
      <c r="W2336" s="64">
        <f t="shared" si="74"/>
        <v>0</v>
      </c>
      <c r="X2336" s="64">
        <f t="shared" si="75"/>
        <v>4870600</v>
      </c>
      <c r="Y2336" s="64"/>
    </row>
    <row r="2337" spans="1:24" hidden="1">
      <c r="A2337">
        <v>27009</v>
      </c>
      <c r="B2337" t="s">
        <v>689</v>
      </c>
      <c r="C2337" t="s">
        <v>684</v>
      </c>
      <c r="D2337" t="s">
        <v>685</v>
      </c>
      <c r="E2337" t="s">
        <v>29</v>
      </c>
      <c r="F2337" t="s">
        <v>753</v>
      </c>
      <c r="G2337" t="s">
        <v>5351</v>
      </c>
      <c r="H2337" s="1">
        <v>45057</v>
      </c>
      <c r="I2337" t="s">
        <v>8</v>
      </c>
      <c r="J2337">
        <v>34</v>
      </c>
      <c r="K2337">
        <v>6.9580000000000002</v>
      </c>
      <c r="L2337">
        <v>0</v>
      </c>
      <c r="M2337">
        <v>0</v>
      </c>
      <c r="N2337">
        <v>1</v>
      </c>
      <c r="O2337">
        <v>0</v>
      </c>
      <c r="P2337">
        <v>700000</v>
      </c>
      <c r="Q2337">
        <v>0</v>
      </c>
      <c r="R2337">
        <v>4</v>
      </c>
      <c r="S2337">
        <v>1033</v>
      </c>
      <c r="T2337" s="1">
        <v>0</v>
      </c>
      <c r="U2337">
        <v>1</v>
      </c>
      <c r="W2337" s="64">
        <f t="shared" si="74"/>
        <v>4870600</v>
      </c>
      <c r="X2337" s="64">
        <f t="shared" si="75"/>
        <v>0</v>
      </c>
    </row>
    <row r="2338" spans="1:24" hidden="1">
      <c r="A2338">
        <v>1009</v>
      </c>
      <c r="B2338" t="s">
        <v>684</v>
      </c>
      <c r="C2338" t="s">
        <v>684</v>
      </c>
      <c r="D2338" t="s">
        <v>685</v>
      </c>
      <c r="E2338" t="s">
        <v>29</v>
      </c>
      <c r="F2338" t="s">
        <v>686</v>
      </c>
      <c r="G2338" t="s">
        <v>4957</v>
      </c>
      <c r="H2338" s="1">
        <v>45058</v>
      </c>
      <c r="I2338" t="s">
        <v>7</v>
      </c>
      <c r="J2338">
        <v>34</v>
      </c>
      <c r="K2338">
        <v>6.97</v>
      </c>
      <c r="L2338">
        <v>0</v>
      </c>
      <c r="M2338">
        <v>0</v>
      </c>
      <c r="N2338">
        <v>1</v>
      </c>
      <c r="O2338">
        <v>0</v>
      </c>
      <c r="P2338">
        <v>0</v>
      </c>
      <c r="Q2338">
        <v>10000</v>
      </c>
      <c r="R2338">
        <v>4</v>
      </c>
      <c r="S2338">
        <v>3024</v>
      </c>
      <c r="T2338" s="1">
        <v>0</v>
      </c>
      <c r="U2338">
        <v>1</v>
      </c>
      <c r="W2338" s="64">
        <f t="shared" si="74"/>
        <v>0</v>
      </c>
      <c r="X2338" s="64">
        <f t="shared" si="75"/>
        <v>69700</v>
      </c>
    </row>
    <row r="2339" spans="1:24">
      <c r="A2339">
        <v>1014</v>
      </c>
      <c r="B2339" t="s">
        <v>689</v>
      </c>
      <c r="C2339" t="s">
        <v>684</v>
      </c>
      <c r="D2339" t="s">
        <v>685</v>
      </c>
      <c r="E2339" t="s">
        <v>29</v>
      </c>
      <c r="F2339" t="s">
        <v>747</v>
      </c>
      <c r="G2339" t="s">
        <v>4819</v>
      </c>
      <c r="H2339" s="1">
        <v>45058</v>
      </c>
      <c r="I2339" t="s">
        <v>8</v>
      </c>
      <c r="J2339">
        <v>34</v>
      </c>
      <c r="K2339">
        <v>6.9550000000000001</v>
      </c>
      <c r="L2339">
        <v>0</v>
      </c>
      <c r="M2339">
        <v>0</v>
      </c>
      <c r="N2339">
        <v>1</v>
      </c>
      <c r="O2339">
        <v>1</v>
      </c>
      <c r="P2339">
        <v>10000000</v>
      </c>
      <c r="Q2339">
        <v>0</v>
      </c>
      <c r="R2339">
        <v>4</v>
      </c>
      <c r="S2339">
        <v>1033</v>
      </c>
      <c r="T2339" s="1">
        <v>0</v>
      </c>
      <c r="U2339">
        <v>1</v>
      </c>
      <c r="W2339" s="64">
        <f t="shared" si="74"/>
        <v>69550000</v>
      </c>
      <c r="X2339" s="64">
        <f t="shared" si="75"/>
        <v>0</v>
      </c>
    </row>
    <row r="2340" spans="1:24" hidden="1">
      <c r="A2340">
        <v>1033</v>
      </c>
      <c r="B2340" t="s">
        <v>689</v>
      </c>
      <c r="C2340" t="s">
        <v>684</v>
      </c>
      <c r="D2340" t="s">
        <v>685</v>
      </c>
      <c r="E2340" t="s">
        <v>29</v>
      </c>
      <c r="F2340" t="s">
        <v>5117</v>
      </c>
      <c r="G2340" t="s">
        <v>5118</v>
      </c>
      <c r="H2340" s="1">
        <v>45058</v>
      </c>
      <c r="I2340" t="s">
        <v>7</v>
      </c>
      <c r="J2340">
        <v>34</v>
      </c>
      <c r="K2340">
        <v>6.9550000000000001</v>
      </c>
      <c r="L2340">
        <v>0</v>
      </c>
      <c r="M2340">
        <v>0</v>
      </c>
      <c r="N2340">
        <v>1</v>
      </c>
      <c r="O2340">
        <v>0</v>
      </c>
      <c r="P2340">
        <v>0</v>
      </c>
      <c r="Q2340">
        <v>10000000</v>
      </c>
      <c r="R2340">
        <v>4</v>
      </c>
      <c r="S2340">
        <v>1014</v>
      </c>
      <c r="T2340" s="1">
        <v>0</v>
      </c>
      <c r="U2340">
        <v>1</v>
      </c>
      <c r="W2340" s="64">
        <f t="shared" si="74"/>
        <v>0</v>
      </c>
      <c r="X2340" s="64">
        <f t="shared" si="75"/>
        <v>69550000</v>
      </c>
    </row>
    <row r="2341" spans="1:24" hidden="1">
      <c r="A2341">
        <v>3024</v>
      </c>
      <c r="B2341" t="s">
        <v>684</v>
      </c>
      <c r="C2341" t="s">
        <v>684</v>
      </c>
      <c r="D2341" t="s">
        <v>685</v>
      </c>
      <c r="E2341" t="s">
        <v>29</v>
      </c>
      <c r="F2341" t="s">
        <v>753</v>
      </c>
      <c r="G2341" t="s">
        <v>5317</v>
      </c>
      <c r="H2341" s="1">
        <v>45058</v>
      </c>
      <c r="I2341" t="s">
        <v>8</v>
      </c>
      <c r="J2341">
        <v>34</v>
      </c>
      <c r="K2341">
        <v>6.97</v>
      </c>
      <c r="N2341">
        <v>1</v>
      </c>
      <c r="O2341">
        <v>0</v>
      </c>
      <c r="P2341">
        <v>10000</v>
      </c>
      <c r="Q2341">
        <v>0</v>
      </c>
      <c r="R2341">
        <v>4</v>
      </c>
      <c r="S2341">
        <v>1009</v>
      </c>
      <c r="T2341" s="1">
        <v>0</v>
      </c>
      <c r="U2341">
        <v>1</v>
      </c>
      <c r="W2341" s="64">
        <f t="shared" si="74"/>
        <v>69700</v>
      </c>
      <c r="X2341" s="64">
        <f t="shared" si="75"/>
        <v>0</v>
      </c>
    </row>
    <row r="2342" spans="1:24" hidden="1">
      <c r="A2342">
        <v>1005</v>
      </c>
      <c r="B2342" t="s">
        <v>689</v>
      </c>
      <c r="C2342" t="s">
        <v>684</v>
      </c>
      <c r="D2342" t="s">
        <v>685</v>
      </c>
      <c r="E2342" t="s">
        <v>29</v>
      </c>
      <c r="F2342" t="s">
        <v>747</v>
      </c>
      <c r="G2342" t="s">
        <v>4833</v>
      </c>
      <c r="H2342" s="1">
        <v>45061</v>
      </c>
      <c r="I2342" t="s">
        <v>7</v>
      </c>
      <c r="J2342">
        <v>34</v>
      </c>
      <c r="K2342">
        <v>6.97</v>
      </c>
      <c r="L2342">
        <v>0</v>
      </c>
      <c r="M2342">
        <v>0</v>
      </c>
      <c r="N2342">
        <v>1</v>
      </c>
      <c r="O2342">
        <v>1</v>
      </c>
      <c r="P2342">
        <v>0</v>
      </c>
      <c r="Q2342">
        <v>33245</v>
      </c>
      <c r="R2342">
        <v>4</v>
      </c>
      <c r="S2342">
        <v>27012</v>
      </c>
      <c r="T2342" s="1">
        <v>0</v>
      </c>
      <c r="U2342">
        <v>1</v>
      </c>
      <c r="W2342" s="64">
        <f t="shared" si="74"/>
        <v>0</v>
      </c>
      <c r="X2342" s="64">
        <f t="shared" si="75"/>
        <v>231717.65</v>
      </c>
    </row>
    <row r="2343" spans="1:24" hidden="1">
      <c r="A2343">
        <v>1009</v>
      </c>
      <c r="B2343" t="s">
        <v>689</v>
      </c>
      <c r="C2343" t="s">
        <v>684</v>
      </c>
      <c r="D2343" t="s">
        <v>685</v>
      </c>
      <c r="E2343" t="s">
        <v>29</v>
      </c>
      <c r="F2343" t="s">
        <v>686</v>
      </c>
      <c r="G2343" t="s">
        <v>4965</v>
      </c>
      <c r="H2343" s="1">
        <v>45061</v>
      </c>
      <c r="I2343" t="s">
        <v>7</v>
      </c>
      <c r="J2343">
        <v>34</v>
      </c>
      <c r="K2343">
        <v>6.97</v>
      </c>
      <c r="L2343">
        <v>0</v>
      </c>
      <c r="M2343">
        <v>0</v>
      </c>
      <c r="N2343">
        <v>1</v>
      </c>
      <c r="O2343">
        <v>0</v>
      </c>
      <c r="P2343">
        <v>0</v>
      </c>
      <c r="Q2343">
        <v>225.63</v>
      </c>
      <c r="R2343">
        <v>4</v>
      </c>
      <c r="S2343">
        <v>27004</v>
      </c>
      <c r="T2343" s="1">
        <v>0</v>
      </c>
      <c r="U2343">
        <v>1</v>
      </c>
      <c r="W2343" s="64">
        <f t="shared" si="74"/>
        <v>0</v>
      </c>
      <c r="X2343" s="64">
        <f t="shared" si="75"/>
        <v>1572.6410999999998</v>
      </c>
    </row>
    <row r="2344" spans="1:24" hidden="1">
      <c r="A2344">
        <v>1009</v>
      </c>
      <c r="B2344" t="s">
        <v>689</v>
      </c>
      <c r="C2344" t="s">
        <v>684</v>
      </c>
      <c r="D2344" t="s">
        <v>685</v>
      </c>
      <c r="E2344" t="s">
        <v>29</v>
      </c>
      <c r="F2344" t="s">
        <v>747</v>
      </c>
      <c r="G2344" t="s">
        <v>5018</v>
      </c>
      <c r="H2344" s="1">
        <v>45061</v>
      </c>
      <c r="I2344" t="s">
        <v>8</v>
      </c>
      <c r="J2344">
        <v>34</v>
      </c>
      <c r="K2344">
        <v>6.97</v>
      </c>
      <c r="N2344">
        <v>1</v>
      </c>
      <c r="O2344">
        <v>0</v>
      </c>
      <c r="P2344">
        <v>2000000</v>
      </c>
      <c r="Q2344">
        <v>0</v>
      </c>
      <c r="R2344">
        <v>4</v>
      </c>
      <c r="S2344">
        <v>1018</v>
      </c>
      <c r="T2344" s="1">
        <v>0</v>
      </c>
      <c r="U2344">
        <v>1</v>
      </c>
      <c r="W2344" s="64">
        <f t="shared" si="74"/>
        <v>13940000</v>
      </c>
      <c r="X2344" s="64">
        <f t="shared" si="75"/>
        <v>0</v>
      </c>
    </row>
    <row r="2345" spans="1:24">
      <c r="A2345">
        <v>1014</v>
      </c>
      <c r="B2345" t="s">
        <v>689</v>
      </c>
      <c r="C2345" t="s">
        <v>684</v>
      </c>
      <c r="D2345" t="s">
        <v>685</v>
      </c>
      <c r="E2345" t="s">
        <v>29</v>
      </c>
      <c r="F2345" t="s">
        <v>747</v>
      </c>
      <c r="G2345" t="s">
        <v>4810</v>
      </c>
      <c r="H2345" s="1">
        <v>45061</v>
      </c>
      <c r="I2345" t="s">
        <v>8</v>
      </c>
      <c r="J2345">
        <v>34</v>
      </c>
      <c r="K2345">
        <v>6.9539999999999997</v>
      </c>
      <c r="L2345">
        <v>0</v>
      </c>
      <c r="M2345">
        <v>0</v>
      </c>
      <c r="N2345">
        <v>1</v>
      </c>
      <c r="O2345">
        <v>1</v>
      </c>
      <c r="P2345">
        <v>5000000</v>
      </c>
      <c r="Q2345">
        <v>0</v>
      </c>
      <c r="R2345">
        <v>4</v>
      </c>
      <c r="S2345">
        <v>1033</v>
      </c>
      <c r="T2345" s="1">
        <v>0</v>
      </c>
      <c r="U2345">
        <v>1</v>
      </c>
      <c r="W2345" s="64">
        <f t="shared" si="74"/>
        <v>34770000</v>
      </c>
      <c r="X2345" s="64">
        <f t="shared" si="75"/>
        <v>0</v>
      </c>
    </row>
    <row r="2346" spans="1:24" hidden="1">
      <c r="A2346">
        <v>1018</v>
      </c>
      <c r="B2346" t="s">
        <v>689</v>
      </c>
      <c r="C2346" t="s">
        <v>684</v>
      </c>
      <c r="D2346" t="s">
        <v>685</v>
      </c>
      <c r="E2346" t="s">
        <v>29</v>
      </c>
      <c r="F2346" t="s">
        <v>747</v>
      </c>
      <c r="G2346" t="s">
        <v>874</v>
      </c>
      <c r="H2346" s="1">
        <v>45061</v>
      </c>
      <c r="I2346" t="s">
        <v>7</v>
      </c>
      <c r="J2346">
        <v>34</v>
      </c>
      <c r="K2346">
        <v>6.97</v>
      </c>
      <c r="L2346">
        <v>0</v>
      </c>
      <c r="M2346">
        <v>0</v>
      </c>
      <c r="N2346">
        <v>1</v>
      </c>
      <c r="O2346">
        <v>0</v>
      </c>
      <c r="P2346">
        <v>0</v>
      </c>
      <c r="Q2346">
        <v>2000000</v>
      </c>
      <c r="R2346">
        <v>4</v>
      </c>
      <c r="S2346">
        <v>1009</v>
      </c>
      <c r="T2346" s="1">
        <v>0</v>
      </c>
      <c r="U2346">
        <v>1</v>
      </c>
      <c r="W2346" s="64">
        <f t="shared" si="74"/>
        <v>0</v>
      </c>
      <c r="X2346" s="64">
        <f t="shared" si="75"/>
        <v>13940000</v>
      </c>
    </row>
    <row r="2347" spans="1:24" hidden="1">
      <c r="A2347">
        <v>1018</v>
      </c>
      <c r="B2347" t="s">
        <v>689</v>
      </c>
      <c r="C2347" t="s">
        <v>684</v>
      </c>
      <c r="D2347" t="s">
        <v>685</v>
      </c>
      <c r="E2347" t="s">
        <v>29</v>
      </c>
      <c r="F2347" t="s">
        <v>756</v>
      </c>
      <c r="G2347" t="s">
        <v>725</v>
      </c>
      <c r="H2347" s="1">
        <v>45061</v>
      </c>
      <c r="I2347" t="s">
        <v>7</v>
      </c>
      <c r="J2347">
        <v>34</v>
      </c>
      <c r="K2347">
        <v>6.9580000000000002</v>
      </c>
      <c r="L2347">
        <v>0</v>
      </c>
      <c r="M2347">
        <v>0</v>
      </c>
      <c r="N2347">
        <v>1</v>
      </c>
      <c r="O2347">
        <v>0</v>
      </c>
      <c r="P2347">
        <v>0</v>
      </c>
      <c r="Q2347">
        <v>500000</v>
      </c>
      <c r="R2347">
        <v>4</v>
      </c>
      <c r="S2347">
        <v>27003</v>
      </c>
      <c r="T2347" s="1">
        <v>0</v>
      </c>
      <c r="U2347">
        <v>1</v>
      </c>
      <c r="W2347" s="64">
        <f t="shared" si="74"/>
        <v>0</v>
      </c>
      <c r="X2347" s="64">
        <f t="shared" si="75"/>
        <v>3479000</v>
      </c>
    </row>
    <row r="2348" spans="1:24" hidden="1">
      <c r="A2348">
        <v>1018</v>
      </c>
      <c r="B2348" t="s">
        <v>690</v>
      </c>
      <c r="C2348" t="s">
        <v>684</v>
      </c>
      <c r="D2348" t="s">
        <v>685</v>
      </c>
      <c r="E2348" t="s">
        <v>29</v>
      </c>
      <c r="F2348" t="s">
        <v>747</v>
      </c>
      <c r="G2348" t="s">
        <v>4633</v>
      </c>
      <c r="H2348" s="1">
        <v>45061</v>
      </c>
      <c r="I2348" t="s">
        <v>7</v>
      </c>
      <c r="J2348">
        <v>34</v>
      </c>
      <c r="K2348">
        <v>6.9589999999999996</v>
      </c>
      <c r="L2348">
        <v>0</v>
      </c>
      <c r="M2348">
        <v>0</v>
      </c>
      <c r="N2348">
        <v>1</v>
      </c>
      <c r="O2348">
        <v>0</v>
      </c>
      <c r="P2348">
        <v>0</v>
      </c>
      <c r="Q2348">
        <v>300000</v>
      </c>
      <c r="R2348">
        <v>4</v>
      </c>
      <c r="S2348">
        <v>74003</v>
      </c>
      <c r="T2348" s="1">
        <v>0</v>
      </c>
      <c r="U2348">
        <v>1</v>
      </c>
      <c r="W2348" s="64">
        <f t="shared" si="74"/>
        <v>0</v>
      </c>
      <c r="X2348" s="64">
        <f t="shared" si="75"/>
        <v>2087700</v>
      </c>
    </row>
    <row r="2349" spans="1:24" hidden="1">
      <c r="A2349">
        <v>1018</v>
      </c>
      <c r="B2349" t="s">
        <v>690</v>
      </c>
      <c r="C2349" t="s">
        <v>684</v>
      </c>
      <c r="D2349" t="s">
        <v>685</v>
      </c>
      <c r="E2349" t="s">
        <v>29</v>
      </c>
      <c r="F2349" t="s">
        <v>747</v>
      </c>
      <c r="G2349" t="s">
        <v>4667</v>
      </c>
      <c r="H2349" s="1">
        <v>45061</v>
      </c>
      <c r="I2349" t="s">
        <v>7</v>
      </c>
      <c r="J2349">
        <v>34</v>
      </c>
      <c r="K2349">
        <v>6.9589999999999996</v>
      </c>
      <c r="L2349">
        <v>0</v>
      </c>
      <c r="M2349">
        <v>0</v>
      </c>
      <c r="N2349">
        <v>1</v>
      </c>
      <c r="O2349">
        <v>0</v>
      </c>
      <c r="P2349">
        <v>0</v>
      </c>
      <c r="Q2349">
        <v>350000</v>
      </c>
      <c r="R2349">
        <v>4</v>
      </c>
      <c r="S2349">
        <v>27002</v>
      </c>
      <c r="T2349" s="1">
        <v>0</v>
      </c>
      <c r="U2349">
        <v>1</v>
      </c>
      <c r="W2349" s="64">
        <f t="shared" si="74"/>
        <v>0</v>
      </c>
      <c r="X2349" s="64">
        <f t="shared" si="75"/>
        <v>2435650</v>
      </c>
    </row>
    <row r="2350" spans="1:24" hidden="1">
      <c r="A2350">
        <v>1033</v>
      </c>
      <c r="B2350" t="s">
        <v>689</v>
      </c>
      <c r="C2350" t="s">
        <v>684</v>
      </c>
      <c r="D2350" t="s">
        <v>685</v>
      </c>
      <c r="E2350" t="s">
        <v>29</v>
      </c>
      <c r="F2350" t="s">
        <v>5117</v>
      </c>
      <c r="G2350" t="s">
        <v>5119</v>
      </c>
      <c r="H2350" s="1">
        <v>45061</v>
      </c>
      <c r="I2350" t="s">
        <v>7</v>
      </c>
      <c r="J2350">
        <v>34</v>
      </c>
      <c r="K2350">
        <v>6.9539999999999997</v>
      </c>
      <c r="L2350">
        <v>0</v>
      </c>
      <c r="M2350">
        <v>0</v>
      </c>
      <c r="N2350">
        <v>1</v>
      </c>
      <c r="O2350">
        <v>0</v>
      </c>
      <c r="P2350">
        <v>0</v>
      </c>
      <c r="Q2350">
        <v>5000000</v>
      </c>
      <c r="R2350">
        <v>4</v>
      </c>
      <c r="S2350">
        <v>1014</v>
      </c>
      <c r="T2350" s="1">
        <v>0</v>
      </c>
      <c r="U2350">
        <v>1</v>
      </c>
      <c r="W2350" s="64">
        <f t="shared" si="74"/>
        <v>0</v>
      </c>
      <c r="X2350" s="64">
        <f t="shared" si="75"/>
        <v>34770000</v>
      </c>
    </row>
    <row r="2351" spans="1:24" hidden="1">
      <c r="A2351">
        <v>1033</v>
      </c>
      <c r="B2351" t="s">
        <v>689</v>
      </c>
      <c r="C2351" t="s">
        <v>684</v>
      </c>
      <c r="D2351" t="s">
        <v>685</v>
      </c>
      <c r="E2351" t="s">
        <v>29</v>
      </c>
      <c r="F2351" t="s">
        <v>686</v>
      </c>
      <c r="G2351" t="s">
        <v>5126</v>
      </c>
      <c r="H2351" s="1">
        <v>45061</v>
      </c>
      <c r="I2351" t="s">
        <v>7</v>
      </c>
      <c r="J2351">
        <v>34</v>
      </c>
      <c r="K2351">
        <v>6.9580000000000002</v>
      </c>
      <c r="L2351">
        <v>0</v>
      </c>
      <c r="M2351">
        <v>0</v>
      </c>
      <c r="N2351">
        <v>1</v>
      </c>
      <c r="O2351">
        <v>0</v>
      </c>
      <c r="P2351">
        <v>0</v>
      </c>
      <c r="Q2351">
        <v>3018108.65</v>
      </c>
      <c r="R2351">
        <v>4</v>
      </c>
      <c r="S2351">
        <v>27004</v>
      </c>
      <c r="T2351" s="1">
        <v>0</v>
      </c>
      <c r="U2351">
        <v>1</v>
      </c>
      <c r="W2351" s="64">
        <f t="shared" si="74"/>
        <v>0</v>
      </c>
      <c r="X2351" s="64">
        <f t="shared" si="75"/>
        <v>20999999.986699998</v>
      </c>
    </row>
    <row r="2352" spans="1:24" hidden="1">
      <c r="A2352">
        <v>27002</v>
      </c>
      <c r="B2352" t="s">
        <v>690</v>
      </c>
      <c r="C2352" t="s">
        <v>684</v>
      </c>
      <c r="D2352" t="s">
        <v>685</v>
      </c>
      <c r="E2352" t="s">
        <v>29</v>
      </c>
      <c r="F2352" t="s">
        <v>3577</v>
      </c>
      <c r="G2352" t="s">
        <v>3604</v>
      </c>
      <c r="H2352" s="1">
        <v>45061</v>
      </c>
      <c r="I2352" t="s">
        <v>8</v>
      </c>
      <c r="J2352">
        <v>34</v>
      </c>
      <c r="K2352">
        <v>6.9589999999999996</v>
      </c>
      <c r="L2352">
        <v>0</v>
      </c>
      <c r="M2352">
        <v>0</v>
      </c>
      <c r="N2352">
        <v>1</v>
      </c>
      <c r="O2352">
        <v>0</v>
      </c>
      <c r="P2352">
        <v>350000</v>
      </c>
      <c r="Q2352">
        <v>0</v>
      </c>
      <c r="R2352">
        <v>4</v>
      </c>
      <c r="S2352">
        <v>1018</v>
      </c>
      <c r="T2352" s="1">
        <v>0</v>
      </c>
      <c r="U2352">
        <v>1</v>
      </c>
      <c r="W2352" s="64">
        <f t="shared" si="74"/>
        <v>2435650</v>
      </c>
      <c r="X2352" s="64">
        <f t="shared" si="75"/>
        <v>0</v>
      </c>
    </row>
    <row r="2353" spans="1:24" hidden="1">
      <c r="A2353">
        <v>27003</v>
      </c>
      <c r="B2353" t="s">
        <v>689</v>
      </c>
      <c r="C2353" t="s">
        <v>684</v>
      </c>
      <c r="D2353" t="s">
        <v>685</v>
      </c>
      <c r="E2353" t="s">
        <v>29</v>
      </c>
      <c r="F2353" t="s">
        <v>754</v>
      </c>
      <c r="G2353" t="s">
        <v>3597</v>
      </c>
      <c r="H2353" s="1">
        <v>45061</v>
      </c>
      <c r="I2353" t="s">
        <v>8</v>
      </c>
      <c r="J2353">
        <v>34</v>
      </c>
      <c r="K2353">
        <v>6.9580000000000002</v>
      </c>
      <c r="L2353">
        <v>0</v>
      </c>
      <c r="M2353">
        <v>0</v>
      </c>
      <c r="N2353">
        <v>1</v>
      </c>
      <c r="O2353">
        <v>0</v>
      </c>
      <c r="P2353">
        <v>500000</v>
      </c>
      <c r="Q2353">
        <v>0</v>
      </c>
      <c r="R2353">
        <v>4</v>
      </c>
      <c r="S2353">
        <v>1018</v>
      </c>
      <c r="T2353" s="1">
        <v>0</v>
      </c>
      <c r="U2353">
        <v>1</v>
      </c>
      <c r="W2353" s="64">
        <f t="shared" si="74"/>
        <v>3479000</v>
      </c>
      <c r="X2353" s="64">
        <f t="shared" si="75"/>
        <v>0</v>
      </c>
    </row>
    <row r="2354" spans="1:24" hidden="1">
      <c r="A2354">
        <v>27004</v>
      </c>
      <c r="B2354" t="s">
        <v>689</v>
      </c>
      <c r="C2354" t="s">
        <v>684</v>
      </c>
      <c r="D2354" t="s">
        <v>685</v>
      </c>
      <c r="E2354" t="s">
        <v>29</v>
      </c>
      <c r="F2354" t="s">
        <v>753</v>
      </c>
      <c r="G2354" t="s">
        <v>1016</v>
      </c>
      <c r="H2354" s="1">
        <v>45061</v>
      </c>
      <c r="I2354" t="s">
        <v>8</v>
      </c>
      <c r="J2354">
        <v>34</v>
      </c>
      <c r="K2354">
        <v>6.97</v>
      </c>
      <c r="L2354">
        <v>0</v>
      </c>
      <c r="M2354">
        <v>0</v>
      </c>
      <c r="N2354">
        <v>1</v>
      </c>
      <c r="O2354">
        <v>0</v>
      </c>
      <c r="P2354">
        <v>225.63</v>
      </c>
      <c r="Q2354">
        <v>0</v>
      </c>
      <c r="R2354">
        <v>4</v>
      </c>
      <c r="S2354">
        <v>1009</v>
      </c>
      <c r="T2354" s="1">
        <v>0</v>
      </c>
      <c r="U2354">
        <v>1</v>
      </c>
      <c r="W2354" s="64">
        <f t="shared" si="74"/>
        <v>1572.6410999999998</v>
      </c>
      <c r="X2354" s="64">
        <f t="shared" si="75"/>
        <v>0</v>
      </c>
    </row>
    <row r="2355" spans="1:24" hidden="1">
      <c r="A2355">
        <v>27004</v>
      </c>
      <c r="B2355" t="s">
        <v>689</v>
      </c>
      <c r="C2355" t="s">
        <v>684</v>
      </c>
      <c r="D2355" t="s">
        <v>685</v>
      </c>
      <c r="E2355" t="s">
        <v>29</v>
      </c>
      <c r="F2355" t="s">
        <v>753</v>
      </c>
      <c r="G2355" t="s">
        <v>1024</v>
      </c>
      <c r="H2355" s="1">
        <v>45061</v>
      </c>
      <c r="I2355" t="s">
        <v>8</v>
      </c>
      <c r="J2355">
        <v>34</v>
      </c>
      <c r="K2355">
        <v>6.9580000000000002</v>
      </c>
      <c r="L2355">
        <v>0</v>
      </c>
      <c r="M2355">
        <v>0</v>
      </c>
      <c r="N2355">
        <v>1</v>
      </c>
      <c r="O2355">
        <v>0</v>
      </c>
      <c r="P2355">
        <v>3018108.65</v>
      </c>
      <c r="Q2355">
        <v>0</v>
      </c>
      <c r="R2355">
        <v>4</v>
      </c>
      <c r="S2355">
        <v>1033</v>
      </c>
      <c r="T2355" s="1">
        <v>0</v>
      </c>
      <c r="U2355">
        <v>1</v>
      </c>
      <c r="W2355" s="64">
        <f t="shared" si="74"/>
        <v>20999999.986699998</v>
      </c>
      <c r="X2355" s="64">
        <f t="shared" si="75"/>
        <v>0</v>
      </c>
    </row>
    <row r="2356" spans="1:24" hidden="1">
      <c r="A2356">
        <v>27012</v>
      </c>
      <c r="B2356" t="s">
        <v>689</v>
      </c>
      <c r="C2356" t="s">
        <v>684</v>
      </c>
      <c r="D2356" t="s">
        <v>685</v>
      </c>
      <c r="E2356" t="s">
        <v>29</v>
      </c>
      <c r="F2356" t="s">
        <v>753</v>
      </c>
      <c r="G2356" t="s">
        <v>979</v>
      </c>
      <c r="H2356" s="1">
        <v>45061</v>
      </c>
      <c r="I2356" t="s">
        <v>8</v>
      </c>
      <c r="J2356">
        <v>34</v>
      </c>
      <c r="K2356">
        <v>6.97</v>
      </c>
      <c r="L2356">
        <v>0</v>
      </c>
      <c r="M2356">
        <v>0</v>
      </c>
      <c r="N2356">
        <v>1</v>
      </c>
      <c r="O2356">
        <v>0</v>
      </c>
      <c r="P2356">
        <v>33245</v>
      </c>
      <c r="Q2356">
        <v>0</v>
      </c>
      <c r="R2356">
        <v>4</v>
      </c>
      <c r="S2356">
        <v>1005</v>
      </c>
      <c r="T2356" s="1">
        <v>0</v>
      </c>
      <c r="U2356">
        <v>1</v>
      </c>
      <c r="W2356" s="64">
        <f t="shared" si="74"/>
        <v>231717.65</v>
      </c>
      <c r="X2356" s="64">
        <f t="shared" si="75"/>
        <v>0</v>
      </c>
    </row>
    <row r="2357" spans="1:24" hidden="1">
      <c r="A2357">
        <v>74003</v>
      </c>
      <c r="B2357" t="s">
        <v>690</v>
      </c>
      <c r="C2357" t="s">
        <v>684</v>
      </c>
      <c r="D2357" t="s">
        <v>685</v>
      </c>
      <c r="E2357" t="s">
        <v>29</v>
      </c>
      <c r="F2357" t="s">
        <v>686</v>
      </c>
      <c r="G2357" t="s">
        <v>5428</v>
      </c>
      <c r="H2357" s="1">
        <v>45061</v>
      </c>
      <c r="I2357" t="s">
        <v>8</v>
      </c>
      <c r="J2357">
        <v>34</v>
      </c>
      <c r="K2357">
        <v>6.9589999999999996</v>
      </c>
      <c r="L2357">
        <v>0</v>
      </c>
      <c r="M2357">
        <v>0</v>
      </c>
      <c r="N2357">
        <v>1</v>
      </c>
      <c r="O2357">
        <v>0</v>
      </c>
      <c r="P2357">
        <v>300000</v>
      </c>
      <c r="Q2357">
        <v>0</v>
      </c>
      <c r="R2357">
        <v>4</v>
      </c>
      <c r="S2357">
        <v>1018</v>
      </c>
      <c r="T2357" s="1">
        <v>0</v>
      </c>
      <c r="U2357">
        <v>1</v>
      </c>
      <c r="W2357" s="64">
        <f t="shared" si="74"/>
        <v>2087700</v>
      </c>
      <c r="X2357" s="64">
        <f t="shared" si="75"/>
        <v>0</v>
      </c>
    </row>
    <row r="2358" spans="1:24" hidden="1">
      <c r="A2358">
        <v>1018</v>
      </c>
      <c r="B2358" t="s">
        <v>689</v>
      </c>
      <c r="C2358" t="s">
        <v>684</v>
      </c>
      <c r="D2358" t="s">
        <v>685</v>
      </c>
      <c r="E2358" t="s">
        <v>29</v>
      </c>
      <c r="F2358" t="s">
        <v>756</v>
      </c>
      <c r="G2358" t="s">
        <v>800</v>
      </c>
      <c r="H2358" s="1">
        <v>45062</v>
      </c>
      <c r="I2358" t="s">
        <v>7</v>
      </c>
      <c r="J2358">
        <v>34</v>
      </c>
      <c r="K2358">
        <v>6.9580000000000002</v>
      </c>
      <c r="L2358">
        <v>0</v>
      </c>
      <c r="M2358">
        <v>0</v>
      </c>
      <c r="N2358">
        <v>1</v>
      </c>
      <c r="O2358">
        <v>0</v>
      </c>
      <c r="P2358">
        <v>0</v>
      </c>
      <c r="Q2358">
        <v>500000</v>
      </c>
      <c r="R2358">
        <v>4</v>
      </c>
      <c r="S2358">
        <v>27003</v>
      </c>
      <c r="T2358" s="1">
        <v>0</v>
      </c>
      <c r="U2358">
        <v>1</v>
      </c>
      <c r="W2358" s="64">
        <f t="shared" si="74"/>
        <v>0</v>
      </c>
      <c r="X2358" s="64">
        <f t="shared" si="75"/>
        <v>3479000</v>
      </c>
    </row>
    <row r="2359" spans="1:24" hidden="1">
      <c r="A2359">
        <v>27003</v>
      </c>
      <c r="B2359" t="s">
        <v>689</v>
      </c>
      <c r="C2359" t="s">
        <v>684</v>
      </c>
      <c r="D2359" t="s">
        <v>685</v>
      </c>
      <c r="E2359" t="s">
        <v>29</v>
      </c>
      <c r="F2359" t="s">
        <v>754</v>
      </c>
      <c r="G2359" t="s">
        <v>5345</v>
      </c>
      <c r="H2359" s="1">
        <v>45062</v>
      </c>
      <c r="I2359" t="s">
        <v>8</v>
      </c>
      <c r="J2359">
        <v>34</v>
      </c>
      <c r="K2359">
        <v>6.9580000000000002</v>
      </c>
      <c r="L2359">
        <v>0</v>
      </c>
      <c r="M2359">
        <v>0</v>
      </c>
      <c r="N2359">
        <v>1</v>
      </c>
      <c r="O2359">
        <v>0</v>
      </c>
      <c r="P2359">
        <v>500000</v>
      </c>
      <c r="Q2359">
        <v>0</v>
      </c>
      <c r="R2359">
        <v>4</v>
      </c>
      <c r="S2359">
        <v>1018</v>
      </c>
      <c r="T2359" s="1">
        <v>0</v>
      </c>
      <c r="U2359">
        <v>1</v>
      </c>
      <c r="W2359" s="64">
        <f t="shared" si="74"/>
        <v>3479000</v>
      </c>
      <c r="X2359" s="64">
        <f t="shared" si="75"/>
        <v>0</v>
      </c>
    </row>
    <row r="2360" spans="1:24" hidden="1">
      <c r="A2360">
        <v>1003</v>
      </c>
      <c r="B2360" t="s">
        <v>689</v>
      </c>
      <c r="C2360" t="s">
        <v>684</v>
      </c>
      <c r="D2360" t="s">
        <v>685</v>
      </c>
      <c r="E2360" t="s">
        <v>29</v>
      </c>
      <c r="F2360" t="s">
        <v>747</v>
      </c>
      <c r="G2360" t="s">
        <v>687</v>
      </c>
      <c r="H2360" s="1">
        <v>45063</v>
      </c>
      <c r="I2360" t="s">
        <v>8</v>
      </c>
      <c r="J2360">
        <v>34</v>
      </c>
      <c r="K2360">
        <v>6.86</v>
      </c>
      <c r="L2360">
        <v>0</v>
      </c>
      <c r="M2360">
        <v>0</v>
      </c>
      <c r="N2360">
        <v>1</v>
      </c>
      <c r="O2360">
        <v>0</v>
      </c>
      <c r="P2360">
        <v>200000</v>
      </c>
      <c r="Q2360">
        <v>0</v>
      </c>
      <c r="R2360">
        <v>4</v>
      </c>
      <c r="S2360">
        <v>1005</v>
      </c>
      <c r="T2360" s="1">
        <v>0</v>
      </c>
      <c r="U2360">
        <v>1</v>
      </c>
      <c r="W2360" s="64">
        <f t="shared" si="74"/>
        <v>1372000</v>
      </c>
      <c r="X2360" s="64">
        <f t="shared" si="75"/>
        <v>0</v>
      </c>
    </row>
    <row r="2361" spans="1:24" hidden="1">
      <c r="A2361">
        <v>1005</v>
      </c>
      <c r="B2361" t="s">
        <v>689</v>
      </c>
      <c r="C2361" t="s">
        <v>684</v>
      </c>
      <c r="D2361" t="s">
        <v>685</v>
      </c>
      <c r="E2361" t="s">
        <v>29</v>
      </c>
      <c r="F2361" t="s">
        <v>747</v>
      </c>
      <c r="G2361" t="s">
        <v>3588</v>
      </c>
      <c r="H2361" s="1">
        <v>45063</v>
      </c>
      <c r="I2361" t="s">
        <v>7</v>
      </c>
      <c r="J2361">
        <v>34</v>
      </c>
      <c r="K2361">
        <v>6.86</v>
      </c>
      <c r="L2361">
        <v>0</v>
      </c>
      <c r="M2361">
        <v>0</v>
      </c>
      <c r="N2361">
        <v>1</v>
      </c>
      <c r="O2361">
        <v>1</v>
      </c>
      <c r="P2361">
        <v>0</v>
      </c>
      <c r="Q2361">
        <v>200000</v>
      </c>
      <c r="R2361">
        <v>4</v>
      </c>
      <c r="S2361">
        <v>1003</v>
      </c>
      <c r="T2361" s="1">
        <v>0</v>
      </c>
      <c r="U2361">
        <v>1</v>
      </c>
      <c r="W2361" s="64">
        <f t="shared" si="74"/>
        <v>0</v>
      </c>
      <c r="X2361" s="64">
        <f t="shared" si="75"/>
        <v>1372000</v>
      </c>
    </row>
    <row r="2362" spans="1:24" hidden="1">
      <c r="A2362">
        <v>1018</v>
      </c>
      <c r="B2362" t="s">
        <v>689</v>
      </c>
      <c r="C2362" t="s">
        <v>684</v>
      </c>
      <c r="D2362" t="s">
        <v>685</v>
      </c>
      <c r="E2362" t="s">
        <v>29</v>
      </c>
      <c r="F2362" t="s">
        <v>756</v>
      </c>
      <c r="G2362" t="s">
        <v>4664</v>
      </c>
      <c r="H2362" s="1">
        <v>45064</v>
      </c>
      <c r="I2362" t="s">
        <v>7</v>
      </c>
      <c r="J2362">
        <v>34</v>
      </c>
      <c r="K2362">
        <v>6.9580000000000002</v>
      </c>
      <c r="L2362">
        <v>0</v>
      </c>
      <c r="M2362">
        <v>0</v>
      </c>
      <c r="N2362">
        <v>1</v>
      </c>
      <c r="O2362">
        <v>0</v>
      </c>
      <c r="P2362">
        <v>0</v>
      </c>
      <c r="Q2362">
        <v>1000000</v>
      </c>
      <c r="R2362">
        <v>4</v>
      </c>
      <c r="S2362">
        <v>27003</v>
      </c>
      <c r="T2362" s="1">
        <v>0</v>
      </c>
      <c r="U2362">
        <v>2</v>
      </c>
      <c r="W2362" s="64">
        <f t="shared" si="74"/>
        <v>0</v>
      </c>
      <c r="X2362" s="64">
        <f t="shared" si="75"/>
        <v>6958000</v>
      </c>
    </row>
    <row r="2363" spans="1:24" hidden="1">
      <c r="A2363">
        <v>27003</v>
      </c>
      <c r="B2363" t="s">
        <v>689</v>
      </c>
      <c r="C2363" t="s">
        <v>684</v>
      </c>
      <c r="D2363" t="s">
        <v>685</v>
      </c>
      <c r="E2363" t="s">
        <v>29</v>
      </c>
      <c r="F2363" t="s">
        <v>754</v>
      </c>
      <c r="G2363" t="s">
        <v>1062</v>
      </c>
      <c r="H2363" s="1">
        <v>45064</v>
      </c>
      <c r="I2363" t="s">
        <v>8</v>
      </c>
      <c r="J2363">
        <v>34</v>
      </c>
      <c r="K2363">
        <v>6.9580000000000002</v>
      </c>
      <c r="L2363">
        <v>0</v>
      </c>
      <c r="M2363">
        <v>0</v>
      </c>
      <c r="N2363">
        <v>1</v>
      </c>
      <c r="O2363">
        <v>0</v>
      </c>
      <c r="P2363">
        <v>1000000</v>
      </c>
      <c r="Q2363">
        <v>0</v>
      </c>
      <c r="R2363">
        <v>4</v>
      </c>
      <c r="S2363">
        <v>1018</v>
      </c>
      <c r="T2363" s="1">
        <v>0</v>
      </c>
      <c r="U2363">
        <v>1</v>
      </c>
      <c r="W2363" s="64">
        <f t="shared" si="74"/>
        <v>6958000</v>
      </c>
      <c r="X2363" s="64">
        <f t="shared" si="75"/>
        <v>0</v>
      </c>
    </row>
    <row r="2364" spans="1:24" hidden="1">
      <c r="A2364">
        <v>1018</v>
      </c>
      <c r="B2364" t="s">
        <v>689</v>
      </c>
      <c r="C2364" t="s">
        <v>684</v>
      </c>
      <c r="D2364" t="s">
        <v>685</v>
      </c>
      <c r="E2364" t="s">
        <v>29</v>
      </c>
      <c r="F2364" t="s">
        <v>756</v>
      </c>
      <c r="G2364" t="s">
        <v>785</v>
      </c>
      <c r="H2364" s="1">
        <v>45065</v>
      </c>
      <c r="I2364" t="s">
        <v>7</v>
      </c>
      <c r="J2364">
        <v>34</v>
      </c>
      <c r="K2364">
        <v>6.9580000000000002</v>
      </c>
      <c r="L2364">
        <v>0</v>
      </c>
      <c r="M2364">
        <v>0</v>
      </c>
      <c r="N2364">
        <v>1</v>
      </c>
      <c r="O2364">
        <v>0</v>
      </c>
      <c r="P2364">
        <v>0</v>
      </c>
      <c r="Q2364">
        <v>1000000</v>
      </c>
      <c r="R2364">
        <v>4</v>
      </c>
      <c r="S2364">
        <v>27003</v>
      </c>
      <c r="T2364" s="1">
        <v>0</v>
      </c>
      <c r="U2364">
        <v>2</v>
      </c>
      <c r="W2364" s="64">
        <f t="shared" si="74"/>
        <v>0</v>
      </c>
      <c r="X2364" s="64">
        <f t="shared" si="75"/>
        <v>6958000</v>
      </c>
    </row>
    <row r="2365" spans="1:24" hidden="1">
      <c r="A2365">
        <v>27003</v>
      </c>
      <c r="B2365" t="s">
        <v>689</v>
      </c>
      <c r="C2365" t="s">
        <v>684</v>
      </c>
      <c r="D2365" t="s">
        <v>685</v>
      </c>
      <c r="E2365" t="s">
        <v>29</v>
      </c>
      <c r="F2365" t="s">
        <v>754</v>
      </c>
      <c r="G2365" t="s">
        <v>5346</v>
      </c>
      <c r="H2365" s="1">
        <v>45065</v>
      </c>
      <c r="I2365" t="s">
        <v>8</v>
      </c>
      <c r="J2365">
        <v>34</v>
      </c>
      <c r="K2365">
        <v>6.9580000000000002</v>
      </c>
      <c r="L2365">
        <v>0</v>
      </c>
      <c r="M2365">
        <v>0</v>
      </c>
      <c r="N2365">
        <v>1</v>
      </c>
      <c r="O2365">
        <v>0</v>
      </c>
      <c r="P2365">
        <v>1000000</v>
      </c>
      <c r="Q2365">
        <v>0</v>
      </c>
      <c r="R2365">
        <v>4</v>
      </c>
      <c r="S2365">
        <v>1018</v>
      </c>
      <c r="T2365" s="1">
        <v>0</v>
      </c>
      <c r="U2365">
        <v>1</v>
      </c>
      <c r="W2365" s="64">
        <f t="shared" si="74"/>
        <v>6958000</v>
      </c>
      <c r="X2365" s="64">
        <f t="shared" si="75"/>
        <v>0</v>
      </c>
    </row>
    <row r="2366" spans="1:24">
      <c r="A2366">
        <v>1014</v>
      </c>
      <c r="B2366" t="s">
        <v>689</v>
      </c>
      <c r="C2366" t="s">
        <v>684</v>
      </c>
      <c r="D2366" t="s">
        <v>685</v>
      </c>
      <c r="E2366" t="s">
        <v>29</v>
      </c>
      <c r="F2366" t="s">
        <v>747</v>
      </c>
      <c r="G2366" t="s">
        <v>994</v>
      </c>
      <c r="H2366" s="1">
        <v>45068</v>
      </c>
      <c r="I2366" t="s">
        <v>8</v>
      </c>
      <c r="J2366">
        <v>34</v>
      </c>
      <c r="K2366">
        <v>6.95</v>
      </c>
      <c r="L2366">
        <v>0</v>
      </c>
      <c r="M2366">
        <v>0</v>
      </c>
      <c r="N2366">
        <v>1</v>
      </c>
      <c r="O2366">
        <v>1</v>
      </c>
      <c r="P2366">
        <v>5000000</v>
      </c>
      <c r="Q2366">
        <v>0</v>
      </c>
      <c r="R2366">
        <v>4</v>
      </c>
      <c r="S2366">
        <v>1018</v>
      </c>
      <c r="T2366" s="1">
        <v>0</v>
      </c>
      <c r="U2366">
        <v>1</v>
      </c>
      <c r="W2366" s="64">
        <f t="shared" si="74"/>
        <v>34750000</v>
      </c>
      <c r="X2366" s="64">
        <f t="shared" si="75"/>
        <v>0</v>
      </c>
    </row>
    <row r="2367" spans="1:24">
      <c r="A2367">
        <v>1014</v>
      </c>
      <c r="B2367" t="s">
        <v>689</v>
      </c>
      <c r="C2367" t="s">
        <v>684</v>
      </c>
      <c r="D2367" t="s">
        <v>685</v>
      </c>
      <c r="E2367" t="s">
        <v>29</v>
      </c>
      <c r="F2367" t="s">
        <v>747</v>
      </c>
      <c r="G2367" t="s">
        <v>4772</v>
      </c>
      <c r="H2367" s="1">
        <v>45068</v>
      </c>
      <c r="I2367" t="s">
        <v>8</v>
      </c>
      <c r="J2367">
        <v>34</v>
      </c>
      <c r="K2367">
        <v>6.9550000000000001</v>
      </c>
      <c r="L2367">
        <v>0</v>
      </c>
      <c r="M2367">
        <v>0</v>
      </c>
      <c r="N2367">
        <v>1</v>
      </c>
      <c r="O2367">
        <v>1</v>
      </c>
      <c r="P2367">
        <v>5000000</v>
      </c>
      <c r="Q2367">
        <v>0</v>
      </c>
      <c r="R2367">
        <v>4</v>
      </c>
      <c r="S2367">
        <v>1018</v>
      </c>
      <c r="T2367" s="1">
        <v>0</v>
      </c>
      <c r="U2367">
        <v>1</v>
      </c>
      <c r="W2367" s="64">
        <f t="shared" si="74"/>
        <v>34775000</v>
      </c>
      <c r="X2367" s="64">
        <f t="shared" si="75"/>
        <v>0</v>
      </c>
    </row>
    <row r="2368" spans="1:24" hidden="1">
      <c r="A2368">
        <v>1018</v>
      </c>
      <c r="B2368" t="s">
        <v>689</v>
      </c>
      <c r="C2368" t="s">
        <v>684</v>
      </c>
      <c r="D2368" t="s">
        <v>685</v>
      </c>
      <c r="E2368" t="s">
        <v>29</v>
      </c>
      <c r="F2368" t="s">
        <v>747</v>
      </c>
      <c r="G2368" t="s">
        <v>839</v>
      </c>
      <c r="H2368" s="1">
        <v>45068</v>
      </c>
      <c r="I2368" t="s">
        <v>7</v>
      </c>
      <c r="J2368">
        <v>34</v>
      </c>
      <c r="K2368">
        <v>6.95</v>
      </c>
      <c r="L2368">
        <v>0</v>
      </c>
      <c r="M2368">
        <v>0</v>
      </c>
      <c r="N2368">
        <v>1</v>
      </c>
      <c r="O2368">
        <v>0</v>
      </c>
      <c r="P2368">
        <v>0</v>
      </c>
      <c r="Q2368">
        <v>5000000</v>
      </c>
      <c r="R2368">
        <v>4</v>
      </c>
      <c r="S2368">
        <v>1014</v>
      </c>
      <c r="T2368" s="1">
        <v>0</v>
      </c>
      <c r="U2368">
        <v>1</v>
      </c>
      <c r="W2368" s="64">
        <f t="shared" si="74"/>
        <v>0</v>
      </c>
      <c r="X2368" s="64">
        <f t="shared" si="75"/>
        <v>34750000</v>
      </c>
    </row>
    <row r="2369" spans="1:24" hidden="1">
      <c r="A2369">
        <v>1018</v>
      </c>
      <c r="B2369" t="s">
        <v>689</v>
      </c>
      <c r="C2369" t="s">
        <v>684</v>
      </c>
      <c r="D2369" t="s">
        <v>685</v>
      </c>
      <c r="E2369" t="s">
        <v>29</v>
      </c>
      <c r="F2369" t="s">
        <v>747</v>
      </c>
      <c r="G2369" t="s">
        <v>840</v>
      </c>
      <c r="H2369" s="1">
        <v>45068</v>
      </c>
      <c r="I2369" t="s">
        <v>7</v>
      </c>
      <c r="J2369">
        <v>34</v>
      </c>
      <c r="K2369">
        <v>6.9550000000000001</v>
      </c>
      <c r="L2369">
        <v>0</v>
      </c>
      <c r="M2369">
        <v>0</v>
      </c>
      <c r="N2369">
        <v>1</v>
      </c>
      <c r="O2369">
        <v>0</v>
      </c>
      <c r="P2369">
        <v>0</v>
      </c>
      <c r="Q2369">
        <v>5000000</v>
      </c>
      <c r="R2369">
        <v>4</v>
      </c>
      <c r="S2369">
        <v>1014</v>
      </c>
      <c r="T2369" s="1">
        <v>0</v>
      </c>
      <c r="U2369">
        <v>1</v>
      </c>
      <c r="W2369" s="64">
        <f t="shared" si="74"/>
        <v>0</v>
      </c>
      <c r="X2369" s="64">
        <f t="shared" si="75"/>
        <v>34775000</v>
      </c>
    </row>
    <row r="2370" spans="1:24" hidden="1">
      <c r="A2370">
        <v>1018</v>
      </c>
      <c r="B2370" t="s">
        <v>690</v>
      </c>
      <c r="C2370" t="s">
        <v>684</v>
      </c>
      <c r="D2370" t="s">
        <v>685</v>
      </c>
      <c r="E2370" t="s">
        <v>29</v>
      </c>
      <c r="F2370" t="s">
        <v>747</v>
      </c>
      <c r="G2370" t="s">
        <v>841</v>
      </c>
      <c r="H2370" s="1">
        <v>45068</v>
      </c>
      <c r="I2370" t="s">
        <v>7</v>
      </c>
      <c r="J2370">
        <v>34</v>
      </c>
      <c r="K2370">
        <v>6.9589999999999996</v>
      </c>
      <c r="L2370">
        <v>0</v>
      </c>
      <c r="M2370">
        <v>0</v>
      </c>
      <c r="N2370">
        <v>1</v>
      </c>
      <c r="O2370">
        <v>0</v>
      </c>
      <c r="P2370">
        <v>0</v>
      </c>
      <c r="Q2370">
        <v>300000</v>
      </c>
      <c r="R2370">
        <v>4</v>
      </c>
      <c r="S2370">
        <v>74003</v>
      </c>
      <c r="T2370" s="1">
        <v>0</v>
      </c>
      <c r="U2370">
        <v>1</v>
      </c>
      <c r="W2370" s="64">
        <f t="shared" si="74"/>
        <v>0</v>
      </c>
      <c r="X2370" s="64">
        <f t="shared" si="75"/>
        <v>2087700</v>
      </c>
    </row>
    <row r="2371" spans="1:24" hidden="1">
      <c r="A2371">
        <v>74003</v>
      </c>
      <c r="B2371" t="s">
        <v>690</v>
      </c>
      <c r="C2371" t="s">
        <v>684</v>
      </c>
      <c r="D2371" t="s">
        <v>685</v>
      </c>
      <c r="E2371" t="s">
        <v>29</v>
      </c>
      <c r="F2371" t="s">
        <v>686</v>
      </c>
      <c r="G2371" t="s">
        <v>5429</v>
      </c>
      <c r="H2371" s="1">
        <v>45068</v>
      </c>
      <c r="I2371" t="s">
        <v>8</v>
      </c>
      <c r="J2371">
        <v>34</v>
      </c>
      <c r="K2371">
        <v>6.9589999999999996</v>
      </c>
      <c r="L2371">
        <v>0</v>
      </c>
      <c r="M2371">
        <v>0</v>
      </c>
      <c r="N2371">
        <v>1</v>
      </c>
      <c r="O2371">
        <v>0</v>
      </c>
      <c r="P2371">
        <v>300000</v>
      </c>
      <c r="Q2371">
        <v>0</v>
      </c>
      <c r="R2371">
        <v>4</v>
      </c>
      <c r="S2371">
        <v>1018</v>
      </c>
      <c r="T2371" s="1">
        <v>0</v>
      </c>
      <c r="U2371">
        <v>1</v>
      </c>
      <c r="W2371" s="64">
        <f t="shared" si="74"/>
        <v>2087700</v>
      </c>
      <c r="X2371" s="64">
        <f t="shared" si="75"/>
        <v>0</v>
      </c>
    </row>
    <row r="2372" spans="1:24" hidden="1">
      <c r="A2372">
        <v>1003</v>
      </c>
      <c r="B2372" t="s">
        <v>689</v>
      </c>
      <c r="C2372" t="s">
        <v>684</v>
      </c>
      <c r="D2372" t="s">
        <v>685</v>
      </c>
      <c r="E2372" t="s">
        <v>29</v>
      </c>
      <c r="F2372" t="s">
        <v>747</v>
      </c>
      <c r="G2372" t="s">
        <v>687</v>
      </c>
      <c r="H2372" s="1">
        <v>45070</v>
      </c>
      <c r="I2372" t="s">
        <v>8</v>
      </c>
      <c r="J2372">
        <v>34</v>
      </c>
      <c r="K2372">
        <v>6.86</v>
      </c>
      <c r="L2372">
        <v>0</v>
      </c>
      <c r="M2372">
        <v>0</v>
      </c>
      <c r="N2372">
        <v>1</v>
      </c>
      <c r="O2372">
        <v>0</v>
      </c>
      <c r="P2372">
        <v>200000</v>
      </c>
      <c r="Q2372">
        <v>0</v>
      </c>
      <c r="R2372">
        <v>4</v>
      </c>
      <c r="S2372">
        <v>1005</v>
      </c>
      <c r="T2372" s="1">
        <v>0</v>
      </c>
      <c r="U2372">
        <v>1</v>
      </c>
      <c r="W2372" s="64">
        <f t="shared" si="74"/>
        <v>1372000</v>
      </c>
      <c r="X2372" s="64">
        <f t="shared" si="75"/>
        <v>0</v>
      </c>
    </row>
    <row r="2373" spans="1:24" hidden="1">
      <c r="A2373">
        <v>1005</v>
      </c>
      <c r="B2373" t="s">
        <v>689</v>
      </c>
      <c r="C2373" t="s">
        <v>684</v>
      </c>
      <c r="D2373" t="s">
        <v>685</v>
      </c>
      <c r="E2373" t="s">
        <v>29</v>
      </c>
      <c r="F2373" t="s">
        <v>747</v>
      </c>
      <c r="G2373" t="s">
        <v>4834</v>
      </c>
      <c r="H2373" s="1">
        <v>45070</v>
      </c>
      <c r="I2373" t="s">
        <v>7</v>
      </c>
      <c r="J2373">
        <v>34</v>
      </c>
      <c r="K2373">
        <v>6.86</v>
      </c>
      <c r="L2373">
        <v>0</v>
      </c>
      <c r="M2373">
        <v>0</v>
      </c>
      <c r="N2373">
        <v>1</v>
      </c>
      <c r="O2373">
        <v>1</v>
      </c>
      <c r="P2373">
        <v>0</v>
      </c>
      <c r="Q2373">
        <v>200000</v>
      </c>
      <c r="R2373">
        <v>4</v>
      </c>
      <c r="S2373">
        <v>1003</v>
      </c>
      <c r="T2373" s="1">
        <v>0</v>
      </c>
      <c r="U2373">
        <v>1</v>
      </c>
      <c r="W2373" s="64">
        <f t="shared" si="74"/>
        <v>0</v>
      </c>
      <c r="X2373" s="64">
        <f t="shared" si="75"/>
        <v>1372000</v>
      </c>
    </row>
    <row r="2374" spans="1:24" hidden="1">
      <c r="A2374">
        <v>1009</v>
      </c>
      <c r="B2374" t="s">
        <v>689</v>
      </c>
      <c r="C2374" t="s">
        <v>684</v>
      </c>
      <c r="D2374" t="s">
        <v>685</v>
      </c>
      <c r="E2374" t="s">
        <v>29</v>
      </c>
      <c r="F2374" t="s">
        <v>686</v>
      </c>
      <c r="G2374" t="s">
        <v>4966</v>
      </c>
      <c r="H2374" s="1">
        <v>45071</v>
      </c>
      <c r="I2374" t="s">
        <v>7</v>
      </c>
      <c r="J2374">
        <v>34</v>
      </c>
      <c r="K2374">
        <v>6.97</v>
      </c>
      <c r="L2374">
        <v>0</v>
      </c>
      <c r="M2374">
        <v>0</v>
      </c>
      <c r="N2374">
        <v>1</v>
      </c>
      <c r="O2374">
        <v>0</v>
      </c>
      <c r="P2374">
        <v>0</v>
      </c>
      <c r="Q2374">
        <v>2000</v>
      </c>
      <c r="R2374">
        <v>4</v>
      </c>
      <c r="S2374">
        <v>27003</v>
      </c>
      <c r="T2374" s="1">
        <v>0</v>
      </c>
      <c r="U2374">
        <v>1</v>
      </c>
      <c r="W2374" s="64">
        <f t="shared" si="74"/>
        <v>0</v>
      </c>
      <c r="X2374" s="64">
        <f t="shared" si="75"/>
        <v>13940</v>
      </c>
    </row>
    <row r="2375" spans="1:24" hidden="1">
      <c r="A2375">
        <v>27003</v>
      </c>
      <c r="B2375" t="s">
        <v>689</v>
      </c>
      <c r="C2375" t="s">
        <v>684</v>
      </c>
      <c r="D2375" t="s">
        <v>685</v>
      </c>
      <c r="E2375" t="s">
        <v>29</v>
      </c>
      <c r="F2375" t="s">
        <v>754</v>
      </c>
      <c r="G2375" t="s">
        <v>1032</v>
      </c>
      <c r="H2375" s="1">
        <v>45071</v>
      </c>
      <c r="I2375" t="s">
        <v>8</v>
      </c>
      <c r="J2375">
        <v>34</v>
      </c>
      <c r="K2375">
        <v>6.97</v>
      </c>
      <c r="L2375">
        <v>0</v>
      </c>
      <c r="M2375">
        <v>0</v>
      </c>
      <c r="N2375">
        <v>1</v>
      </c>
      <c r="O2375">
        <v>0</v>
      </c>
      <c r="P2375">
        <v>2000</v>
      </c>
      <c r="Q2375">
        <v>0</v>
      </c>
      <c r="R2375">
        <v>4</v>
      </c>
      <c r="S2375">
        <v>1009</v>
      </c>
      <c r="T2375" s="1">
        <v>0</v>
      </c>
      <c r="U2375">
        <v>1</v>
      </c>
      <c r="W2375" s="64">
        <f t="shared" si="74"/>
        <v>13940</v>
      </c>
      <c r="X2375" s="64">
        <f t="shared" si="75"/>
        <v>0</v>
      </c>
    </row>
    <row r="2376" spans="1:24">
      <c r="A2376">
        <v>1001</v>
      </c>
      <c r="B2376" t="s">
        <v>692</v>
      </c>
      <c r="C2376" t="s">
        <v>684</v>
      </c>
      <c r="D2376" t="s">
        <v>685</v>
      </c>
      <c r="E2376" t="s">
        <v>29</v>
      </c>
      <c r="F2376" t="s">
        <v>686</v>
      </c>
      <c r="G2376" t="s">
        <v>1004</v>
      </c>
      <c r="H2376" s="1">
        <v>45072</v>
      </c>
      <c r="I2376" t="s">
        <v>8</v>
      </c>
      <c r="J2376">
        <v>34</v>
      </c>
      <c r="K2376">
        <v>6.96</v>
      </c>
      <c r="L2376">
        <v>0</v>
      </c>
      <c r="M2376">
        <v>0</v>
      </c>
      <c r="N2376">
        <v>1</v>
      </c>
      <c r="O2376">
        <v>0</v>
      </c>
      <c r="P2376">
        <v>67452</v>
      </c>
      <c r="Q2376">
        <v>0</v>
      </c>
      <c r="R2376">
        <v>4</v>
      </c>
      <c r="S2376">
        <v>3052</v>
      </c>
      <c r="T2376" s="1">
        <v>0</v>
      </c>
      <c r="U2376">
        <v>1</v>
      </c>
      <c r="W2376" s="64">
        <f t="shared" si="74"/>
        <v>469465.92</v>
      </c>
      <c r="X2376" s="64">
        <f t="shared" si="75"/>
        <v>0</v>
      </c>
    </row>
    <row r="2377" spans="1:24">
      <c r="A2377">
        <v>1014</v>
      </c>
      <c r="B2377" t="s">
        <v>693</v>
      </c>
      <c r="C2377" t="s">
        <v>684</v>
      </c>
      <c r="D2377" t="s">
        <v>685</v>
      </c>
      <c r="E2377" t="s">
        <v>29</v>
      </c>
      <c r="F2377" t="s">
        <v>756</v>
      </c>
      <c r="G2377" t="s">
        <v>5111</v>
      </c>
      <c r="H2377" s="1">
        <v>45072</v>
      </c>
      <c r="I2377" t="s">
        <v>7</v>
      </c>
      <c r="J2377">
        <v>34</v>
      </c>
      <c r="K2377">
        <v>6.97</v>
      </c>
      <c r="L2377">
        <v>0</v>
      </c>
      <c r="M2377">
        <v>0</v>
      </c>
      <c r="N2377">
        <v>1</v>
      </c>
      <c r="O2377">
        <v>1</v>
      </c>
      <c r="P2377">
        <v>0</v>
      </c>
      <c r="Q2377">
        <v>30000</v>
      </c>
      <c r="R2377">
        <v>4</v>
      </c>
      <c r="S2377">
        <v>3007</v>
      </c>
      <c r="T2377" s="1">
        <v>0</v>
      </c>
      <c r="U2377">
        <v>1</v>
      </c>
      <c r="W2377" s="64">
        <f t="shared" si="74"/>
        <v>0</v>
      </c>
      <c r="X2377" s="64">
        <f t="shared" si="75"/>
        <v>209100</v>
      </c>
    </row>
    <row r="2378" spans="1:24" hidden="1">
      <c r="A2378">
        <v>3007</v>
      </c>
      <c r="B2378" t="s">
        <v>693</v>
      </c>
      <c r="C2378" t="s">
        <v>684</v>
      </c>
      <c r="D2378" t="s">
        <v>685</v>
      </c>
      <c r="E2378" t="s">
        <v>29</v>
      </c>
      <c r="F2378" t="s">
        <v>4379</v>
      </c>
      <c r="G2378" t="s">
        <v>5313</v>
      </c>
      <c r="H2378" s="1">
        <v>45072</v>
      </c>
      <c r="I2378" t="s">
        <v>8</v>
      </c>
      <c r="J2378">
        <v>34</v>
      </c>
      <c r="K2378">
        <v>6.97</v>
      </c>
      <c r="N2378">
        <v>1</v>
      </c>
      <c r="O2378">
        <v>0</v>
      </c>
      <c r="P2378">
        <v>30000</v>
      </c>
      <c r="Q2378">
        <v>0</v>
      </c>
      <c r="R2378">
        <v>4</v>
      </c>
      <c r="S2378">
        <v>1014</v>
      </c>
      <c r="T2378" s="1">
        <v>0</v>
      </c>
      <c r="U2378">
        <v>1</v>
      </c>
      <c r="W2378" s="64">
        <f t="shared" si="74"/>
        <v>209100</v>
      </c>
      <c r="X2378" s="64">
        <f t="shared" si="75"/>
        <v>0</v>
      </c>
    </row>
    <row r="2379" spans="1:24" hidden="1">
      <c r="A2379">
        <v>3052</v>
      </c>
      <c r="B2379" t="s">
        <v>692</v>
      </c>
      <c r="C2379" t="s">
        <v>684</v>
      </c>
      <c r="D2379" t="s">
        <v>685</v>
      </c>
      <c r="E2379" t="s">
        <v>29</v>
      </c>
      <c r="F2379" t="s">
        <v>753</v>
      </c>
      <c r="G2379" t="s">
        <v>3600</v>
      </c>
      <c r="H2379" s="1">
        <v>45072</v>
      </c>
      <c r="I2379" t="s">
        <v>7</v>
      </c>
      <c r="J2379">
        <v>34</v>
      </c>
      <c r="K2379">
        <v>6.96</v>
      </c>
      <c r="L2379">
        <v>0</v>
      </c>
      <c r="M2379">
        <v>0</v>
      </c>
      <c r="N2379">
        <v>1</v>
      </c>
      <c r="O2379">
        <v>0</v>
      </c>
      <c r="P2379">
        <v>0</v>
      </c>
      <c r="Q2379">
        <v>67452</v>
      </c>
      <c r="R2379">
        <v>4</v>
      </c>
      <c r="S2379">
        <v>1001</v>
      </c>
      <c r="T2379" s="1">
        <v>0</v>
      </c>
      <c r="U2379">
        <v>1</v>
      </c>
      <c r="W2379" s="64">
        <f t="shared" si="74"/>
        <v>0</v>
      </c>
      <c r="X2379" s="64">
        <f t="shared" si="75"/>
        <v>469465.92</v>
      </c>
    </row>
    <row r="2380" spans="1:24" hidden="1">
      <c r="A2380">
        <v>1009</v>
      </c>
      <c r="B2380" t="s">
        <v>689</v>
      </c>
      <c r="C2380" t="s">
        <v>684</v>
      </c>
      <c r="D2380" t="s">
        <v>685</v>
      </c>
      <c r="E2380" t="s">
        <v>29</v>
      </c>
      <c r="F2380" t="s">
        <v>686</v>
      </c>
      <c r="G2380" t="s">
        <v>4967</v>
      </c>
      <c r="H2380" s="1">
        <v>45075</v>
      </c>
      <c r="I2380" t="s">
        <v>7</v>
      </c>
      <c r="J2380">
        <v>34</v>
      </c>
      <c r="K2380">
        <v>6.97</v>
      </c>
      <c r="L2380">
        <v>0</v>
      </c>
      <c r="M2380">
        <v>0</v>
      </c>
      <c r="N2380">
        <v>1</v>
      </c>
      <c r="O2380">
        <v>0</v>
      </c>
      <c r="P2380">
        <v>0</v>
      </c>
      <c r="Q2380">
        <v>56547.05</v>
      </c>
      <c r="R2380">
        <v>4</v>
      </c>
      <c r="S2380">
        <v>27012</v>
      </c>
      <c r="T2380" s="1">
        <v>0</v>
      </c>
      <c r="U2380">
        <v>1</v>
      </c>
      <c r="W2380" s="64">
        <f t="shared" si="74"/>
        <v>0</v>
      </c>
      <c r="X2380" s="64">
        <f t="shared" si="75"/>
        <v>394132.93849999999</v>
      </c>
    </row>
    <row r="2381" spans="1:24" hidden="1">
      <c r="A2381">
        <v>27012</v>
      </c>
      <c r="B2381" t="s">
        <v>689</v>
      </c>
      <c r="C2381" t="s">
        <v>684</v>
      </c>
      <c r="D2381" t="s">
        <v>685</v>
      </c>
      <c r="E2381" t="s">
        <v>29</v>
      </c>
      <c r="F2381" t="s">
        <v>753</v>
      </c>
      <c r="G2381" t="s">
        <v>982</v>
      </c>
      <c r="H2381" s="1">
        <v>45075</v>
      </c>
      <c r="I2381" t="s">
        <v>8</v>
      </c>
      <c r="J2381">
        <v>34</v>
      </c>
      <c r="K2381">
        <v>6.97</v>
      </c>
      <c r="L2381">
        <v>0</v>
      </c>
      <c r="M2381">
        <v>0</v>
      </c>
      <c r="N2381">
        <v>1</v>
      </c>
      <c r="O2381">
        <v>0</v>
      </c>
      <c r="P2381">
        <v>56547.05</v>
      </c>
      <c r="Q2381">
        <v>0</v>
      </c>
      <c r="R2381">
        <v>4</v>
      </c>
      <c r="S2381">
        <v>1009</v>
      </c>
      <c r="T2381" s="1">
        <v>0</v>
      </c>
      <c r="U2381">
        <v>1</v>
      </c>
      <c r="W2381" s="64">
        <f t="shared" si="74"/>
        <v>394132.93849999999</v>
      </c>
      <c r="X2381" s="64">
        <f t="shared" si="75"/>
        <v>0</v>
      </c>
    </row>
    <row r="2382" spans="1:24" hidden="1">
      <c r="A2382">
        <v>1005</v>
      </c>
      <c r="B2382" t="s">
        <v>689</v>
      </c>
      <c r="C2382" t="s">
        <v>684</v>
      </c>
      <c r="D2382" t="s">
        <v>685</v>
      </c>
      <c r="E2382" t="s">
        <v>29</v>
      </c>
      <c r="F2382" t="s">
        <v>747</v>
      </c>
      <c r="G2382" t="s">
        <v>4835</v>
      </c>
      <c r="H2382" s="1">
        <v>45076</v>
      </c>
      <c r="I2382" t="s">
        <v>7</v>
      </c>
      <c r="J2382">
        <v>34</v>
      </c>
      <c r="K2382">
        <v>6.9580000000000002</v>
      </c>
      <c r="L2382">
        <v>0</v>
      </c>
      <c r="M2382">
        <v>0</v>
      </c>
      <c r="N2382">
        <v>1</v>
      </c>
      <c r="O2382">
        <v>1</v>
      </c>
      <c r="P2382">
        <v>0</v>
      </c>
      <c r="Q2382">
        <v>1000000</v>
      </c>
      <c r="R2382">
        <v>4</v>
      </c>
      <c r="S2382">
        <v>1033</v>
      </c>
      <c r="T2382" s="1">
        <v>0</v>
      </c>
      <c r="U2382">
        <v>1</v>
      </c>
      <c r="W2382" s="64">
        <f t="shared" si="74"/>
        <v>0</v>
      </c>
      <c r="X2382" s="64">
        <f t="shared" si="75"/>
        <v>6958000</v>
      </c>
    </row>
    <row r="2383" spans="1:24" hidden="1">
      <c r="A2383">
        <v>1009</v>
      </c>
      <c r="B2383" t="s">
        <v>690</v>
      </c>
      <c r="C2383" t="s">
        <v>684</v>
      </c>
      <c r="D2383" t="s">
        <v>685</v>
      </c>
      <c r="E2383" t="s">
        <v>29</v>
      </c>
      <c r="F2383" t="s">
        <v>686</v>
      </c>
      <c r="G2383" t="s">
        <v>5032</v>
      </c>
      <c r="H2383" s="1">
        <v>45076</v>
      </c>
      <c r="I2383" t="s">
        <v>7</v>
      </c>
      <c r="J2383">
        <v>34</v>
      </c>
      <c r="K2383">
        <v>6.97</v>
      </c>
      <c r="L2383">
        <v>0</v>
      </c>
      <c r="M2383">
        <v>0</v>
      </c>
      <c r="N2383">
        <v>1</v>
      </c>
      <c r="O2383">
        <v>0</v>
      </c>
      <c r="P2383">
        <v>0</v>
      </c>
      <c r="Q2383">
        <v>7800</v>
      </c>
      <c r="R2383">
        <v>4</v>
      </c>
      <c r="S2383">
        <v>27007</v>
      </c>
      <c r="T2383" s="1">
        <v>0</v>
      </c>
      <c r="U2383">
        <v>1</v>
      </c>
      <c r="W2383" s="64">
        <f t="shared" si="74"/>
        <v>0</v>
      </c>
      <c r="X2383" s="64">
        <f t="shared" si="75"/>
        <v>54366</v>
      </c>
    </row>
    <row r="2384" spans="1:24">
      <c r="A2384">
        <v>1014</v>
      </c>
      <c r="B2384" t="s">
        <v>692</v>
      </c>
      <c r="C2384" t="s">
        <v>684</v>
      </c>
      <c r="D2384" t="s">
        <v>685</v>
      </c>
      <c r="E2384" t="s">
        <v>29</v>
      </c>
      <c r="F2384" t="s">
        <v>756</v>
      </c>
      <c r="G2384" t="s">
        <v>4759</v>
      </c>
      <c r="H2384" s="1">
        <v>45076</v>
      </c>
      <c r="I2384" t="s">
        <v>7</v>
      </c>
      <c r="J2384">
        <v>34</v>
      </c>
      <c r="K2384">
        <v>6.97</v>
      </c>
      <c r="L2384">
        <v>0</v>
      </c>
      <c r="M2384">
        <v>0</v>
      </c>
      <c r="N2384">
        <v>1</v>
      </c>
      <c r="O2384">
        <v>1</v>
      </c>
      <c r="P2384">
        <v>0</v>
      </c>
      <c r="Q2384">
        <v>10</v>
      </c>
      <c r="R2384">
        <v>4</v>
      </c>
      <c r="S2384">
        <v>3030</v>
      </c>
      <c r="T2384" s="1">
        <v>0</v>
      </c>
      <c r="U2384">
        <v>1</v>
      </c>
      <c r="W2384" s="64">
        <f t="shared" si="74"/>
        <v>0</v>
      </c>
      <c r="X2384" s="64">
        <f t="shared" si="75"/>
        <v>69.7</v>
      </c>
    </row>
    <row r="2385" spans="1:24">
      <c r="A2385">
        <v>1014</v>
      </c>
      <c r="B2385" t="s">
        <v>692</v>
      </c>
      <c r="C2385" t="s">
        <v>684</v>
      </c>
      <c r="D2385" t="s">
        <v>685</v>
      </c>
      <c r="E2385" t="s">
        <v>29</v>
      </c>
      <c r="F2385" t="s">
        <v>756</v>
      </c>
      <c r="G2385" t="s">
        <v>4760</v>
      </c>
      <c r="H2385" s="1">
        <v>45076</v>
      </c>
      <c r="I2385" t="s">
        <v>7</v>
      </c>
      <c r="J2385">
        <v>34</v>
      </c>
      <c r="K2385">
        <v>6.97</v>
      </c>
      <c r="L2385">
        <v>0</v>
      </c>
      <c r="M2385">
        <v>0</v>
      </c>
      <c r="N2385">
        <v>1</v>
      </c>
      <c r="O2385">
        <v>1</v>
      </c>
      <c r="P2385">
        <v>0</v>
      </c>
      <c r="Q2385">
        <v>8000</v>
      </c>
      <c r="R2385">
        <v>4</v>
      </c>
      <c r="S2385">
        <v>3030</v>
      </c>
      <c r="T2385" s="1">
        <v>0</v>
      </c>
      <c r="U2385">
        <v>1</v>
      </c>
      <c r="W2385" s="64">
        <f t="shared" si="74"/>
        <v>0</v>
      </c>
      <c r="X2385" s="64">
        <f t="shared" si="75"/>
        <v>55760</v>
      </c>
    </row>
    <row r="2386" spans="1:24" hidden="1">
      <c r="A2386">
        <v>1033</v>
      </c>
      <c r="B2386" t="s">
        <v>689</v>
      </c>
      <c r="C2386" t="s">
        <v>684</v>
      </c>
      <c r="D2386" t="s">
        <v>685</v>
      </c>
      <c r="E2386" t="s">
        <v>29</v>
      </c>
      <c r="F2386" t="s">
        <v>747</v>
      </c>
      <c r="G2386" t="s">
        <v>5139</v>
      </c>
      <c r="H2386" s="1">
        <v>45076</v>
      </c>
      <c r="I2386" t="s">
        <v>8</v>
      </c>
      <c r="J2386">
        <v>34</v>
      </c>
      <c r="K2386">
        <v>6.9580000000000002</v>
      </c>
      <c r="L2386">
        <v>0</v>
      </c>
      <c r="M2386">
        <v>0</v>
      </c>
      <c r="N2386">
        <v>1</v>
      </c>
      <c r="O2386">
        <v>0</v>
      </c>
      <c r="P2386">
        <v>1000000</v>
      </c>
      <c r="Q2386">
        <v>0</v>
      </c>
      <c r="R2386">
        <v>4</v>
      </c>
      <c r="S2386">
        <v>1005</v>
      </c>
      <c r="T2386" s="1">
        <v>0</v>
      </c>
      <c r="U2386">
        <v>1</v>
      </c>
      <c r="W2386" s="64">
        <f t="shared" si="74"/>
        <v>6958000</v>
      </c>
      <c r="X2386" s="64">
        <f t="shared" si="75"/>
        <v>0</v>
      </c>
    </row>
    <row r="2387" spans="1:24">
      <c r="A2387">
        <v>1034</v>
      </c>
      <c r="B2387" t="s">
        <v>690</v>
      </c>
      <c r="C2387" t="s">
        <v>684</v>
      </c>
      <c r="D2387" t="s">
        <v>685</v>
      </c>
      <c r="E2387" t="s">
        <v>29</v>
      </c>
      <c r="F2387" t="s">
        <v>747</v>
      </c>
      <c r="G2387" t="s">
        <v>5307</v>
      </c>
      <c r="H2387" s="1">
        <v>45076</v>
      </c>
      <c r="I2387" t="s">
        <v>7</v>
      </c>
      <c r="J2387">
        <v>34</v>
      </c>
      <c r="K2387">
        <v>6.9589999999999996</v>
      </c>
      <c r="L2387">
        <v>0</v>
      </c>
      <c r="M2387">
        <v>0</v>
      </c>
      <c r="N2387">
        <v>1</v>
      </c>
      <c r="O2387">
        <v>0</v>
      </c>
      <c r="P2387">
        <v>0</v>
      </c>
      <c r="Q2387">
        <v>500000</v>
      </c>
      <c r="R2387">
        <v>4</v>
      </c>
      <c r="S2387">
        <v>27002</v>
      </c>
      <c r="T2387" s="1">
        <v>0</v>
      </c>
      <c r="U2387">
        <v>1</v>
      </c>
      <c r="W2387" s="64">
        <f t="shared" si="74"/>
        <v>0</v>
      </c>
      <c r="X2387" s="64">
        <f t="shared" si="75"/>
        <v>3479500</v>
      </c>
    </row>
    <row r="2388" spans="1:24" hidden="1">
      <c r="A2388">
        <v>3030</v>
      </c>
      <c r="B2388" t="s">
        <v>692</v>
      </c>
      <c r="C2388" t="s">
        <v>684</v>
      </c>
      <c r="D2388" t="s">
        <v>685</v>
      </c>
      <c r="E2388" t="s">
        <v>29</v>
      </c>
      <c r="F2388" t="s">
        <v>983</v>
      </c>
      <c r="G2388" t="s">
        <v>799</v>
      </c>
      <c r="H2388" s="1">
        <v>45076</v>
      </c>
      <c r="I2388" t="s">
        <v>8</v>
      </c>
      <c r="J2388">
        <v>34</v>
      </c>
      <c r="K2388">
        <v>6.97</v>
      </c>
      <c r="L2388">
        <v>0</v>
      </c>
      <c r="M2388">
        <v>0</v>
      </c>
      <c r="N2388">
        <v>1</v>
      </c>
      <c r="O2388">
        <v>0</v>
      </c>
      <c r="P2388">
        <v>8000</v>
      </c>
      <c r="Q2388">
        <v>0</v>
      </c>
      <c r="R2388">
        <v>4</v>
      </c>
      <c r="S2388">
        <v>1014</v>
      </c>
      <c r="T2388" s="1">
        <v>0</v>
      </c>
      <c r="U2388">
        <v>1</v>
      </c>
      <c r="W2388" s="64">
        <f t="shared" si="74"/>
        <v>55760</v>
      </c>
      <c r="X2388" s="64">
        <f t="shared" si="75"/>
        <v>0</v>
      </c>
    </row>
    <row r="2389" spans="1:24" hidden="1">
      <c r="A2389">
        <v>3030</v>
      </c>
      <c r="B2389" t="s">
        <v>692</v>
      </c>
      <c r="C2389" t="s">
        <v>684</v>
      </c>
      <c r="D2389" t="s">
        <v>685</v>
      </c>
      <c r="E2389" t="s">
        <v>29</v>
      </c>
      <c r="F2389" t="s">
        <v>983</v>
      </c>
      <c r="G2389" t="s">
        <v>806</v>
      </c>
      <c r="H2389" s="1">
        <v>45076</v>
      </c>
      <c r="I2389" t="s">
        <v>8</v>
      </c>
      <c r="J2389">
        <v>34</v>
      </c>
      <c r="K2389">
        <v>6.97</v>
      </c>
      <c r="L2389">
        <v>0</v>
      </c>
      <c r="M2389">
        <v>0</v>
      </c>
      <c r="N2389">
        <v>1</v>
      </c>
      <c r="O2389">
        <v>0</v>
      </c>
      <c r="P2389">
        <v>10</v>
      </c>
      <c r="Q2389">
        <v>0</v>
      </c>
      <c r="R2389">
        <v>4</v>
      </c>
      <c r="S2389">
        <v>1014</v>
      </c>
      <c r="T2389" s="1">
        <v>0</v>
      </c>
      <c r="U2389">
        <v>1</v>
      </c>
      <c r="W2389" s="64">
        <f t="shared" si="74"/>
        <v>69.7</v>
      </c>
      <c r="X2389" s="64">
        <f t="shared" si="75"/>
        <v>0</v>
      </c>
    </row>
    <row r="2390" spans="1:24" hidden="1">
      <c r="A2390">
        <v>27002</v>
      </c>
      <c r="B2390" t="s">
        <v>690</v>
      </c>
      <c r="C2390" t="s">
        <v>684</v>
      </c>
      <c r="D2390" t="s">
        <v>685</v>
      </c>
      <c r="E2390" t="s">
        <v>29</v>
      </c>
      <c r="F2390" t="s">
        <v>3577</v>
      </c>
      <c r="G2390" t="s">
        <v>5339</v>
      </c>
      <c r="H2390" s="1">
        <v>45076</v>
      </c>
      <c r="I2390" t="s">
        <v>8</v>
      </c>
      <c r="J2390">
        <v>34</v>
      </c>
      <c r="K2390">
        <v>6.9589999999999996</v>
      </c>
      <c r="L2390">
        <v>0</v>
      </c>
      <c r="M2390">
        <v>0</v>
      </c>
      <c r="N2390">
        <v>1</v>
      </c>
      <c r="O2390">
        <v>0</v>
      </c>
      <c r="P2390">
        <v>500000</v>
      </c>
      <c r="Q2390">
        <v>0</v>
      </c>
      <c r="R2390">
        <v>4</v>
      </c>
      <c r="S2390">
        <v>1034</v>
      </c>
      <c r="T2390" s="1">
        <v>0</v>
      </c>
      <c r="U2390">
        <v>1</v>
      </c>
      <c r="W2390" s="64">
        <f t="shared" si="74"/>
        <v>3479500</v>
      </c>
      <c r="X2390" s="64">
        <f t="shared" si="75"/>
        <v>0</v>
      </c>
    </row>
    <row r="2391" spans="1:24" hidden="1">
      <c r="A2391">
        <v>27007</v>
      </c>
      <c r="B2391" t="s">
        <v>690</v>
      </c>
      <c r="C2391" t="s">
        <v>684</v>
      </c>
      <c r="D2391" t="s">
        <v>685</v>
      </c>
      <c r="E2391" t="s">
        <v>29</v>
      </c>
      <c r="F2391" t="s">
        <v>686</v>
      </c>
      <c r="G2391" t="s">
        <v>5241</v>
      </c>
      <c r="H2391" s="1">
        <v>45076</v>
      </c>
      <c r="I2391" t="s">
        <v>8</v>
      </c>
      <c r="J2391">
        <v>34</v>
      </c>
      <c r="K2391">
        <v>6.97</v>
      </c>
      <c r="N2391">
        <v>1</v>
      </c>
      <c r="O2391">
        <v>0</v>
      </c>
      <c r="P2391">
        <v>7800</v>
      </c>
      <c r="Q2391">
        <v>0</v>
      </c>
      <c r="R2391">
        <v>4</v>
      </c>
      <c r="S2391">
        <v>1009</v>
      </c>
      <c r="T2391" s="1">
        <v>0</v>
      </c>
      <c r="U2391">
        <v>1</v>
      </c>
      <c r="W2391" s="64">
        <f t="shared" si="74"/>
        <v>54366</v>
      </c>
      <c r="X2391" s="64">
        <f t="shared" si="75"/>
        <v>0</v>
      </c>
    </row>
    <row r="2392" spans="1:24" hidden="1">
      <c r="A2392">
        <v>1005</v>
      </c>
      <c r="B2392" t="s">
        <v>689</v>
      </c>
      <c r="C2392" t="s">
        <v>684</v>
      </c>
      <c r="D2392" t="s">
        <v>685</v>
      </c>
      <c r="E2392" t="s">
        <v>29</v>
      </c>
      <c r="F2392" t="s">
        <v>747</v>
      </c>
      <c r="G2392" t="s">
        <v>4836</v>
      </c>
      <c r="H2392" s="1">
        <v>45077</v>
      </c>
      <c r="I2392" t="s">
        <v>7</v>
      </c>
      <c r="J2392">
        <v>34</v>
      </c>
      <c r="K2392">
        <v>6.97</v>
      </c>
      <c r="L2392">
        <v>0</v>
      </c>
      <c r="M2392">
        <v>0</v>
      </c>
      <c r="N2392">
        <v>1</v>
      </c>
      <c r="O2392">
        <v>1</v>
      </c>
      <c r="P2392">
        <v>0</v>
      </c>
      <c r="Q2392">
        <v>33492</v>
      </c>
      <c r="R2392">
        <v>4</v>
      </c>
      <c r="S2392">
        <v>27012</v>
      </c>
      <c r="T2392" s="1">
        <v>0</v>
      </c>
      <c r="U2392">
        <v>1</v>
      </c>
      <c r="W2392" s="64">
        <f t="shared" si="74"/>
        <v>0</v>
      </c>
      <c r="X2392" s="64">
        <f t="shared" si="75"/>
        <v>233439.24</v>
      </c>
    </row>
    <row r="2393" spans="1:24">
      <c r="A2393">
        <v>1014</v>
      </c>
      <c r="B2393" t="s">
        <v>689</v>
      </c>
      <c r="C2393" t="s">
        <v>684</v>
      </c>
      <c r="D2393" t="s">
        <v>685</v>
      </c>
      <c r="E2393" t="s">
        <v>29</v>
      </c>
      <c r="F2393" t="s">
        <v>729</v>
      </c>
      <c r="G2393" t="s">
        <v>4777</v>
      </c>
      <c r="H2393" s="1">
        <v>45077</v>
      </c>
      <c r="I2393" t="s">
        <v>7</v>
      </c>
      <c r="J2393">
        <v>34</v>
      </c>
      <c r="K2393">
        <v>6.97</v>
      </c>
      <c r="L2393">
        <v>0</v>
      </c>
      <c r="M2393">
        <v>0</v>
      </c>
      <c r="N2393">
        <v>1</v>
      </c>
      <c r="O2393">
        <v>1</v>
      </c>
      <c r="P2393">
        <v>0</v>
      </c>
      <c r="Q2393">
        <v>10000</v>
      </c>
      <c r="R2393">
        <v>4</v>
      </c>
      <c r="S2393">
        <v>27013</v>
      </c>
      <c r="T2393" s="1">
        <v>0</v>
      </c>
      <c r="U2393">
        <v>1</v>
      </c>
      <c r="W2393" s="64">
        <f t="shared" si="74"/>
        <v>0</v>
      </c>
      <c r="X2393" s="64">
        <f t="shared" si="75"/>
        <v>69700</v>
      </c>
    </row>
    <row r="2394" spans="1:24" hidden="1">
      <c r="A2394">
        <v>27012</v>
      </c>
      <c r="B2394" t="s">
        <v>689</v>
      </c>
      <c r="C2394" t="s">
        <v>684</v>
      </c>
      <c r="D2394" t="s">
        <v>685</v>
      </c>
      <c r="E2394" t="s">
        <v>29</v>
      </c>
      <c r="F2394" t="s">
        <v>753</v>
      </c>
      <c r="G2394" t="s">
        <v>981</v>
      </c>
      <c r="H2394" s="1">
        <v>45077</v>
      </c>
      <c r="I2394" t="s">
        <v>8</v>
      </c>
      <c r="J2394">
        <v>34</v>
      </c>
      <c r="K2394">
        <v>6.97</v>
      </c>
      <c r="L2394">
        <v>0</v>
      </c>
      <c r="M2394">
        <v>0</v>
      </c>
      <c r="N2394">
        <v>1</v>
      </c>
      <c r="O2394">
        <v>0</v>
      </c>
      <c r="P2394">
        <v>33492</v>
      </c>
      <c r="Q2394">
        <v>0</v>
      </c>
      <c r="R2394">
        <v>4</v>
      </c>
      <c r="S2394">
        <v>1005</v>
      </c>
      <c r="T2394" s="1">
        <v>0</v>
      </c>
      <c r="U2394">
        <v>1</v>
      </c>
      <c r="W2394" s="64">
        <f t="shared" si="74"/>
        <v>233439.24</v>
      </c>
      <c r="X2394" s="64">
        <f t="shared" si="75"/>
        <v>0</v>
      </c>
    </row>
    <row r="2395" spans="1:24" hidden="1">
      <c r="A2395">
        <v>27013</v>
      </c>
      <c r="B2395" t="s">
        <v>689</v>
      </c>
      <c r="C2395" t="s">
        <v>689</v>
      </c>
      <c r="D2395" t="s">
        <v>685</v>
      </c>
      <c r="E2395" t="s">
        <v>29</v>
      </c>
      <c r="F2395" t="s">
        <v>686</v>
      </c>
      <c r="G2395" t="s">
        <v>4555</v>
      </c>
      <c r="H2395" s="1">
        <v>45077</v>
      </c>
      <c r="I2395" t="s">
        <v>8</v>
      </c>
      <c r="J2395">
        <v>34</v>
      </c>
      <c r="K2395">
        <v>6.97</v>
      </c>
      <c r="L2395">
        <v>0</v>
      </c>
      <c r="M2395">
        <v>0</v>
      </c>
      <c r="N2395">
        <v>1</v>
      </c>
      <c r="O2395">
        <v>0</v>
      </c>
      <c r="P2395">
        <v>10000</v>
      </c>
      <c r="Q2395">
        <v>0</v>
      </c>
      <c r="R2395">
        <v>4</v>
      </c>
      <c r="S2395">
        <v>1014</v>
      </c>
      <c r="T2395" s="1">
        <v>0</v>
      </c>
      <c r="U2395">
        <v>1</v>
      </c>
      <c r="W2395" s="64">
        <f t="shared" ref="W2395:W2458" si="76">+K2395*P2395</f>
        <v>69700</v>
      </c>
      <c r="X2395" s="64">
        <f t="shared" ref="X2395:X2458" si="77">K2395*Q2395</f>
        <v>0</v>
      </c>
    </row>
    <row r="2396" spans="1:24" hidden="1">
      <c r="A2396">
        <v>1003</v>
      </c>
      <c r="B2396" t="s">
        <v>689</v>
      </c>
      <c r="C2396" t="s">
        <v>684</v>
      </c>
      <c r="D2396" t="s">
        <v>685</v>
      </c>
      <c r="E2396" t="s">
        <v>29</v>
      </c>
      <c r="F2396" t="s">
        <v>747</v>
      </c>
      <c r="G2396" t="s">
        <v>687</v>
      </c>
      <c r="H2396" s="1">
        <v>45078</v>
      </c>
      <c r="I2396" t="s">
        <v>8</v>
      </c>
      <c r="J2396">
        <v>34</v>
      </c>
      <c r="K2396">
        <v>6.86</v>
      </c>
      <c r="L2396">
        <v>0</v>
      </c>
      <c r="M2396">
        <v>0</v>
      </c>
      <c r="N2396">
        <v>1</v>
      </c>
      <c r="O2396">
        <v>0</v>
      </c>
      <c r="P2396">
        <v>200000</v>
      </c>
      <c r="Q2396">
        <v>0</v>
      </c>
      <c r="R2396">
        <v>4</v>
      </c>
      <c r="S2396">
        <v>1005</v>
      </c>
      <c r="T2396" s="1">
        <v>0</v>
      </c>
      <c r="U2396">
        <v>1</v>
      </c>
      <c r="W2396" s="64">
        <f t="shared" si="76"/>
        <v>1372000</v>
      </c>
      <c r="X2396" s="64">
        <f t="shared" si="77"/>
        <v>0</v>
      </c>
    </row>
    <row r="2397" spans="1:24" hidden="1">
      <c r="A2397">
        <v>1005</v>
      </c>
      <c r="B2397" t="s">
        <v>689</v>
      </c>
      <c r="C2397" t="s">
        <v>684</v>
      </c>
      <c r="D2397" t="s">
        <v>685</v>
      </c>
      <c r="E2397" t="s">
        <v>29</v>
      </c>
      <c r="F2397" t="s">
        <v>747</v>
      </c>
      <c r="G2397" t="s">
        <v>4837</v>
      </c>
      <c r="H2397" s="1">
        <v>45078</v>
      </c>
      <c r="I2397" t="s">
        <v>7</v>
      </c>
      <c r="J2397">
        <v>34</v>
      </c>
      <c r="K2397">
        <v>6.86</v>
      </c>
      <c r="L2397">
        <v>0</v>
      </c>
      <c r="M2397">
        <v>0</v>
      </c>
      <c r="N2397">
        <v>1</v>
      </c>
      <c r="O2397">
        <v>1</v>
      </c>
      <c r="P2397">
        <v>0</v>
      </c>
      <c r="Q2397">
        <v>200000</v>
      </c>
      <c r="R2397">
        <v>4</v>
      </c>
      <c r="S2397">
        <v>1003</v>
      </c>
      <c r="T2397" s="1">
        <v>0</v>
      </c>
      <c r="U2397">
        <v>1</v>
      </c>
      <c r="W2397" s="64">
        <f t="shared" si="76"/>
        <v>0</v>
      </c>
      <c r="X2397" s="64">
        <f t="shared" si="77"/>
        <v>1372000</v>
      </c>
    </row>
    <row r="2398" spans="1:24">
      <c r="A2398">
        <v>1014</v>
      </c>
      <c r="B2398" t="s">
        <v>689</v>
      </c>
      <c r="C2398" t="s">
        <v>684</v>
      </c>
      <c r="D2398" t="s">
        <v>685</v>
      </c>
      <c r="E2398" t="s">
        <v>29</v>
      </c>
      <c r="F2398" t="s">
        <v>729</v>
      </c>
      <c r="G2398" t="s">
        <v>4651</v>
      </c>
      <c r="H2398" s="1">
        <v>45078</v>
      </c>
      <c r="I2398" t="s">
        <v>7</v>
      </c>
      <c r="J2398">
        <v>34</v>
      </c>
      <c r="K2398">
        <v>6.97</v>
      </c>
      <c r="L2398">
        <v>0</v>
      </c>
      <c r="M2398">
        <v>0</v>
      </c>
      <c r="N2398">
        <v>1</v>
      </c>
      <c r="O2398">
        <v>1</v>
      </c>
      <c r="P2398">
        <v>0</v>
      </c>
      <c r="Q2398">
        <v>20000</v>
      </c>
      <c r="R2398">
        <v>4</v>
      </c>
      <c r="S2398">
        <v>27013</v>
      </c>
      <c r="T2398" s="1">
        <v>0</v>
      </c>
      <c r="U2398">
        <v>1</v>
      </c>
      <c r="W2398" s="64">
        <f t="shared" si="76"/>
        <v>0</v>
      </c>
      <c r="X2398" s="64">
        <f t="shared" si="77"/>
        <v>139400</v>
      </c>
    </row>
    <row r="2399" spans="1:24">
      <c r="A2399">
        <v>1034</v>
      </c>
      <c r="B2399" t="s">
        <v>689</v>
      </c>
      <c r="C2399" t="s">
        <v>684</v>
      </c>
      <c r="D2399" t="s">
        <v>685</v>
      </c>
      <c r="E2399" t="s">
        <v>29</v>
      </c>
      <c r="F2399" t="s">
        <v>747</v>
      </c>
      <c r="G2399" t="s">
        <v>5240</v>
      </c>
      <c r="H2399" s="1">
        <v>45078</v>
      </c>
      <c r="I2399" t="s">
        <v>7</v>
      </c>
      <c r="J2399">
        <v>34</v>
      </c>
      <c r="K2399">
        <v>6.97</v>
      </c>
      <c r="L2399">
        <v>0</v>
      </c>
      <c r="M2399">
        <v>0</v>
      </c>
      <c r="N2399">
        <v>1</v>
      </c>
      <c r="O2399">
        <v>0</v>
      </c>
      <c r="P2399">
        <v>0</v>
      </c>
      <c r="Q2399">
        <v>80000</v>
      </c>
      <c r="R2399">
        <v>4</v>
      </c>
      <c r="S2399">
        <v>27003</v>
      </c>
      <c r="T2399" s="1">
        <v>0</v>
      </c>
      <c r="U2399">
        <v>1</v>
      </c>
      <c r="W2399" s="64">
        <f t="shared" si="76"/>
        <v>0</v>
      </c>
      <c r="X2399" s="64">
        <f t="shared" si="77"/>
        <v>557600</v>
      </c>
    </row>
    <row r="2400" spans="1:24" hidden="1">
      <c r="A2400">
        <v>27003</v>
      </c>
      <c r="B2400" t="s">
        <v>689</v>
      </c>
      <c r="C2400" t="s">
        <v>684</v>
      </c>
      <c r="D2400" t="s">
        <v>685</v>
      </c>
      <c r="E2400" t="s">
        <v>29</v>
      </c>
      <c r="F2400" t="s">
        <v>753</v>
      </c>
      <c r="G2400" t="s">
        <v>1025</v>
      </c>
      <c r="H2400" s="1">
        <v>45078</v>
      </c>
      <c r="I2400" t="s">
        <v>8</v>
      </c>
      <c r="J2400">
        <v>34</v>
      </c>
      <c r="K2400">
        <v>6.97</v>
      </c>
      <c r="L2400">
        <v>0</v>
      </c>
      <c r="M2400">
        <v>0</v>
      </c>
      <c r="N2400">
        <v>1</v>
      </c>
      <c r="O2400">
        <v>0</v>
      </c>
      <c r="P2400">
        <v>80000</v>
      </c>
      <c r="Q2400">
        <v>0</v>
      </c>
      <c r="R2400">
        <v>4</v>
      </c>
      <c r="S2400">
        <v>1034</v>
      </c>
      <c r="T2400" s="1">
        <v>0</v>
      </c>
      <c r="U2400">
        <v>1</v>
      </c>
      <c r="W2400" s="64">
        <f t="shared" si="76"/>
        <v>557600</v>
      </c>
      <c r="X2400" s="64">
        <f t="shared" si="77"/>
        <v>0</v>
      </c>
    </row>
    <row r="2401" spans="1:24" hidden="1">
      <c r="A2401">
        <v>27013</v>
      </c>
      <c r="B2401" t="s">
        <v>689</v>
      </c>
      <c r="C2401" t="s">
        <v>689</v>
      </c>
      <c r="D2401" t="s">
        <v>685</v>
      </c>
      <c r="E2401" t="s">
        <v>29</v>
      </c>
      <c r="F2401" t="s">
        <v>686</v>
      </c>
      <c r="G2401" t="s">
        <v>4555</v>
      </c>
      <c r="H2401" s="1">
        <v>45078</v>
      </c>
      <c r="I2401" t="s">
        <v>8</v>
      </c>
      <c r="J2401">
        <v>34</v>
      </c>
      <c r="K2401">
        <v>6.97</v>
      </c>
      <c r="L2401">
        <v>0</v>
      </c>
      <c r="M2401">
        <v>0</v>
      </c>
      <c r="N2401">
        <v>1</v>
      </c>
      <c r="O2401">
        <v>0</v>
      </c>
      <c r="P2401">
        <v>20000</v>
      </c>
      <c r="Q2401">
        <v>0</v>
      </c>
      <c r="R2401">
        <v>4</v>
      </c>
      <c r="S2401">
        <v>1014</v>
      </c>
      <c r="T2401" s="1">
        <v>0</v>
      </c>
      <c r="U2401">
        <v>1</v>
      </c>
      <c r="W2401" s="64">
        <f t="shared" si="76"/>
        <v>139400</v>
      </c>
      <c r="X2401" s="64">
        <f t="shared" si="77"/>
        <v>0</v>
      </c>
    </row>
    <row r="2402" spans="1:24">
      <c r="A2402">
        <v>1034</v>
      </c>
      <c r="B2402" t="s">
        <v>692</v>
      </c>
      <c r="C2402" t="s">
        <v>684</v>
      </c>
      <c r="D2402" t="s">
        <v>685</v>
      </c>
      <c r="E2402" t="s">
        <v>29</v>
      </c>
      <c r="F2402" t="s">
        <v>747</v>
      </c>
      <c r="G2402" t="s">
        <v>5312</v>
      </c>
      <c r="H2402" s="1">
        <v>45079</v>
      </c>
      <c r="I2402" t="s">
        <v>7</v>
      </c>
      <c r="J2402">
        <v>34</v>
      </c>
      <c r="K2402">
        <v>6.97</v>
      </c>
      <c r="L2402">
        <v>0</v>
      </c>
      <c r="M2402">
        <v>0</v>
      </c>
      <c r="N2402">
        <v>1</v>
      </c>
      <c r="O2402">
        <v>0</v>
      </c>
      <c r="P2402">
        <v>0</v>
      </c>
      <c r="Q2402">
        <v>100000</v>
      </c>
      <c r="R2402">
        <v>4</v>
      </c>
      <c r="S2402">
        <v>3030</v>
      </c>
      <c r="T2402" s="1">
        <v>0</v>
      </c>
      <c r="U2402">
        <v>1</v>
      </c>
      <c r="W2402" s="64">
        <f t="shared" si="76"/>
        <v>0</v>
      </c>
      <c r="X2402" s="64">
        <f t="shared" si="77"/>
        <v>697000</v>
      </c>
    </row>
    <row r="2403" spans="1:24" hidden="1">
      <c r="A2403">
        <v>3030</v>
      </c>
      <c r="B2403" t="s">
        <v>692</v>
      </c>
      <c r="C2403" t="s">
        <v>684</v>
      </c>
      <c r="D2403" t="s">
        <v>685</v>
      </c>
      <c r="E2403" t="s">
        <v>29</v>
      </c>
      <c r="F2403" t="s">
        <v>983</v>
      </c>
      <c r="G2403" t="s">
        <v>688</v>
      </c>
      <c r="H2403" s="1">
        <v>45079</v>
      </c>
      <c r="I2403" t="s">
        <v>8</v>
      </c>
      <c r="J2403">
        <v>34</v>
      </c>
      <c r="K2403">
        <v>6.97</v>
      </c>
      <c r="L2403">
        <v>0</v>
      </c>
      <c r="M2403">
        <v>0</v>
      </c>
      <c r="N2403">
        <v>1</v>
      </c>
      <c r="O2403">
        <v>0</v>
      </c>
      <c r="P2403">
        <v>100000</v>
      </c>
      <c r="Q2403">
        <v>0</v>
      </c>
      <c r="R2403">
        <v>4</v>
      </c>
      <c r="S2403">
        <v>1034</v>
      </c>
      <c r="T2403" s="1">
        <v>0</v>
      </c>
      <c r="U2403">
        <v>1</v>
      </c>
      <c r="W2403" s="64">
        <f t="shared" si="76"/>
        <v>697000</v>
      </c>
      <c r="X2403" s="64">
        <f t="shared" si="77"/>
        <v>0</v>
      </c>
    </row>
    <row r="2404" spans="1:24" hidden="1">
      <c r="A2404">
        <v>1005</v>
      </c>
      <c r="B2404" t="s">
        <v>689</v>
      </c>
      <c r="C2404" t="s">
        <v>684</v>
      </c>
      <c r="D2404" t="s">
        <v>685</v>
      </c>
      <c r="E2404" t="s">
        <v>29</v>
      </c>
      <c r="F2404" t="s">
        <v>747</v>
      </c>
      <c r="G2404" t="s">
        <v>4838</v>
      </c>
      <c r="H2404" s="1">
        <v>45082</v>
      </c>
      <c r="I2404" t="s">
        <v>8</v>
      </c>
      <c r="J2404">
        <v>34</v>
      </c>
      <c r="K2404">
        <v>6.97</v>
      </c>
      <c r="L2404">
        <v>0</v>
      </c>
      <c r="M2404">
        <v>0</v>
      </c>
      <c r="N2404">
        <v>1</v>
      </c>
      <c r="O2404">
        <v>1</v>
      </c>
      <c r="P2404">
        <v>11980</v>
      </c>
      <c r="Q2404">
        <v>0</v>
      </c>
      <c r="R2404">
        <v>4</v>
      </c>
      <c r="S2404">
        <v>27012</v>
      </c>
      <c r="T2404" s="1">
        <v>0</v>
      </c>
      <c r="U2404">
        <v>1</v>
      </c>
      <c r="W2404" s="64">
        <f t="shared" si="76"/>
        <v>83500.599999999991</v>
      </c>
      <c r="X2404" s="64">
        <f t="shared" si="77"/>
        <v>0</v>
      </c>
    </row>
    <row r="2405" spans="1:24">
      <c r="A2405">
        <v>1034</v>
      </c>
      <c r="B2405" t="s">
        <v>689</v>
      </c>
      <c r="C2405" t="s">
        <v>684</v>
      </c>
      <c r="D2405" t="s">
        <v>685</v>
      </c>
      <c r="E2405" t="s">
        <v>29</v>
      </c>
      <c r="F2405" t="s">
        <v>747</v>
      </c>
      <c r="G2405" t="s">
        <v>5241</v>
      </c>
      <c r="H2405" s="1">
        <v>45082</v>
      </c>
      <c r="I2405" t="s">
        <v>7</v>
      </c>
      <c r="J2405">
        <v>34</v>
      </c>
      <c r="K2405">
        <v>6.97</v>
      </c>
      <c r="L2405">
        <v>0</v>
      </c>
      <c r="M2405">
        <v>0</v>
      </c>
      <c r="N2405">
        <v>1</v>
      </c>
      <c r="O2405">
        <v>0</v>
      </c>
      <c r="P2405">
        <v>0</v>
      </c>
      <c r="Q2405">
        <v>1945142</v>
      </c>
      <c r="R2405">
        <v>4</v>
      </c>
      <c r="S2405">
        <v>27003</v>
      </c>
      <c r="T2405" s="1">
        <v>0</v>
      </c>
      <c r="U2405">
        <v>1</v>
      </c>
      <c r="W2405" s="64">
        <f t="shared" si="76"/>
        <v>0</v>
      </c>
      <c r="X2405" s="64">
        <f t="shared" si="77"/>
        <v>13557639.74</v>
      </c>
    </row>
    <row r="2406" spans="1:24" hidden="1">
      <c r="A2406">
        <v>27003</v>
      </c>
      <c r="B2406" t="s">
        <v>689</v>
      </c>
      <c r="C2406" t="s">
        <v>684</v>
      </c>
      <c r="D2406" t="s">
        <v>685</v>
      </c>
      <c r="E2406" t="s">
        <v>29</v>
      </c>
      <c r="F2406" t="s">
        <v>753</v>
      </c>
      <c r="G2406" t="s">
        <v>3598</v>
      </c>
      <c r="H2406" s="1">
        <v>45082</v>
      </c>
      <c r="I2406" t="s">
        <v>8</v>
      </c>
      <c r="J2406">
        <v>34</v>
      </c>
      <c r="K2406">
        <v>6.97</v>
      </c>
      <c r="L2406">
        <v>0</v>
      </c>
      <c r="M2406">
        <v>0</v>
      </c>
      <c r="N2406">
        <v>1</v>
      </c>
      <c r="O2406">
        <v>0</v>
      </c>
      <c r="P2406">
        <v>1945142</v>
      </c>
      <c r="Q2406">
        <v>0</v>
      </c>
      <c r="R2406">
        <v>4</v>
      </c>
      <c r="S2406">
        <v>1034</v>
      </c>
      <c r="T2406" s="1">
        <v>0</v>
      </c>
      <c r="U2406">
        <v>1</v>
      </c>
      <c r="W2406" s="64">
        <f t="shared" si="76"/>
        <v>13557639.74</v>
      </c>
      <c r="X2406" s="64">
        <f t="shared" si="77"/>
        <v>0</v>
      </c>
    </row>
    <row r="2407" spans="1:24" hidden="1">
      <c r="A2407">
        <v>27012</v>
      </c>
      <c r="B2407" t="s">
        <v>689</v>
      </c>
      <c r="C2407" t="s">
        <v>684</v>
      </c>
      <c r="D2407" t="s">
        <v>685</v>
      </c>
      <c r="E2407" t="s">
        <v>29</v>
      </c>
      <c r="F2407" t="s">
        <v>753</v>
      </c>
      <c r="G2407" t="s">
        <v>981</v>
      </c>
      <c r="H2407" s="1">
        <v>45082</v>
      </c>
      <c r="I2407" t="s">
        <v>7</v>
      </c>
      <c r="J2407">
        <v>34</v>
      </c>
      <c r="K2407">
        <v>6.97</v>
      </c>
      <c r="L2407">
        <v>0</v>
      </c>
      <c r="M2407">
        <v>0</v>
      </c>
      <c r="N2407">
        <v>1</v>
      </c>
      <c r="O2407">
        <v>0</v>
      </c>
      <c r="P2407">
        <v>0</v>
      </c>
      <c r="Q2407">
        <v>11980</v>
      </c>
      <c r="R2407">
        <v>4</v>
      </c>
      <c r="S2407">
        <v>1005</v>
      </c>
      <c r="T2407" s="1">
        <v>0</v>
      </c>
      <c r="U2407">
        <v>1</v>
      </c>
      <c r="W2407" s="64">
        <f t="shared" si="76"/>
        <v>0</v>
      </c>
      <c r="X2407" s="64">
        <f t="shared" si="77"/>
        <v>83500.599999999991</v>
      </c>
    </row>
    <row r="2408" spans="1:24" hidden="1">
      <c r="A2408">
        <v>1009</v>
      </c>
      <c r="B2408" t="s">
        <v>689</v>
      </c>
      <c r="C2408" t="s">
        <v>684</v>
      </c>
      <c r="D2408" t="s">
        <v>685</v>
      </c>
      <c r="E2408" t="s">
        <v>29</v>
      </c>
      <c r="F2408" t="s">
        <v>686</v>
      </c>
      <c r="G2408" t="s">
        <v>4968</v>
      </c>
      <c r="H2408" s="1">
        <v>45083</v>
      </c>
      <c r="I2408" t="s">
        <v>7</v>
      </c>
      <c r="J2408">
        <v>34</v>
      </c>
      <c r="K2408">
        <v>6.97</v>
      </c>
      <c r="L2408">
        <v>0</v>
      </c>
      <c r="M2408">
        <v>0</v>
      </c>
      <c r="N2408">
        <v>1</v>
      </c>
      <c r="O2408">
        <v>0</v>
      </c>
      <c r="P2408">
        <v>0</v>
      </c>
      <c r="Q2408">
        <v>276086.25</v>
      </c>
      <c r="R2408">
        <v>4</v>
      </c>
      <c r="S2408">
        <v>27009</v>
      </c>
      <c r="T2408" s="1">
        <v>0</v>
      </c>
      <c r="U2408">
        <v>1</v>
      </c>
      <c r="W2408" s="64">
        <f t="shared" si="76"/>
        <v>0</v>
      </c>
      <c r="X2408" s="64">
        <f t="shared" si="77"/>
        <v>1924321.1624999999</v>
      </c>
    </row>
    <row r="2409" spans="1:24" hidden="1">
      <c r="A2409">
        <v>1009</v>
      </c>
      <c r="B2409" t="s">
        <v>689</v>
      </c>
      <c r="C2409" t="s">
        <v>684</v>
      </c>
      <c r="D2409" t="s">
        <v>685</v>
      </c>
      <c r="E2409" t="s">
        <v>29</v>
      </c>
      <c r="F2409" t="s">
        <v>747</v>
      </c>
      <c r="G2409" t="s">
        <v>5019</v>
      </c>
      <c r="H2409" s="1">
        <v>45083</v>
      </c>
      <c r="I2409" t="s">
        <v>7</v>
      </c>
      <c r="J2409">
        <v>34</v>
      </c>
      <c r="K2409">
        <v>6.97</v>
      </c>
      <c r="L2409">
        <v>0</v>
      </c>
      <c r="M2409">
        <v>0</v>
      </c>
      <c r="N2409">
        <v>1</v>
      </c>
      <c r="O2409">
        <v>0</v>
      </c>
      <c r="P2409">
        <v>0</v>
      </c>
      <c r="Q2409">
        <v>1000000</v>
      </c>
      <c r="R2409">
        <v>4</v>
      </c>
      <c r="S2409">
        <v>1033</v>
      </c>
      <c r="T2409" s="1">
        <v>0</v>
      </c>
      <c r="U2409">
        <v>1</v>
      </c>
      <c r="W2409" s="64">
        <f t="shared" si="76"/>
        <v>0</v>
      </c>
      <c r="X2409" s="64">
        <f t="shared" si="77"/>
        <v>6970000</v>
      </c>
    </row>
    <row r="2410" spans="1:24" hidden="1">
      <c r="A2410">
        <v>1018</v>
      </c>
      <c r="B2410" t="s">
        <v>689</v>
      </c>
      <c r="C2410" t="s">
        <v>684</v>
      </c>
      <c r="D2410" t="s">
        <v>685</v>
      </c>
      <c r="E2410" t="s">
        <v>29</v>
      </c>
      <c r="F2410" t="s">
        <v>748</v>
      </c>
      <c r="G2410" t="s">
        <v>795</v>
      </c>
      <c r="H2410" s="1">
        <v>45083</v>
      </c>
      <c r="I2410" t="s">
        <v>7</v>
      </c>
      <c r="J2410">
        <v>34</v>
      </c>
      <c r="K2410">
        <v>6.97</v>
      </c>
      <c r="L2410">
        <v>0</v>
      </c>
      <c r="M2410">
        <v>0</v>
      </c>
      <c r="N2410">
        <v>1</v>
      </c>
      <c r="O2410">
        <v>0</v>
      </c>
      <c r="P2410">
        <v>0</v>
      </c>
      <c r="Q2410">
        <v>637098</v>
      </c>
      <c r="R2410">
        <v>4</v>
      </c>
      <c r="S2410">
        <v>27012</v>
      </c>
      <c r="T2410" s="1">
        <v>0</v>
      </c>
      <c r="U2410">
        <v>1</v>
      </c>
      <c r="W2410" s="64">
        <f t="shared" si="76"/>
        <v>0</v>
      </c>
      <c r="X2410" s="64">
        <f t="shared" si="77"/>
        <v>4440573.0599999996</v>
      </c>
    </row>
    <row r="2411" spans="1:24" hidden="1">
      <c r="A2411">
        <v>1018</v>
      </c>
      <c r="B2411" t="s">
        <v>689</v>
      </c>
      <c r="C2411" t="s">
        <v>684</v>
      </c>
      <c r="D2411" t="s">
        <v>685</v>
      </c>
      <c r="E2411" t="s">
        <v>29</v>
      </c>
      <c r="F2411" t="s">
        <v>756</v>
      </c>
      <c r="G2411" t="s">
        <v>796</v>
      </c>
      <c r="H2411" s="1">
        <v>45083</v>
      </c>
      <c r="I2411" t="s">
        <v>7</v>
      </c>
      <c r="J2411">
        <v>34</v>
      </c>
      <c r="K2411">
        <v>6.9580000000000002</v>
      </c>
      <c r="L2411">
        <v>0</v>
      </c>
      <c r="M2411">
        <v>0</v>
      </c>
      <c r="N2411">
        <v>1</v>
      </c>
      <c r="O2411">
        <v>0</v>
      </c>
      <c r="P2411">
        <v>0</v>
      </c>
      <c r="Q2411">
        <v>1000000</v>
      </c>
      <c r="R2411">
        <v>4</v>
      </c>
      <c r="S2411">
        <v>27003</v>
      </c>
      <c r="T2411" s="1">
        <v>0</v>
      </c>
      <c r="U2411">
        <v>1</v>
      </c>
      <c r="W2411" s="64">
        <f t="shared" si="76"/>
        <v>0</v>
      </c>
      <c r="X2411" s="64">
        <f t="shared" si="77"/>
        <v>6958000</v>
      </c>
    </row>
    <row r="2412" spans="1:24" hidden="1">
      <c r="A2412">
        <v>1033</v>
      </c>
      <c r="B2412" t="s">
        <v>689</v>
      </c>
      <c r="C2412" t="s">
        <v>684</v>
      </c>
      <c r="D2412" t="s">
        <v>685</v>
      </c>
      <c r="E2412" t="s">
        <v>29</v>
      </c>
      <c r="F2412" t="s">
        <v>747</v>
      </c>
      <c r="G2412" t="s">
        <v>5140</v>
      </c>
      <c r="H2412" s="1">
        <v>45083</v>
      </c>
      <c r="I2412" t="s">
        <v>8</v>
      </c>
      <c r="J2412">
        <v>34</v>
      </c>
      <c r="K2412">
        <v>6.97</v>
      </c>
      <c r="L2412">
        <v>0</v>
      </c>
      <c r="M2412">
        <v>0</v>
      </c>
      <c r="N2412">
        <v>1</v>
      </c>
      <c r="O2412">
        <v>0</v>
      </c>
      <c r="P2412">
        <v>1000000</v>
      </c>
      <c r="Q2412">
        <v>0</v>
      </c>
      <c r="R2412">
        <v>4</v>
      </c>
      <c r="S2412">
        <v>1009</v>
      </c>
      <c r="T2412" s="1">
        <v>0</v>
      </c>
      <c r="U2412">
        <v>1</v>
      </c>
      <c r="W2412" s="64">
        <f t="shared" si="76"/>
        <v>6970000</v>
      </c>
      <c r="X2412" s="64">
        <f t="shared" si="77"/>
        <v>0</v>
      </c>
    </row>
    <row r="2413" spans="1:24" hidden="1">
      <c r="A2413">
        <v>27003</v>
      </c>
      <c r="B2413" t="s">
        <v>689</v>
      </c>
      <c r="C2413" t="s">
        <v>684</v>
      </c>
      <c r="D2413" t="s">
        <v>685</v>
      </c>
      <c r="E2413" t="s">
        <v>29</v>
      </c>
      <c r="F2413" t="s">
        <v>754</v>
      </c>
      <c r="G2413" t="s">
        <v>736</v>
      </c>
      <c r="H2413" s="1">
        <v>45083</v>
      </c>
      <c r="I2413" t="s">
        <v>8</v>
      </c>
      <c r="J2413">
        <v>34</v>
      </c>
      <c r="K2413">
        <v>6.9580000000000002</v>
      </c>
      <c r="L2413">
        <v>0</v>
      </c>
      <c r="M2413">
        <v>0</v>
      </c>
      <c r="N2413">
        <v>1</v>
      </c>
      <c r="O2413">
        <v>0</v>
      </c>
      <c r="P2413">
        <v>1000000</v>
      </c>
      <c r="Q2413">
        <v>0</v>
      </c>
      <c r="R2413">
        <v>4</v>
      </c>
      <c r="S2413">
        <v>1018</v>
      </c>
      <c r="T2413" s="1">
        <v>0</v>
      </c>
      <c r="U2413">
        <v>1</v>
      </c>
      <c r="W2413" s="64">
        <f t="shared" si="76"/>
        <v>6958000</v>
      </c>
      <c r="X2413" s="64">
        <f t="shared" si="77"/>
        <v>0</v>
      </c>
    </row>
    <row r="2414" spans="1:24" hidden="1">
      <c r="A2414">
        <v>27009</v>
      </c>
      <c r="B2414" t="s">
        <v>689</v>
      </c>
      <c r="C2414" t="s">
        <v>684</v>
      </c>
      <c r="D2414" t="s">
        <v>685</v>
      </c>
      <c r="E2414" t="s">
        <v>29</v>
      </c>
      <c r="F2414" t="s">
        <v>753</v>
      </c>
      <c r="G2414" t="s">
        <v>5352</v>
      </c>
      <c r="H2414" s="1">
        <v>45083</v>
      </c>
      <c r="I2414" t="s">
        <v>8</v>
      </c>
      <c r="J2414">
        <v>34</v>
      </c>
      <c r="K2414">
        <v>6.97</v>
      </c>
      <c r="L2414">
        <v>0</v>
      </c>
      <c r="M2414">
        <v>0</v>
      </c>
      <c r="N2414">
        <v>1</v>
      </c>
      <c r="O2414">
        <v>0</v>
      </c>
      <c r="P2414">
        <v>276086.25</v>
      </c>
      <c r="Q2414">
        <v>0</v>
      </c>
      <c r="R2414">
        <v>4</v>
      </c>
      <c r="S2414">
        <v>1009</v>
      </c>
      <c r="T2414" s="1">
        <v>0</v>
      </c>
      <c r="U2414">
        <v>1</v>
      </c>
      <c r="W2414" s="64">
        <f t="shared" si="76"/>
        <v>1924321.1624999999</v>
      </c>
      <c r="X2414" s="64">
        <f t="shared" si="77"/>
        <v>0</v>
      </c>
    </row>
    <row r="2415" spans="1:24" hidden="1">
      <c r="A2415">
        <v>27012</v>
      </c>
      <c r="B2415" t="s">
        <v>689</v>
      </c>
      <c r="C2415" t="s">
        <v>684</v>
      </c>
      <c r="D2415" t="s">
        <v>685</v>
      </c>
      <c r="E2415" t="s">
        <v>29</v>
      </c>
      <c r="F2415" t="s">
        <v>753</v>
      </c>
      <c r="G2415" t="s">
        <v>981</v>
      </c>
      <c r="H2415" s="1">
        <v>45083</v>
      </c>
      <c r="I2415" t="s">
        <v>8</v>
      </c>
      <c r="J2415">
        <v>34</v>
      </c>
      <c r="K2415">
        <v>6.97</v>
      </c>
      <c r="L2415">
        <v>0</v>
      </c>
      <c r="M2415">
        <v>0</v>
      </c>
      <c r="N2415">
        <v>1</v>
      </c>
      <c r="O2415">
        <v>0</v>
      </c>
      <c r="P2415">
        <v>637098</v>
      </c>
      <c r="Q2415">
        <v>0</v>
      </c>
      <c r="R2415">
        <v>4</v>
      </c>
      <c r="S2415">
        <v>1018</v>
      </c>
      <c r="T2415" s="1">
        <v>0</v>
      </c>
      <c r="U2415">
        <v>1</v>
      </c>
      <c r="W2415" s="64">
        <f t="shared" si="76"/>
        <v>4440573.0599999996</v>
      </c>
      <c r="X2415" s="64">
        <f t="shared" si="77"/>
        <v>0</v>
      </c>
    </row>
    <row r="2416" spans="1:24" hidden="1">
      <c r="A2416">
        <v>1003</v>
      </c>
      <c r="B2416" t="s">
        <v>689</v>
      </c>
      <c r="C2416" t="s">
        <v>684</v>
      </c>
      <c r="D2416" t="s">
        <v>685</v>
      </c>
      <c r="E2416" t="s">
        <v>29</v>
      </c>
      <c r="F2416" t="s">
        <v>747</v>
      </c>
      <c r="G2416" t="s">
        <v>687</v>
      </c>
      <c r="H2416" s="1">
        <v>45084</v>
      </c>
      <c r="I2416" t="s">
        <v>8</v>
      </c>
      <c r="J2416">
        <v>34</v>
      </c>
      <c r="K2416">
        <v>6.86</v>
      </c>
      <c r="L2416">
        <v>0</v>
      </c>
      <c r="M2416">
        <v>0</v>
      </c>
      <c r="N2416">
        <v>1</v>
      </c>
      <c r="O2416">
        <v>0</v>
      </c>
      <c r="P2416">
        <v>300000</v>
      </c>
      <c r="Q2416">
        <v>0</v>
      </c>
      <c r="R2416">
        <v>4</v>
      </c>
      <c r="S2416">
        <v>1005</v>
      </c>
      <c r="T2416" s="1">
        <v>0</v>
      </c>
      <c r="U2416">
        <v>1</v>
      </c>
      <c r="W2416" s="64">
        <f t="shared" si="76"/>
        <v>2058000</v>
      </c>
      <c r="X2416" s="64">
        <f t="shared" si="77"/>
        <v>0</v>
      </c>
    </row>
    <row r="2417" spans="1:24" hidden="1">
      <c r="A2417">
        <v>1005</v>
      </c>
      <c r="B2417" t="s">
        <v>689</v>
      </c>
      <c r="C2417" t="s">
        <v>684</v>
      </c>
      <c r="D2417" t="s">
        <v>685</v>
      </c>
      <c r="E2417" t="s">
        <v>29</v>
      </c>
      <c r="F2417" t="s">
        <v>747</v>
      </c>
      <c r="G2417" t="s">
        <v>4839</v>
      </c>
      <c r="H2417" s="1">
        <v>45084</v>
      </c>
      <c r="I2417" t="s">
        <v>7</v>
      </c>
      <c r="J2417">
        <v>34</v>
      </c>
      <c r="K2417">
        <v>6.86</v>
      </c>
      <c r="L2417">
        <v>0</v>
      </c>
      <c r="M2417">
        <v>0</v>
      </c>
      <c r="N2417">
        <v>1</v>
      </c>
      <c r="O2417">
        <v>1</v>
      </c>
      <c r="P2417">
        <v>0</v>
      </c>
      <c r="Q2417">
        <v>300000</v>
      </c>
      <c r="R2417">
        <v>4</v>
      </c>
      <c r="S2417">
        <v>1003</v>
      </c>
      <c r="T2417" s="1">
        <v>0</v>
      </c>
      <c r="U2417">
        <v>1</v>
      </c>
      <c r="W2417" s="64">
        <f t="shared" si="76"/>
        <v>0</v>
      </c>
      <c r="X2417" s="64">
        <f t="shared" si="77"/>
        <v>2058000</v>
      </c>
    </row>
    <row r="2418" spans="1:24">
      <c r="A2418">
        <v>1014</v>
      </c>
      <c r="B2418" t="s">
        <v>690</v>
      </c>
      <c r="C2418" t="s">
        <v>684</v>
      </c>
      <c r="D2418" t="s">
        <v>685</v>
      </c>
      <c r="E2418" t="s">
        <v>29</v>
      </c>
      <c r="F2418" t="s">
        <v>728</v>
      </c>
      <c r="G2418" t="s">
        <v>4656</v>
      </c>
      <c r="H2418" s="1">
        <v>45084</v>
      </c>
      <c r="I2418" t="s">
        <v>7</v>
      </c>
      <c r="J2418">
        <v>34</v>
      </c>
      <c r="K2418">
        <v>6.97</v>
      </c>
      <c r="L2418">
        <v>0</v>
      </c>
      <c r="M2418">
        <v>0</v>
      </c>
      <c r="N2418">
        <v>1</v>
      </c>
      <c r="O2418">
        <v>1</v>
      </c>
      <c r="P2418">
        <v>0</v>
      </c>
      <c r="Q2418">
        <v>5000</v>
      </c>
      <c r="R2418">
        <v>4</v>
      </c>
      <c r="S2418">
        <v>3059</v>
      </c>
      <c r="T2418" s="1">
        <v>0</v>
      </c>
      <c r="U2418">
        <v>1</v>
      </c>
      <c r="W2418" s="64">
        <f t="shared" si="76"/>
        <v>0</v>
      </c>
      <c r="X2418" s="64">
        <f t="shared" si="77"/>
        <v>34850</v>
      </c>
    </row>
    <row r="2419" spans="1:24" hidden="1">
      <c r="A2419">
        <v>1033</v>
      </c>
      <c r="B2419" t="s">
        <v>689</v>
      </c>
      <c r="C2419" t="s">
        <v>684</v>
      </c>
      <c r="D2419" t="s">
        <v>685</v>
      </c>
      <c r="E2419" t="s">
        <v>29</v>
      </c>
      <c r="F2419" t="s">
        <v>686</v>
      </c>
      <c r="G2419" t="s">
        <v>5127</v>
      </c>
      <c r="H2419" s="1">
        <v>45084</v>
      </c>
      <c r="I2419" t="s">
        <v>7</v>
      </c>
      <c r="J2419">
        <v>34</v>
      </c>
      <c r="K2419">
        <v>6.97</v>
      </c>
      <c r="L2419">
        <v>0</v>
      </c>
      <c r="M2419">
        <v>0</v>
      </c>
      <c r="N2419">
        <v>1</v>
      </c>
      <c r="O2419">
        <v>0</v>
      </c>
      <c r="P2419">
        <v>0</v>
      </c>
      <c r="Q2419">
        <v>175735.64</v>
      </c>
      <c r="R2419">
        <v>4</v>
      </c>
      <c r="S2419">
        <v>27004</v>
      </c>
      <c r="T2419" s="1">
        <v>0</v>
      </c>
      <c r="U2419">
        <v>1</v>
      </c>
      <c r="W2419" s="64">
        <f t="shared" si="76"/>
        <v>0</v>
      </c>
      <c r="X2419" s="64">
        <f t="shared" si="77"/>
        <v>1224877.4108</v>
      </c>
    </row>
    <row r="2420" spans="1:24" hidden="1">
      <c r="A2420">
        <v>1033</v>
      </c>
      <c r="B2420" t="s">
        <v>689</v>
      </c>
      <c r="C2420" t="s">
        <v>684</v>
      </c>
      <c r="D2420" t="s">
        <v>685</v>
      </c>
      <c r="E2420" t="s">
        <v>29</v>
      </c>
      <c r="F2420" t="s">
        <v>686</v>
      </c>
      <c r="G2420" t="s">
        <v>5128</v>
      </c>
      <c r="H2420" s="1">
        <v>45084</v>
      </c>
      <c r="I2420" t="s">
        <v>7</v>
      </c>
      <c r="J2420">
        <v>34</v>
      </c>
      <c r="K2420">
        <v>6.97</v>
      </c>
      <c r="L2420">
        <v>0</v>
      </c>
      <c r="M2420">
        <v>0</v>
      </c>
      <c r="N2420">
        <v>1</v>
      </c>
      <c r="O2420">
        <v>0</v>
      </c>
      <c r="P2420">
        <v>0</v>
      </c>
      <c r="Q2420">
        <v>4117.3100000000004</v>
      </c>
      <c r="R2420">
        <v>4</v>
      </c>
      <c r="S2420">
        <v>27004</v>
      </c>
      <c r="T2420" s="1">
        <v>0</v>
      </c>
      <c r="U2420">
        <v>1</v>
      </c>
      <c r="W2420" s="64">
        <f t="shared" si="76"/>
        <v>0</v>
      </c>
      <c r="X2420" s="64">
        <f t="shared" si="77"/>
        <v>28697.650700000002</v>
      </c>
    </row>
    <row r="2421" spans="1:24" hidden="1">
      <c r="A2421">
        <v>3059</v>
      </c>
      <c r="B2421" t="s">
        <v>690</v>
      </c>
      <c r="C2421" t="s">
        <v>684</v>
      </c>
      <c r="D2421" t="s">
        <v>685</v>
      </c>
      <c r="E2421" t="s">
        <v>29</v>
      </c>
      <c r="F2421" t="s">
        <v>753</v>
      </c>
      <c r="G2421" t="s">
        <v>4673</v>
      </c>
      <c r="H2421" s="1">
        <v>45084</v>
      </c>
      <c r="I2421" t="s">
        <v>8</v>
      </c>
      <c r="J2421">
        <v>34</v>
      </c>
      <c r="K2421">
        <v>6.97</v>
      </c>
      <c r="L2421">
        <v>0</v>
      </c>
      <c r="M2421">
        <v>0</v>
      </c>
      <c r="N2421">
        <v>1</v>
      </c>
      <c r="O2421">
        <v>0</v>
      </c>
      <c r="P2421">
        <v>5000</v>
      </c>
      <c r="Q2421">
        <v>0</v>
      </c>
      <c r="R2421">
        <v>4</v>
      </c>
      <c r="S2421">
        <v>1014</v>
      </c>
      <c r="T2421" s="1">
        <v>0</v>
      </c>
      <c r="U2421">
        <v>1</v>
      </c>
      <c r="W2421" s="64">
        <f t="shared" si="76"/>
        <v>34850</v>
      </c>
      <c r="X2421" s="64">
        <f t="shared" si="77"/>
        <v>0</v>
      </c>
    </row>
    <row r="2422" spans="1:24" hidden="1">
      <c r="A2422">
        <v>27004</v>
      </c>
      <c r="B2422" t="s">
        <v>689</v>
      </c>
      <c r="C2422" t="s">
        <v>684</v>
      </c>
      <c r="D2422" t="s">
        <v>685</v>
      </c>
      <c r="E2422" t="s">
        <v>29</v>
      </c>
      <c r="F2422" t="s">
        <v>753</v>
      </c>
      <c r="G2422" t="s">
        <v>1033</v>
      </c>
      <c r="H2422" s="1">
        <v>45084</v>
      </c>
      <c r="I2422" t="s">
        <v>8</v>
      </c>
      <c r="J2422">
        <v>34</v>
      </c>
      <c r="K2422">
        <v>6.97</v>
      </c>
      <c r="L2422">
        <v>0</v>
      </c>
      <c r="M2422">
        <v>0</v>
      </c>
      <c r="N2422">
        <v>1</v>
      </c>
      <c r="O2422">
        <v>0</v>
      </c>
      <c r="P2422">
        <v>175735.64</v>
      </c>
      <c r="Q2422">
        <v>0</v>
      </c>
      <c r="R2422">
        <v>4</v>
      </c>
      <c r="S2422">
        <v>1033</v>
      </c>
      <c r="T2422" s="1">
        <v>0</v>
      </c>
      <c r="U2422">
        <v>1</v>
      </c>
      <c r="W2422" s="64">
        <f t="shared" si="76"/>
        <v>1224877.4108</v>
      </c>
      <c r="X2422" s="64">
        <f t="shared" si="77"/>
        <v>0</v>
      </c>
    </row>
    <row r="2423" spans="1:24" hidden="1">
      <c r="A2423">
        <v>27004</v>
      </c>
      <c r="B2423" t="s">
        <v>689</v>
      </c>
      <c r="C2423" t="s">
        <v>684</v>
      </c>
      <c r="D2423" t="s">
        <v>685</v>
      </c>
      <c r="E2423" t="s">
        <v>29</v>
      </c>
      <c r="F2423" t="s">
        <v>753</v>
      </c>
      <c r="G2423" t="s">
        <v>1017</v>
      </c>
      <c r="H2423" s="1">
        <v>45084</v>
      </c>
      <c r="I2423" t="s">
        <v>8</v>
      </c>
      <c r="J2423">
        <v>34</v>
      </c>
      <c r="K2423">
        <v>6.97</v>
      </c>
      <c r="L2423">
        <v>0</v>
      </c>
      <c r="M2423">
        <v>0</v>
      </c>
      <c r="N2423">
        <v>1</v>
      </c>
      <c r="O2423">
        <v>0</v>
      </c>
      <c r="P2423">
        <v>4117.3100000000004</v>
      </c>
      <c r="Q2423">
        <v>0</v>
      </c>
      <c r="R2423">
        <v>4</v>
      </c>
      <c r="S2423">
        <v>1033</v>
      </c>
      <c r="T2423" s="1">
        <v>0</v>
      </c>
      <c r="U2423">
        <v>1</v>
      </c>
      <c r="W2423" s="64">
        <f t="shared" si="76"/>
        <v>28697.650700000002</v>
      </c>
      <c r="X2423" s="64">
        <f t="shared" si="77"/>
        <v>0</v>
      </c>
    </row>
    <row r="2424" spans="1:24">
      <c r="A2424">
        <v>1014</v>
      </c>
      <c r="B2424" t="s">
        <v>689</v>
      </c>
      <c r="C2424" t="s">
        <v>684</v>
      </c>
      <c r="D2424" t="s">
        <v>685</v>
      </c>
      <c r="E2424" t="s">
        <v>29</v>
      </c>
      <c r="F2424" t="s">
        <v>729</v>
      </c>
      <c r="G2424" t="s">
        <v>4598</v>
      </c>
      <c r="H2424" s="1">
        <v>45085</v>
      </c>
      <c r="I2424" t="s">
        <v>7</v>
      </c>
      <c r="J2424">
        <v>34</v>
      </c>
      <c r="K2424">
        <v>6.97</v>
      </c>
      <c r="L2424">
        <v>0</v>
      </c>
      <c r="M2424">
        <v>0</v>
      </c>
      <c r="N2424">
        <v>1</v>
      </c>
      <c r="O2424">
        <v>1</v>
      </c>
      <c r="P2424">
        <v>0</v>
      </c>
      <c r="Q2424">
        <v>2000</v>
      </c>
      <c r="R2424">
        <v>4</v>
      </c>
      <c r="S2424">
        <v>27012</v>
      </c>
      <c r="T2424" s="1">
        <v>0</v>
      </c>
      <c r="U2424">
        <v>1</v>
      </c>
      <c r="W2424" s="64">
        <f t="shared" si="76"/>
        <v>0</v>
      </c>
      <c r="X2424" s="64">
        <f t="shared" si="77"/>
        <v>13940</v>
      </c>
    </row>
    <row r="2425" spans="1:24" hidden="1">
      <c r="A2425">
        <v>27012</v>
      </c>
      <c r="B2425" t="s">
        <v>689</v>
      </c>
      <c r="C2425" t="s">
        <v>684</v>
      </c>
      <c r="D2425" t="s">
        <v>685</v>
      </c>
      <c r="E2425" t="s">
        <v>29</v>
      </c>
      <c r="F2425" t="s">
        <v>753</v>
      </c>
      <c r="G2425" t="s">
        <v>981</v>
      </c>
      <c r="H2425" s="1">
        <v>45085</v>
      </c>
      <c r="I2425" t="s">
        <v>8</v>
      </c>
      <c r="J2425">
        <v>34</v>
      </c>
      <c r="K2425">
        <v>6.97</v>
      </c>
      <c r="L2425">
        <v>0</v>
      </c>
      <c r="M2425">
        <v>0</v>
      </c>
      <c r="N2425">
        <v>1</v>
      </c>
      <c r="O2425">
        <v>0</v>
      </c>
      <c r="P2425">
        <v>2000</v>
      </c>
      <c r="Q2425">
        <v>0</v>
      </c>
      <c r="R2425">
        <v>4</v>
      </c>
      <c r="S2425">
        <v>1014</v>
      </c>
      <c r="T2425" s="1">
        <v>0</v>
      </c>
      <c r="U2425">
        <v>1</v>
      </c>
      <c r="W2425" s="64">
        <f t="shared" si="76"/>
        <v>13940</v>
      </c>
      <c r="X2425" s="64">
        <f t="shared" si="77"/>
        <v>0</v>
      </c>
    </row>
    <row r="2426" spans="1:24" hidden="1">
      <c r="A2426">
        <v>1005</v>
      </c>
      <c r="B2426" t="s">
        <v>689</v>
      </c>
      <c r="C2426" t="s">
        <v>684</v>
      </c>
      <c r="D2426" t="s">
        <v>685</v>
      </c>
      <c r="E2426" t="s">
        <v>29</v>
      </c>
      <c r="F2426" t="s">
        <v>747</v>
      </c>
      <c r="G2426" t="s">
        <v>4840</v>
      </c>
      <c r="H2426" s="1">
        <v>45086</v>
      </c>
      <c r="I2426" t="s">
        <v>8</v>
      </c>
      <c r="J2426">
        <v>34</v>
      </c>
      <c r="K2426">
        <v>6.94</v>
      </c>
      <c r="L2426">
        <v>0</v>
      </c>
      <c r="M2426">
        <v>0</v>
      </c>
      <c r="N2426">
        <v>1</v>
      </c>
      <c r="O2426">
        <v>1</v>
      </c>
      <c r="P2426">
        <v>35000</v>
      </c>
      <c r="Q2426">
        <v>0</v>
      </c>
      <c r="R2426">
        <v>4</v>
      </c>
      <c r="S2426">
        <v>10001</v>
      </c>
      <c r="T2426" s="1">
        <v>0</v>
      </c>
      <c r="U2426">
        <v>1</v>
      </c>
      <c r="W2426" s="64">
        <f t="shared" si="76"/>
        <v>242900</v>
      </c>
      <c r="X2426" s="64">
        <f t="shared" si="77"/>
        <v>0</v>
      </c>
    </row>
    <row r="2427" spans="1:24" hidden="1">
      <c r="A2427">
        <v>1018</v>
      </c>
      <c r="B2427" t="s">
        <v>689</v>
      </c>
      <c r="C2427" t="s">
        <v>684</v>
      </c>
      <c r="D2427" t="s">
        <v>685</v>
      </c>
      <c r="E2427" t="s">
        <v>29</v>
      </c>
      <c r="F2427" t="s">
        <v>748</v>
      </c>
      <c r="G2427" t="s">
        <v>800</v>
      </c>
      <c r="H2427" s="1">
        <v>45086</v>
      </c>
      <c r="I2427" t="s">
        <v>7</v>
      </c>
      <c r="J2427">
        <v>34</v>
      </c>
      <c r="K2427">
        <v>6.9580000000000002</v>
      </c>
      <c r="L2427">
        <v>0</v>
      </c>
      <c r="M2427">
        <v>0</v>
      </c>
      <c r="N2427">
        <v>1</v>
      </c>
      <c r="O2427">
        <v>0</v>
      </c>
      <c r="P2427">
        <v>0</v>
      </c>
      <c r="Q2427">
        <v>1650000</v>
      </c>
      <c r="R2427">
        <v>4</v>
      </c>
      <c r="S2427">
        <v>27013</v>
      </c>
      <c r="T2427" s="1">
        <v>0</v>
      </c>
      <c r="U2427">
        <v>1</v>
      </c>
      <c r="W2427" s="64">
        <f t="shared" si="76"/>
        <v>0</v>
      </c>
      <c r="X2427" s="64">
        <f t="shared" si="77"/>
        <v>11480700</v>
      </c>
    </row>
    <row r="2428" spans="1:24" hidden="1">
      <c r="A2428">
        <v>10001</v>
      </c>
      <c r="B2428" t="s">
        <v>689</v>
      </c>
      <c r="C2428" t="s">
        <v>684</v>
      </c>
      <c r="D2428" t="s">
        <v>685</v>
      </c>
      <c r="E2428" t="s">
        <v>29</v>
      </c>
      <c r="F2428" t="s">
        <v>747</v>
      </c>
      <c r="G2428" t="s">
        <v>841</v>
      </c>
      <c r="H2428" s="1">
        <v>45086</v>
      </c>
      <c r="I2428" t="s">
        <v>7</v>
      </c>
      <c r="J2428">
        <v>34</v>
      </c>
      <c r="K2428">
        <v>6.94</v>
      </c>
      <c r="L2428">
        <v>0</v>
      </c>
      <c r="M2428">
        <v>0</v>
      </c>
      <c r="N2428">
        <v>1</v>
      </c>
      <c r="O2428">
        <v>0</v>
      </c>
      <c r="P2428">
        <v>0</v>
      </c>
      <c r="Q2428">
        <v>35000</v>
      </c>
      <c r="R2428">
        <v>4</v>
      </c>
      <c r="S2428">
        <v>1005</v>
      </c>
      <c r="T2428" s="1">
        <v>0</v>
      </c>
      <c r="U2428">
        <v>1</v>
      </c>
      <c r="W2428" s="64">
        <f t="shared" si="76"/>
        <v>0</v>
      </c>
      <c r="X2428" s="64">
        <f t="shared" si="77"/>
        <v>242900</v>
      </c>
    </row>
    <row r="2429" spans="1:24" hidden="1">
      <c r="A2429">
        <v>27013</v>
      </c>
      <c r="B2429" t="s">
        <v>689</v>
      </c>
      <c r="C2429" t="s">
        <v>689</v>
      </c>
      <c r="D2429" t="s">
        <v>685</v>
      </c>
      <c r="E2429" t="s">
        <v>29</v>
      </c>
      <c r="F2429" t="s">
        <v>686</v>
      </c>
      <c r="G2429" t="s">
        <v>4555</v>
      </c>
      <c r="H2429" s="1">
        <v>45086</v>
      </c>
      <c r="I2429" t="s">
        <v>8</v>
      </c>
      <c r="J2429">
        <v>34</v>
      </c>
      <c r="K2429">
        <v>6.9580000000000002</v>
      </c>
      <c r="L2429">
        <v>0</v>
      </c>
      <c r="M2429">
        <v>0</v>
      </c>
      <c r="N2429">
        <v>1</v>
      </c>
      <c r="O2429">
        <v>0</v>
      </c>
      <c r="P2429">
        <v>1650000</v>
      </c>
      <c r="Q2429">
        <v>0</v>
      </c>
      <c r="R2429">
        <v>4</v>
      </c>
      <c r="S2429">
        <v>1018</v>
      </c>
      <c r="T2429" s="1">
        <v>0</v>
      </c>
      <c r="U2429">
        <v>1</v>
      </c>
      <c r="W2429" s="64">
        <f t="shared" si="76"/>
        <v>11480700</v>
      </c>
      <c r="X2429" s="64">
        <f t="shared" si="77"/>
        <v>0</v>
      </c>
    </row>
    <row r="2430" spans="1:24" hidden="1">
      <c r="A2430">
        <v>1009</v>
      </c>
      <c r="B2430" t="s">
        <v>689</v>
      </c>
      <c r="C2430" t="s">
        <v>684</v>
      </c>
      <c r="D2430" t="s">
        <v>685</v>
      </c>
      <c r="E2430" t="s">
        <v>29</v>
      </c>
      <c r="F2430" t="s">
        <v>686</v>
      </c>
      <c r="G2430" t="s">
        <v>4969</v>
      </c>
      <c r="H2430" s="1">
        <v>45090</v>
      </c>
      <c r="I2430" t="s">
        <v>7</v>
      </c>
      <c r="J2430">
        <v>34</v>
      </c>
      <c r="K2430">
        <v>6.97</v>
      </c>
      <c r="L2430">
        <v>0</v>
      </c>
      <c r="M2430">
        <v>0</v>
      </c>
      <c r="N2430">
        <v>1</v>
      </c>
      <c r="O2430">
        <v>0</v>
      </c>
      <c r="P2430">
        <v>0</v>
      </c>
      <c r="Q2430">
        <v>11980</v>
      </c>
      <c r="R2430">
        <v>4</v>
      </c>
      <c r="S2430">
        <v>27012</v>
      </c>
      <c r="T2430" s="1">
        <v>0</v>
      </c>
      <c r="U2430">
        <v>1</v>
      </c>
      <c r="W2430" s="64">
        <f t="shared" si="76"/>
        <v>0</v>
      </c>
      <c r="X2430" s="64">
        <f t="shared" si="77"/>
        <v>83500.599999999991</v>
      </c>
    </row>
    <row r="2431" spans="1:24" hidden="1">
      <c r="A2431">
        <v>1009</v>
      </c>
      <c r="B2431" t="s">
        <v>690</v>
      </c>
      <c r="C2431" t="s">
        <v>684</v>
      </c>
      <c r="D2431" t="s">
        <v>685</v>
      </c>
      <c r="E2431" t="s">
        <v>29</v>
      </c>
      <c r="F2431" t="s">
        <v>686</v>
      </c>
      <c r="G2431" t="s">
        <v>5033</v>
      </c>
      <c r="H2431" s="1">
        <v>45090</v>
      </c>
      <c r="I2431" t="s">
        <v>7</v>
      </c>
      <c r="J2431">
        <v>34</v>
      </c>
      <c r="K2431">
        <v>6.97</v>
      </c>
      <c r="L2431">
        <v>0</v>
      </c>
      <c r="M2431">
        <v>0</v>
      </c>
      <c r="N2431">
        <v>1</v>
      </c>
      <c r="O2431">
        <v>0</v>
      </c>
      <c r="P2431">
        <v>0</v>
      </c>
      <c r="Q2431">
        <v>8900</v>
      </c>
      <c r="R2431">
        <v>4</v>
      </c>
      <c r="S2431">
        <v>27007</v>
      </c>
      <c r="T2431" s="1">
        <v>0</v>
      </c>
      <c r="U2431">
        <v>1</v>
      </c>
      <c r="W2431" s="64">
        <f t="shared" si="76"/>
        <v>0</v>
      </c>
      <c r="X2431" s="64">
        <f t="shared" si="77"/>
        <v>62033</v>
      </c>
    </row>
    <row r="2432" spans="1:24" hidden="1">
      <c r="A2432">
        <v>1018</v>
      </c>
      <c r="B2432" t="s">
        <v>689</v>
      </c>
      <c r="C2432" t="s">
        <v>684</v>
      </c>
      <c r="D2432" t="s">
        <v>685</v>
      </c>
      <c r="E2432" t="s">
        <v>29</v>
      </c>
      <c r="F2432" t="s">
        <v>748</v>
      </c>
      <c r="G2432" t="s">
        <v>4662</v>
      </c>
      <c r="H2432" s="1">
        <v>45090</v>
      </c>
      <c r="I2432" t="s">
        <v>7</v>
      </c>
      <c r="J2432">
        <v>34</v>
      </c>
      <c r="K2432">
        <v>6.97</v>
      </c>
      <c r="L2432">
        <v>0</v>
      </c>
      <c r="M2432">
        <v>0</v>
      </c>
      <c r="N2432">
        <v>1</v>
      </c>
      <c r="O2432">
        <v>0</v>
      </c>
      <c r="P2432">
        <v>0</v>
      </c>
      <c r="Q2432">
        <v>10000</v>
      </c>
      <c r="R2432">
        <v>4</v>
      </c>
      <c r="S2432">
        <v>27013</v>
      </c>
      <c r="T2432" s="1">
        <v>0</v>
      </c>
      <c r="U2432">
        <v>1</v>
      </c>
      <c r="W2432" s="64">
        <f t="shared" si="76"/>
        <v>0</v>
      </c>
      <c r="X2432" s="64">
        <f t="shared" si="77"/>
        <v>69700</v>
      </c>
    </row>
    <row r="2433" spans="1:24" hidden="1">
      <c r="A2433">
        <v>27007</v>
      </c>
      <c r="B2433" t="s">
        <v>690</v>
      </c>
      <c r="C2433" t="s">
        <v>684</v>
      </c>
      <c r="D2433" t="s">
        <v>685</v>
      </c>
      <c r="E2433" t="s">
        <v>29</v>
      </c>
      <c r="F2433" t="s">
        <v>686</v>
      </c>
      <c r="G2433" t="s">
        <v>5349</v>
      </c>
      <c r="H2433" s="1">
        <v>45090</v>
      </c>
      <c r="I2433" t="s">
        <v>8</v>
      </c>
      <c r="J2433">
        <v>34</v>
      </c>
      <c r="K2433">
        <v>6.97</v>
      </c>
      <c r="N2433">
        <v>1</v>
      </c>
      <c r="O2433">
        <v>0</v>
      </c>
      <c r="P2433">
        <v>8900</v>
      </c>
      <c r="Q2433">
        <v>0</v>
      </c>
      <c r="R2433">
        <v>4</v>
      </c>
      <c r="S2433">
        <v>1009</v>
      </c>
      <c r="T2433" s="1">
        <v>0</v>
      </c>
      <c r="U2433">
        <v>1</v>
      </c>
      <c r="W2433" s="64">
        <f t="shared" si="76"/>
        <v>62033</v>
      </c>
      <c r="X2433" s="64">
        <f t="shared" si="77"/>
        <v>0</v>
      </c>
    </row>
    <row r="2434" spans="1:24" hidden="1">
      <c r="A2434">
        <v>27012</v>
      </c>
      <c r="B2434" t="s">
        <v>689</v>
      </c>
      <c r="C2434" t="s">
        <v>684</v>
      </c>
      <c r="D2434" t="s">
        <v>685</v>
      </c>
      <c r="E2434" t="s">
        <v>29</v>
      </c>
      <c r="F2434" t="s">
        <v>753</v>
      </c>
      <c r="G2434" t="s">
        <v>981</v>
      </c>
      <c r="H2434" s="1">
        <v>45090</v>
      </c>
      <c r="I2434" t="s">
        <v>8</v>
      </c>
      <c r="J2434">
        <v>34</v>
      </c>
      <c r="K2434">
        <v>6.97</v>
      </c>
      <c r="L2434">
        <v>0</v>
      </c>
      <c r="M2434">
        <v>0</v>
      </c>
      <c r="N2434">
        <v>1</v>
      </c>
      <c r="O2434">
        <v>0</v>
      </c>
      <c r="P2434">
        <v>11980</v>
      </c>
      <c r="Q2434">
        <v>0</v>
      </c>
      <c r="R2434">
        <v>4</v>
      </c>
      <c r="S2434">
        <v>1009</v>
      </c>
      <c r="T2434" s="1">
        <v>0</v>
      </c>
      <c r="U2434">
        <v>1</v>
      </c>
      <c r="W2434" s="64">
        <f t="shared" si="76"/>
        <v>83500.599999999991</v>
      </c>
      <c r="X2434" s="64">
        <f t="shared" si="77"/>
        <v>0</v>
      </c>
    </row>
    <row r="2435" spans="1:24" hidden="1">
      <c r="A2435">
        <v>27013</v>
      </c>
      <c r="B2435" t="s">
        <v>689</v>
      </c>
      <c r="C2435" t="s">
        <v>689</v>
      </c>
      <c r="D2435" t="s">
        <v>685</v>
      </c>
      <c r="E2435" t="s">
        <v>29</v>
      </c>
      <c r="F2435" t="s">
        <v>686</v>
      </c>
      <c r="G2435" t="s">
        <v>4555</v>
      </c>
      <c r="H2435" s="1">
        <v>45090</v>
      </c>
      <c r="I2435" t="s">
        <v>8</v>
      </c>
      <c r="J2435">
        <v>34</v>
      </c>
      <c r="K2435">
        <v>6.97</v>
      </c>
      <c r="L2435">
        <v>0</v>
      </c>
      <c r="M2435">
        <v>0</v>
      </c>
      <c r="N2435">
        <v>1</v>
      </c>
      <c r="O2435">
        <v>0</v>
      </c>
      <c r="P2435">
        <v>10000</v>
      </c>
      <c r="Q2435">
        <v>0</v>
      </c>
      <c r="R2435">
        <v>4</v>
      </c>
      <c r="S2435">
        <v>1018</v>
      </c>
      <c r="T2435" s="1">
        <v>0</v>
      </c>
      <c r="U2435">
        <v>1</v>
      </c>
      <c r="W2435" s="64">
        <f t="shared" si="76"/>
        <v>69700</v>
      </c>
      <c r="X2435" s="64">
        <f t="shared" si="77"/>
        <v>0</v>
      </c>
    </row>
    <row r="2436" spans="1:24">
      <c r="A2436">
        <v>1001</v>
      </c>
      <c r="B2436" t="s">
        <v>692</v>
      </c>
      <c r="C2436" t="s">
        <v>684</v>
      </c>
      <c r="D2436" t="s">
        <v>685</v>
      </c>
      <c r="E2436" t="s">
        <v>29</v>
      </c>
      <c r="F2436" t="s">
        <v>686</v>
      </c>
      <c r="G2436" t="s">
        <v>4829</v>
      </c>
      <c r="H2436" s="1">
        <v>45091</v>
      </c>
      <c r="I2436" t="s">
        <v>8</v>
      </c>
      <c r="J2436">
        <v>34</v>
      </c>
      <c r="K2436">
        <v>6.97</v>
      </c>
      <c r="L2436">
        <v>0</v>
      </c>
      <c r="M2436">
        <v>0</v>
      </c>
      <c r="N2436">
        <v>1</v>
      </c>
      <c r="O2436">
        <v>0</v>
      </c>
      <c r="P2436">
        <v>200000</v>
      </c>
      <c r="Q2436">
        <v>0</v>
      </c>
      <c r="R2436">
        <v>4</v>
      </c>
      <c r="S2436">
        <v>3052</v>
      </c>
      <c r="T2436" s="1">
        <v>0</v>
      </c>
      <c r="U2436">
        <v>1</v>
      </c>
      <c r="W2436" s="64">
        <f t="shared" si="76"/>
        <v>1394000</v>
      </c>
      <c r="X2436" s="64">
        <f t="shared" si="77"/>
        <v>0</v>
      </c>
    </row>
    <row r="2437" spans="1:24" hidden="1">
      <c r="A2437">
        <v>1003</v>
      </c>
      <c r="B2437" t="s">
        <v>689</v>
      </c>
      <c r="C2437" t="s">
        <v>684</v>
      </c>
      <c r="D2437" t="s">
        <v>685</v>
      </c>
      <c r="E2437" t="s">
        <v>29</v>
      </c>
      <c r="F2437" t="s">
        <v>747</v>
      </c>
      <c r="G2437" t="s">
        <v>687</v>
      </c>
      <c r="H2437" s="1">
        <v>45091</v>
      </c>
      <c r="I2437" t="s">
        <v>8</v>
      </c>
      <c r="J2437">
        <v>34</v>
      </c>
      <c r="K2437">
        <v>6.86</v>
      </c>
      <c r="L2437">
        <v>0</v>
      </c>
      <c r="M2437">
        <v>0</v>
      </c>
      <c r="N2437">
        <v>1</v>
      </c>
      <c r="O2437">
        <v>0</v>
      </c>
      <c r="P2437">
        <v>300000</v>
      </c>
      <c r="Q2437">
        <v>0</v>
      </c>
      <c r="R2437">
        <v>4</v>
      </c>
      <c r="S2437">
        <v>1005</v>
      </c>
      <c r="T2437" s="1">
        <v>0</v>
      </c>
      <c r="U2437">
        <v>1</v>
      </c>
      <c r="W2437" s="64">
        <f t="shared" si="76"/>
        <v>2058000</v>
      </c>
      <c r="X2437" s="64">
        <f t="shared" si="77"/>
        <v>0</v>
      </c>
    </row>
    <row r="2438" spans="1:24" hidden="1">
      <c r="A2438">
        <v>1005</v>
      </c>
      <c r="B2438" t="s">
        <v>689</v>
      </c>
      <c r="C2438" t="s">
        <v>684</v>
      </c>
      <c r="D2438" t="s">
        <v>685</v>
      </c>
      <c r="E2438" t="s">
        <v>29</v>
      </c>
      <c r="F2438" t="s">
        <v>747</v>
      </c>
      <c r="G2438" t="s">
        <v>4841</v>
      </c>
      <c r="H2438" s="1">
        <v>45091</v>
      </c>
      <c r="I2438" t="s">
        <v>7</v>
      </c>
      <c r="J2438">
        <v>34</v>
      </c>
      <c r="K2438">
        <v>6.86</v>
      </c>
      <c r="L2438">
        <v>0</v>
      </c>
      <c r="M2438">
        <v>0</v>
      </c>
      <c r="N2438">
        <v>1</v>
      </c>
      <c r="O2438">
        <v>1</v>
      </c>
      <c r="P2438">
        <v>0</v>
      </c>
      <c r="Q2438">
        <v>300000</v>
      </c>
      <c r="R2438">
        <v>4</v>
      </c>
      <c r="S2438">
        <v>1003</v>
      </c>
      <c r="T2438" s="1">
        <v>0</v>
      </c>
      <c r="U2438">
        <v>1</v>
      </c>
      <c r="W2438" s="64">
        <f t="shared" si="76"/>
        <v>0</v>
      </c>
      <c r="X2438" s="64">
        <f t="shared" si="77"/>
        <v>2058000</v>
      </c>
    </row>
    <row r="2439" spans="1:24" hidden="1">
      <c r="A2439">
        <v>1005</v>
      </c>
      <c r="B2439" t="s">
        <v>689</v>
      </c>
      <c r="C2439" t="s">
        <v>684</v>
      </c>
      <c r="D2439" t="s">
        <v>685</v>
      </c>
      <c r="E2439" t="s">
        <v>29</v>
      </c>
      <c r="F2439" t="s">
        <v>747</v>
      </c>
      <c r="G2439" t="s">
        <v>4842</v>
      </c>
      <c r="H2439" s="1">
        <v>45091</v>
      </c>
      <c r="I2439" t="s">
        <v>7</v>
      </c>
      <c r="J2439">
        <v>34</v>
      </c>
      <c r="K2439">
        <v>6.9560000000000004</v>
      </c>
      <c r="L2439">
        <v>0</v>
      </c>
      <c r="M2439">
        <v>0</v>
      </c>
      <c r="N2439">
        <v>1</v>
      </c>
      <c r="O2439">
        <v>1</v>
      </c>
      <c r="P2439">
        <v>0</v>
      </c>
      <c r="Q2439">
        <v>2000000</v>
      </c>
      <c r="R2439">
        <v>4</v>
      </c>
      <c r="S2439">
        <v>1033</v>
      </c>
      <c r="T2439" s="1">
        <v>0</v>
      </c>
      <c r="U2439">
        <v>1</v>
      </c>
      <c r="W2439" s="64">
        <f t="shared" si="76"/>
        <v>0</v>
      </c>
      <c r="X2439" s="64">
        <f t="shared" si="77"/>
        <v>13912000</v>
      </c>
    </row>
    <row r="2440" spans="1:24">
      <c r="A2440">
        <v>1014</v>
      </c>
      <c r="B2440" t="s">
        <v>689</v>
      </c>
      <c r="C2440" t="s">
        <v>684</v>
      </c>
      <c r="D2440" t="s">
        <v>685</v>
      </c>
      <c r="E2440" t="s">
        <v>29</v>
      </c>
      <c r="F2440" t="s">
        <v>729</v>
      </c>
      <c r="G2440" t="s">
        <v>4658</v>
      </c>
      <c r="H2440" s="1">
        <v>45091</v>
      </c>
      <c r="I2440" t="s">
        <v>7</v>
      </c>
      <c r="J2440">
        <v>34</v>
      </c>
      <c r="K2440">
        <v>6.97</v>
      </c>
      <c r="L2440">
        <v>0</v>
      </c>
      <c r="M2440">
        <v>0</v>
      </c>
      <c r="N2440">
        <v>1</v>
      </c>
      <c r="O2440">
        <v>1</v>
      </c>
      <c r="P2440">
        <v>0</v>
      </c>
      <c r="Q2440">
        <v>1360</v>
      </c>
      <c r="R2440">
        <v>4</v>
      </c>
      <c r="S2440">
        <v>27012</v>
      </c>
      <c r="T2440" s="1">
        <v>0</v>
      </c>
      <c r="U2440">
        <v>1</v>
      </c>
      <c r="W2440" s="64">
        <f t="shared" si="76"/>
        <v>0</v>
      </c>
      <c r="X2440" s="64">
        <f t="shared" si="77"/>
        <v>9479.1999999999989</v>
      </c>
    </row>
    <row r="2441" spans="1:24" hidden="1">
      <c r="A2441">
        <v>1033</v>
      </c>
      <c r="B2441" t="s">
        <v>689</v>
      </c>
      <c r="C2441" t="s">
        <v>684</v>
      </c>
      <c r="D2441" t="s">
        <v>685</v>
      </c>
      <c r="E2441" t="s">
        <v>29</v>
      </c>
      <c r="F2441" t="s">
        <v>747</v>
      </c>
      <c r="G2441" t="s">
        <v>5141</v>
      </c>
      <c r="H2441" s="1">
        <v>45091</v>
      </c>
      <c r="I2441" t="s">
        <v>8</v>
      </c>
      <c r="J2441">
        <v>34</v>
      </c>
      <c r="K2441">
        <v>6.9560000000000004</v>
      </c>
      <c r="L2441">
        <v>0</v>
      </c>
      <c r="M2441">
        <v>0</v>
      </c>
      <c r="N2441">
        <v>1</v>
      </c>
      <c r="O2441">
        <v>0</v>
      </c>
      <c r="P2441">
        <v>2000000</v>
      </c>
      <c r="Q2441">
        <v>0</v>
      </c>
      <c r="R2441">
        <v>4</v>
      </c>
      <c r="S2441">
        <v>1005</v>
      </c>
      <c r="T2441" s="1">
        <v>0</v>
      </c>
      <c r="U2441">
        <v>1</v>
      </c>
      <c r="W2441" s="64">
        <f t="shared" si="76"/>
        <v>13912000</v>
      </c>
      <c r="X2441" s="64">
        <f t="shared" si="77"/>
        <v>0</v>
      </c>
    </row>
    <row r="2442" spans="1:24">
      <c r="A2442">
        <v>1034</v>
      </c>
      <c r="B2442" t="s">
        <v>689</v>
      </c>
      <c r="C2442" t="s">
        <v>684</v>
      </c>
      <c r="D2442" t="s">
        <v>685</v>
      </c>
      <c r="E2442" t="s">
        <v>29</v>
      </c>
      <c r="F2442" t="s">
        <v>686</v>
      </c>
      <c r="G2442" t="s">
        <v>5220</v>
      </c>
      <c r="H2442" s="1">
        <v>45091</v>
      </c>
      <c r="I2442" t="s">
        <v>7</v>
      </c>
      <c r="J2442">
        <v>34</v>
      </c>
      <c r="K2442">
        <v>6.97</v>
      </c>
      <c r="L2442">
        <v>0</v>
      </c>
      <c r="M2442">
        <v>0</v>
      </c>
      <c r="N2442">
        <v>1</v>
      </c>
      <c r="O2442">
        <v>0</v>
      </c>
      <c r="P2442">
        <v>0</v>
      </c>
      <c r="Q2442">
        <v>109499.27</v>
      </c>
      <c r="R2442">
        <v>4</v>
      </c>
      <c r="S2442">
        <v>27004</v>
      </c>
      <c r="T2442" s="1">
        <v>0</v>
      </c>
      <c r="U2442">
        <v>1</v>
      </c>
      <c r="W2442" s="64">
        <f t="shared" si="76"/>
        <v>0</v>
      </c>
      <c r="X2442" s="64">
        <f t="shared" si="77"/>
        <v>763209.91189999995</v>
      </c>
    </row>
    <row r="2443" spans="1:24">
      <c r="A2443">
        <v>1034</v>
      </c>
      <c r="B2443" t="s">
        <v>689</v>
      </c>
      <c r="C2443" t="s">
        <v>684</v>
      </c>
      <c r="D2443" t="s">
        <v>685</v>
      </c>
      <c r="E2443" t="s">
        <v>29</v>
      </c>
      <c r="F2443" t="s">
        <v>686</v>
      </c>
      <c r="G2443" t="s">
        <v>5221</v>
      </c>
      <c r="H2443" s="1">
        <v>45091</v>
      </c>
      <c r="I2443" t="s">
        <v>7</v>
      </c>
      <c r="J2443">
        <v>34</v>
      </c>
      <c r="K2443">
        <v>6.97</v>
      </c>
      <c r="L2443">
        <v>0</v>
      </c>
      <c r="M2443">
        <v>0</v>
      </c>
      <c r="N2443">
        <v>1</v>
      </c>
      <c r="O2443">
        <v>0</v>
      </c>
      <c r="P2443">
        <v>0</v>
      </c>
      <c r="Q2443">
        <v>73012.88</v>
      </c>
      <c r="R2443">
        <v>4</v>
      </c>
      <c r="S2443">
        <v>27004</v>
      </c>
      <c r="T2443" s="1">
        <v>0</v>
      </c>
      <c r="U2443">
        <v>1</v>
      </c>
      <c r="W2443" s="64">
        <f t="shared" si="76"/>
        <v>0</v>
      </c>
      <c r="X2443" s="64">
        <f t="shared" si="77"/>
        <v>508899.77360000001</v>
      </c>
    </row>
    <row r="2444" spans="1:24" hidden="1">
      <c r="A2444">
        <v>3052</v>
      </c>
      <c r="B2444" t="s">
        <v>692</v>
      </c>
      <c r="C2444" t="s">
        <v>684</v>
      </c>
      <c r="D2444" t="s">
        <v>685</v>
      </c>
      <c r="E2444" t="s">
        <v>29</v>
      </c>
      <c r="F2444" t="s">
        <v>753</v>
      </c>
      <c r="G2444" t="s">
        <v>3600</v>
      </c>
      <c r="H2444" s="1">
        <v>45091</v>
      </c>
      <c r="I2444" t="s">
        <v>7</v>
      </c>
      <c r="J2444">
        <v>34</v>
      </c>
      <c r="K2444">
        <v>6.97</v>
      </c>
      <c r="L2444">
        <v>0</v>
      </c>
      <c r="M2444">
        <v>0</v>
      </c>
      <c r="N2444">
        <v>1</v>
      </c>
      <c r="O2444">
        <v>0</v>
      </c>
      <c r="P2444">
        <v>0</v>
      </c>
      <c r="Q2444">
        <v>200000</v>
      </c>
      <c r="R2444">
        <v>4</v>
      </c>
      <c r="S2444">
        <v>1001</v>
      </c>
      <c r="T2444" s="1">
        <v>0</v>
      </c>
      <c r="U2444">
        <v>1</v>
      </c>
      <c r="W2444" s="64">
        <f t="shared" si="76"/>
        <v>0</v>
      </c>
      <c r="X2444" s="64">
        <f t="shared" si="77"/>
        <v>1394000</v>
      </c>
    </row>
    <row r="2445" spans="1:24" hidden="1">
      <c r="A2445">
        <v>27004</v>
      </c>
      <c r="B2445" t="s">
        <v>689</v>
      </c>
      <c r="C2445" t="s">
        <v>684</v>
      </c>
      <c r="D2445" t="s">
        <v>685</v>
      </c>
      <c r="E2445" t="s">
        <v>29</v>
      </c>
      <c r="F2445" t="s">
        <v>753</v>
      </c>
      <c r="G2445" t="s">
        <v>985</v>
      </c>
      <c r="H2445" s="1">
        <v>45091</v>
      </c>
      <c r="I2445" t="s">
        <v>8</v>
      </c>
      <c r="J2445">
        <v>34</v>
      </c>
      <c r="K2445">
        <v>6.97</v>
      </c>
      <c r="L2445">
        <v>0</v>
      </c>
      <c r="M2445">
        <v>0</v>
      </c>
      <c r="N2445">
        <v>1</v>
      </c>
      <c r="O2445">
        <v>0</v>
      </c>
      <c r="P2445">
        <v>73012.88</v>
      </c>
      <c r="Q2445">
        <v>0</v>
      </c>
      <c r="R2445">
        <v>4</v>
      </c>
      <c r="S2445">
        <v>1034</v>
      </c>
      <c r="T2445" s="1">
        <v>0</v>
      </c>
      <c r="U2445">
        <v>1</v>
      </c>
      <c r="W2445" s="64">
        <f t="shared" si="76"/>
        <v>508899.77360000001</v>
      </c>
      <c r="X2445" s="64">
        <f t="shared" si="77"/>
        <v>0</v>
      </c>
    </row>
    <row r="2446" spans="1:24" hidden="1">
      <c r="A2446">
        <v>27004</v>
      </c>
      <c r="B2446" t="s">
        <v>689</v>
      </c>
      <c r="C2446" t="s">
        <v>684</v>
      </c>
      <c r="D2446" t="s">
        <v>685</v>
      </c>
      <c r="E2446" t="s">
        <v>29</v>
      </c>
      <c r="F2446" t="s">
        <v>753</v>
      </c>
      <c r="G2446" t="s">
        <v>1033</v>
      </c>
      <c r="H2446" s="1">
        <v>45091</v>
      </c>
      <c r="I2446" t="s">
        <v>8</v>
      </c>
      <c r="J2446">
        <v>34</v>
      </c>
      <c r="K2446">
        <v>6.97</v>
      </c>
      <c r="L2446">
        <v>0</v>
      </c>
      <c r="M2446">
        <v>0</v>
      </c>
      <c r="N2446">
        <v>1</v>
      </c>
      <c r="O2446">
        <v>0</v>
      </c>
      <c r="P2446">
        <v>109499.27</v>
      </c>
      <c r="Q2446">
        <v>0</v>
      </c>
      <c r="R2446">
        <v>4</v>
      </c>
      <c r="S2446">
        <v>1034</v>
      </c>
      <c r="T2446" s="1">
        <v>0</v>
      </c>
      <c r="U2446">
        <v>1</v>
      </c>
      <c r="W2446" s="64">
        <f t="shared" si="76"/>
        <v>763209.91189999995</v>
      </c>
      <c r="X2446" s="64">
        <f t="shared" si="77"/>
        <v>0</v>
      </c>
    </row>
    <row r="2447" spans="1:24" hidden="1">
      <c r="A2447">
        <v>27012</v>
      </c>
      <c r="B2447" t="s">
        <v>689</v>
      </c>
      <c r="C2447" t="s">
        <v>684</v>
      </c>
      <c r="D2447" t="s">
        <v>685</v>
      </c>
      <c r="E2447" t="s">
        <v>29</v>
      </c>
      <c r="F2447" t="s">
        <v>753</v>
      </c>
      <c r="G2447" t="s">
        <v>980</v>
      </c>
      <c r="H2447" s="1">
        <v>45091</v>
      </c>
      <c r="I2447" t="s">
        <v>8</v>
      </c>
      <c r="J2447">
        <v>34</v>
      </c>
      <c r="K2447">
        <v>6.97</v>
      </c>
      <c r="L2447">
        <v>0</v>
      </c>
      <c r="M2447">
        <v>0</v>
      </c>
      <c r="N2447">
        <v>1</v>
      </c>
      <c r="O2447">
        <v>0</v>
      </c>
      <c r="P2447">
        <v>1360</v>
      </c>
      <c r="Q2447">
        <v>0</v>
      </c>
      <c r="R2447">
        <v>4</v>
      </c>
      <c r="S2447">
        <v>1014</v>
      </c>
      <c r="T2447" s="1">
        <v>0</v>
      </c>
      <c r="U2447">
        <v>1</v>
      </c>
      <c r="W2447" s="64">
        <f t="shared" si="76"/>
        <v>9479.1999999999989</v>
      </c>
      <c r="X2447" s="64">
        <f t="shared" si="77"/>
        <v>0</v>
      </c>
    </row>
    <row r="2448" spans="1:24">
      <c r="A2448">
        <v>1001</v>
      </c>
      <c r="B2448" t="s">
        <v>690</v>
      </c>
      <c r="C2448" t="s">
        <v>684</v>
      </c>
      <c r="D2448" t="s">
        <v>685</v>
      </c>
      <c r="E2448" t="s">
        <v>29</v>
      </c>
      <c r="F2448" t="s">
        <v>686</v>
      </c>
      <c r="G2448" t="s">
        <v>4828</v>
      </c>
      <c r="H2448" s="1">
        <v>45093</v>
      </c>
      <c r="I2448" t="s">
        <v>7</v>
      </c>
      <c r="J2448">
        <v>34</v>
      </c>
      <c r="K2448">
        <v>6.97</v>
      </c>
      <c r="L2448">
        <v>0</v>
      </c>
      <c r="M2448">
        <v>0</v>
      </c>
      <c r="N2448">
        <v>1</v>
      </c>
      <c r="O2448">
        <v>0</v>
      </c>
      <c r="P2448">
        <v>0</v>
      </c>
      <c r="Q2448">
        <v>1000</v>
      </c>
      <c r="R2448">
        <v>4</v>
      </c>
      <c r="S2448">
        <v>3012</v>
      </c>
      <c r="T2448" s="1">
        <v>0</v>
      </c>
      <c r="U2448">
        <v>1</v>
      </c>
      <c r="W2448" s="64">
        <f t="shared" si="76"/>
        <v>0</v>
      </c>
      <c r="X2448" s="64">
        <f t="shared" si="77"/>
        <v>6970</v>
      </c>
    </row>
    <row r="2449" spans="1:24">
      <c r="A2449">
        <v>3012</v>
      </c>
      <c r="B2449" t="s">
        <v>690</v>
      </c>
      <c r="C2449" t="s">
        <v>694</v>
      </c>
      <c r="D2449" t="s">
        <v>685</v>
      </c>
      <c r="E2449" t="s">
        <v>29</v>
      </c>
      <c r="F2449" t="s">
        <v>4379</v>
      </c>
      <c r="G2449" t="s">
        <v>5316</v>
      </c>
      <c r="H2449" s="1">
        <v>45093</v>
      </c>
      <c r="I2449" t="s">
        <v>8</v>
      </c>
      <c r="J2449">
        <v>34</v>
      </c>
      <c r="K2449">
        <v>6.97</v>
      </c>
      <c r="N2449">
        <v>1</v>
      </c>
      <c r="O2449">
        <v>0</v>
      </c>
      <c r="P2449">
        <v>1000</v>
      </c>
      <c r="Q2449">
        <v>0</v>
      </c>
      <c r="R2449">
        <v>4</v>
      </c>
      <c r="S2449">
        <v>1001</v>
      </c>
      <c r="T2449" s="1">
        <v>0</v>
      </c>
      <c r="U2449">
        <v>1</v>
      </c>
      <c r="W2449" s="64">
        <f t="shared" si="76"/>
        <v>6970</v>
      </c>
      <c r="X2449" s="64">
        <f t="shared" si="77"/>
        <v>0</v>
      </c>
    </row>
    <row r="2450" spans="1:24" hidden="1">
      <c r="A2450">
        <v>1003</v>
      </c>
      <c r="B2450" t="s">
        <v>689</v>
      </c>
      <c r="C2450" t="s">
        <v>684</v>
      </c>
      <c r="D2450" t="s">
        <v>685</v>
      </c>
      <c r="E2450" t="s">
        <v>29</v>
      </c>
      <c r="F2450" t="s">
        <v>747</v>
      </c>
      <c r="G2450" t="s">
        <v>687</v>
      </c>
      <c r="H2450" s="1">
        <v>45097</v>
      </c>
      <c r="I2450" t="s">
        <v>8</v>
      </c>
      <c r="J2450">
        <v>34</v>
      </c>
      <c r="K2450">
        <v>6.95</v>
      </c>
      <c r="L2450">
        <v>0</v>
      </c>
      <c r="M2450">
        <v>0</v>
      </c>
      <c r="N2450">
        <v>1</v>
      </c>
      <c r="O2450">
        <v>0</v>
      </c>
      <c r="P2450">
        <v>3000000</v>
      </c>
      <c r="Q2450">
        <v>0</v>
      </c>
      <c r="R2450">
        <v>4</v>
      </c>
      <c r="S2450">
        <v>1018</v>
      </c>
      <c r="T2450" s="1">
        <v>0</v>
      </c>
      <c r="U2450">
        <v>1</v>
      </c>
      <c r="W2450" s="64">
        <f t="shared" si="76"/>
        <v>20850000</v>
      </c>
      <c r="X2450" s="64">
        <f t="shared" si="77"/>
        <v>0</v>
      </c>
    </row>
    <row r="2451" spans="1:24" hidden="1">
      <c r="A2451">
        <v>1018</v>
      </c>
      <c r="B2451" t="s">
        <v>689</v>
      </c>
      <c r="C2451" t="s">
        <v>684</v>
      </c>
      <c r="D2451" t="s">
        <v>685</v>
      </c>
      <c r="E2451" t="s">
        <v>29</v>
      </c>
      <c r="F2451" t="s">
        <v>747</v>
      </c>
      <c r="G2451" t="s">
        <v>4654</v>
      </c>
      <c r="H2451" s="1">
        <v>45097</v>
      </c>
      <c r="I2451" t="s">
        <v>7</v>
      </c>
      <c r="J2451">
        <v>34</v>
      </c>
      <c r="K2451">
        <v>6.95</v>
      </c>
      <c r="L2451">
        <v>0</v>
      </c>
      <c r="M2451">
        <v>0</v>
      </c>
      <c r="N2451">
        <v>1</v>
      </c>
      <c r="O2451">
        <v>0</v>
      </c>
      <c r="P2451">
        <v>0</v>
      </c>
      <c r="Q2451">
        <v>3000000</v>
      </c>
      <c r="R2451">
        <v>4</v>
      </c>
      <c r="S2451">
        <v>1003</v>
      </c>
      <c r="T2451" s="1">
        <v>0</v>
      </c>
      <c r="U2451">
        <v>1</v>
      </c>
      <c r="W2451" s="64">
        <f t="shared" si="76"/>
        <v>0</v>
      </c>
      <c r="X2451" s="64">
        <f t="shared" si="77"/>
        <v>20850000</v>
      </c>
    </row>
    <row r="2452" spans="1:24" hidden="1">
      <c r="A2452">
        <v>1018</v>
      </c>
      <c r="B2452" t="s">
        <v>689</v>
      </c>
      <c r="C2452" t="s">
        <v>684</v>
      </c>
      <c r="D2452" t="s">
        <v>685</v>
      </c>
      <c r="E2452" t="s">
        <v>29</v>
      </c>
      <c r="F2452" t="s">
        <v>747</v>
      </c>
      <c r="G2452" t="s">
        <v>4655</v>
      </c>
      <c r="H2452" s="1">
        <v>45097</v>
      </c>
      <c r="I2452" t="s">
        <v>7</v>
      </c>
      <c r="J2452">
        <v>34</v>
      </c>
      <c r="K2452">
        <v>6.9550000000000001</v>
      </c>
      <c r="L2452">
        <v>0</v>
      </c>
      <c r="M2452">
        <v>0</v>
      </c>
      <c r="N2452">
        <v>1</v>
      </c>
      <c r="O2452">
        <v>0</v>
      </c>
      <c r="P2452">
        <v>0</v>
      </c>
      <c r="Q2452">
        <v>500000</v>
      </c>
      <c r="R2452">
        <v>4</v>
      </c>
      <c r="S2452">
        <v>74002</v>
      </c>
      <c r="T2452" s="1">
        <v>0</v>
      </c>
      <c r="U2452">
        <v>1</v>
      </c>
      <c r="W2452" s="64">
        <f t="shared" si="76"/>
        <v>0</v>
      </c>
      <c r="X2452" s="64">
        <f t="shared" si="77"/>
        <v>3477500</v>
      </c>
    </row>
    <row r="2453" spans="1:24" hidden="1">
      <c r="A2453">
        <v>74002</v>
      </c>
      <c r="B2453" t="s">
        <v>689</v>
      </c>
      <c r="C2453" t="s">
        <v>684</v>
      </c>
      <c r="D2453" t="s">
        <v>685</v>
      </c>
      <c r="E2453" t="s">
        <v>29</v>
      </c>
      <c r="F2453" t="s">
        <v>747</v>
      </c>
      <c r="G2453" t="s">
        <v>4655</v>
      </c>
      <c r="H2453" s="1">
        <v>45097</v>
      </c>
      <c r="I2453" t="s">
        <v>8</v>
      </c>
      <c r="J2453">
        <v>34</v>
      </c>
      <c r="K2453">
        <v>6.9550000000000001</v>
      </c>
      <c r="L2453">
        <v>0</v>
      </c>
      <c r="M2453">
        <v>0</v>
      </c>
      <c r="N2453">
        <v>1</v>
      </c>
      <c r="O2453">
        <v>0</v>
      </c>
      <c r="P2453">
        <v>500000</v>
      </c>
      <c r="Q2453">
        <v>0</v>
      </c>
      <c r="R2453">
        <v>4</v>
      </c>
      <c r="S2453">
        <v>1018</v>
      </c>
      <c r="T2453" s="1">
        <v>0</v>
      </c>
      <c r="U2453">
        <v>1</v>
      </c>
      <c r="W2453" s="64">
        <f t="shared" si="76"/>
        <v>3477500</v>
      </c>
      <c r="X2453" s="64">
        <f t="shared" si="77"/>
        <v>0</v>
      </c>
    </row>
    <row r="2454" spans="1:24" hidden="1">
      <c r="A2454">
        <v>1003</v>
      </c>
      <c r="B2454" t="s">
        <v>689</v>
      </c>
      <c r="C2454" t="s">
        <v>684</v>
      </c>
      <c r="D2454" t="s">
        <v>685</v>
      </c>
      <c r="E2454" t="s">
        <v>29</v>
      </c>
      <c r="F2454" t="s">
        <v>747</v>
      </c>
      <c r="G2454" t="s">
        <v>687</v>
      </c>
      <c r="H2454" s="1">
        <v>45100</v>
      </c>
      <c r="I2454" t="s">
        <v>8</v>
      </c>
      <c r="J2454">
        <v>34</v>
      </c>
      <c r="K2454">
        <v>6.86</v>
      </c>
      <c r="L2454">
        <v>0</v>
      </c>
      <c r="M2454">
        <v>0</v>
      </c>
      <c r="N2454">
        <v>1</v>
      </c>
      <c r="O2454">
        <v>0</v>
      </c>
      <c r="P2454">
        <v>300000</v>
      </c>
      <c r="Q2454">
        <v>0</v>
      </c>
      <c r="R2454">
        <v>4</v>
      </c>
      <c r="S2454">
        <v>1005</v>
      </c>
      <c r="T2454" s="1">
        <v>0</v>
      </c>
      <c r="U2454">
        <v>1</v>
      </c>
      <c r="W2454" s="64">
        <f t="shared" si="76"/>
        <v>2058000</v>
      </c>
      <c r="X2454" s="64">
        <f t="shared" si="77"/>
        <v>0</v>
      </c>
    </row>
    <row r="2455" spans="1:24" hidden="1">
      <c r="A2455">
        <v>1005</v>
      </c>
      <c r="B2455" t="s">
        <v>689</v>
      </c>
      <c r="C2455" t="s">
        <v>684</v>
      </c>
      <c r="D2455" t="s">
        <v>685</v>
      </c>
      <c r="E2455" t="s">
        <v>29</v>
      </c>
      <c r="F2455" t="s">
        <v>747</v>
      </c>
      <c r="G2455" t="s">
        <v>4843</v>
      </c>
      <c r="H2455" s="1">
        <v>45100</v>
      </c>
      <c r="I2455" t="s">
        <v>7</v>
      </c>
      <c r="J2455">
        <v>34</v>
      </c>
      <c r="K2455">
        <v>6.86</v>
      </c>
      <c r="L2455">
        <v>0</v>
      </c>
      <c r="M2455">
        <v>0</v>
      </c>
      <c r="N2455">
        <v>1</v>
      </c>
      <c r="O2455">
        <v>1</v>
      </c>
      <c r="P2455">
        <v>0</v>
      </c>
      <c r="Q2455">
        <v>300000</v>
      </c>
      <c r="R2455">
        <v>4</v>
      </c>
      <c r="S2455">
        <v>1003</v>
      </c>
      <c r="T2455" s="1">
        <v>0</v>
      </c>
      <c r="U2455">
        <v>1</v>
      </c>
      <c r="W2455" s="64">
        <f t="shared" si="76"/>
        <v>0</v>
      </c>
      <c r="X2455" s="64">
        <f t="shared" si="77"/>
        <v>2058000</v>
      </c>
    </row>
    <row r="2456" spans="1:24">
      <c r="A2456">
        <v>1014</v>
      </c>
      <c r="B2456" t="s">
        <v>690</v>
      </c>
      <c r="C2456" t="s">
        <v>684</v>
      </c>
      <c r="D2456" t="s">
        <v>685</v>
      </c>
      <c r="E2456" t="s">
        <v>29</v>
      </c>
      <c r="F2456" t="s">
        <v>729</v>
      </c>
      <c r="G2456" t="s">
        <v>4659</v>
      </c>
      <c r="H2456" s="1">
        <v>45100</v>
      </c>
      <c r="I2456" t="s">
        <v>7</v>
      </c>
      <c r="J2456">
        <v>34</v>
      </c>
      <c r="K2456">
        <v>6.97</v>
      </c>
      <c r="L2456">
        <v>0</v>
      </c>
      <c r="M2456">
        <v>0</v>
      </c>
      <c r="N2456">
        <v>1</v>
      </c>
      <c r="O2456">
        <v>1</v>
      </c>
      <c r="P2456">
        <v>0</v>
      </c>
      <c r="Q2456">
        <v>10000</v>
      </c>
      <c r="R2456">
        <v>4</v>
      </c>
      <c r="S2456">
        <v>3059</v>
      </c>
      <c r="T2456" s="1">
        <v>0</v>
      </c>
      <c r="U2456">
        <v>1</v>
      </c>
      <c r="W2456" s="64">
        <f t="shared" si="76"/>
        <v>0</v>
      </c>
      <c r="X2456" s="64">
        <f t="shared" si="77"/>
        <v>69700</v>
      </c>
    </row>
    <row r="2457" spans="1:24" hidden="1">
      <c r="A2457">
        <v>3059</v>
      </c>
      <c r="B2457" t="s">
        <v>690</v>
      </c>
      <c r="C2457" t="s">
        <v>684</v>
      </c>
      <c r="D2457" t="s">
        <v>685</v>
      </c>
      <c r="E2457" t="s">
        <v>29</v>
      </c>
      <c r="F2457" t="s">
        <v>753</v>
      </c>
      <c r="G2457" t="s">
        <v>1011</v>
      </c>
      <c r="H2457" s="1">
        <v>45100</v>
      </c>
      <c r="I2457" t="s">
        <v>8</v>
      </c>
      <c r="J2457">
        <v>34</v>
      </c>
      <c r="K2457">
        <v>6.97</v>
      </c>
      <c r="L2457">
        <v>0</v>
      </c>
      <c r="M2457">
        <v>0</v>
      </c>
      <c r="N2457">
        <v>1</v>
      </c>
      <c r="O2457">
        <v>0</v>
      </c>
      <c r="P2457">
        <v>10000</v>
      </c>
      <c r="Q2457">
        <v>0</v>
      </c>
      <c r="R2457">
        <v>4</v>
      </c>
      <c r="S2457">
        <v>1014</v>
      </c>
      <c r="T2457" s="1">
        <v>0</v>
      </c>
      <c r="U2457">
        <v>1</v>
      </c>
      <c r="W2457" s="64">
        <f t="shared" si="76"/>
        <v>69700</v>
      </c>
      <c r="X2457" s="64">
        <f t="shared" si="77"/>
        <v>0</v>
      </c>
    </row>
    <row r="2458" spans="1:24" hidden="1">
      <c r="A2458">
        <v>1005</v>
      </c>
      <c r="B2458" t="s">
        <v>689</v>
      </c>
      <c r="C2458" t="s">
        <v>684</v>
      </c>
      <c r="D2458" t="s">
        <v>685</v>
      </c>
      <c r="E2458" t="s">
        <v>29</v>
      </c>
      <c r="F2458" t="s">
        <v>747</v>
      </c>
      <c r="G2458" t="s">
        <v>4844</v>
      </c>
      <c r="H2458" s="1">
        <v>45103</v>
      </c>
      <c r="I2458" t="s">
        <v>7</v>
      </c>
      <c r="J2458">
        <v>34</v>
      </c>
      <c r="K2458">
        <v>6.9550000000000001</v>
      </c>
      <c r="L2458">
        <v>0</v>
      </c>
      <c r="M2458">
        <v>0</v>
      </c>
      <c r="N2458">
        <v>1</v>
      </c>
      <c r="O2458">
        <v>1</v>
      </c>
      <c r="P2458">
        <v>0</v>
      </c>
      <c r="Q2458">
        <v>3000000</v>
      </c>
      <c r="R2458">
        <v>4</v>
      </c>
      <c r="S2458">
        <v>1033</v>
      </c>
      <c r="T2458" s="1">
        <v>0</v>
      </c>
      <c r="U2458">
        <v>1</v>
      </c>
      <c r="W2458" s="64">
        <f t="shared" si="76"/>
        <v>0</v>
      </c>
      <c r="X2458" s="64">
        <f t="shared" si="77"/>
        <v>20865000</v>
      </c>
    </row>
    <row r="2459" spans="1:24">
      <c r="A2459">
        <v>1014</v>
      </c>
      <c r="B2459" t="s">
        <v>690</v>
      </c>
      <c r="C2459" t="s">
        <v>684</v>
      </c>
      <c r="D2459" t="s">
        <v>685</v>
      </c>
      <c r="E2459" t="s">
        <v>29</v>
      </c>
      <c r="F2459" t="s">
        <v>728</v>
      </c>
      <c r="G2459" t="s">
        <v>4661</v>
      </c>
      <c r="H2459" s="1">
        <v>45103</v>
      </c>
      <c r="I2459" t="s">
        <v>7</v>
      </c>
      <c r="J2459">
        <v>34</v>
      </c>
      <c r="K2459">
        <v>6.97</v>
      </c>
      <c r="L2459">
        <v>0</v>
      </c>
      <c r="M2459">
        <v>0</v>
      </c>
      <c r="N2459">
        <v>1</v>
      </c>
      <c r="O2459">
        <v>1</v>
      </c>
      <c r="P2459">
        <v>0</v>
      </c>
      <c r="Q2459">
        <v>10000</v>
      </c>
      <c r="R2459">
        <v>4</v>
      </c>
      <c r="S2459">
        <v>3059</v>
      </c>
      <c r="T2459" s="1">
        <v>0</v>
      </c>
      <c r="U2459">
        <v>1</v>
      </c>
      <c r="W2459" s="64">
        <f t="shared" ref="W2459:W2522" si="78">+K2459*P2459</f>
        <v>0</v>
      </c>
      <c r="X2459" s="64">
        <f t="shared" ref="X2459:X2522" si="79">K2459*Q2459</f>
        <v>69700</v>
      </c>
    </row>
    <row r="2460" spans="1:24" hidden="1">
      <c r="A2460">
        <v>1033</v>
      </c>
      <c r="B2460" t="s">
        <v>689</v>
      </c>
      <c r="C2460" t="s">
        <v>684</v>
      </c>
      <c r="D2460" t="s">
        <v>685</v>
      </c>
      <c r="E2460" t="s">
        <v>29</v>
      </c>
      <c r="F2460" t="s">
        <v>747</v>
      </c>
      <c r="G2460" t="s">
        <v>5142</v>
      </c>
      <c r="H2460" s="1">
        <v>45103</v>
      </c>
      <c r="I2460" t="s">
        <v>8</v>
      </c>
      <c r="J2460">
        <v>34</v>
      </c>
      <c r="K2460">
        <v>6.9550000000000001</v>
      </c>
      <c r="L2460">
        <v>0</v>
      </c>
      <c r="M2460">
        <v>0</v>
      </c>
      <c r="N2460">
        <v>1</v>
      </c>
      <c r="O2460">
        <v>0</v>
      </c>
      <c r="P2460">
        <v>3000000</v>
      </c>
      <c r="Q2460">
        <v>0</v>
      </c>
      <c r="R2460">
        <v>4</v>
      </c>
      <c r="S2460">
        <v>1005</v>
      </c>
      <c r="T2460" s="1">
        <v>0</v>
      </c>
      <c r="U2460">
        <v>1</v>
      </c>
      <c r="W2460" s="64">
        <f t="shared" si="78"/>
        <v>20865000</v>
      </c>
      <c r="X2460" s="64">
        <f t="shared" si="79"/>
        <v>0</v>
      </c>
    </row>
    <row r="2461" spans="1:24" hidden="1">
      <c r="A2461">
        <v>3059</v>
      </c>
      <c r="B2461" t="s">
        <v>690</v>
      </c>
      <c r="C2461" t="s">
        <v>684</v>
      </c>
      <c r="D2461" t="s">
        <v>685</v>
      </c>
      <c r="E2461" t="s">
        <v>29</v>
      </c>
      <c r="F2461" t="s">
        <v>753</v>
      </c>
      <c r="G2461" t="s">
        <v>1011</v>
      </c>
      <c r="H2461" s="1">
        <v>45103</v>
      </c>
      <c r="I2461" t="s">
        <v>8</v>
      </c>
      <c r="J2461">
        <v>34</v>
      </c>
      <c r="K2461">
        <v>6.97</v>
      </c>
      <c r="L2461">
        <v>0</v>
      </c>
      <c r="M2461">
        <v>0</v>
      </c>
      <c r="N2461">
        <v>1</v>
      </c>
      <c r="O2461">
        <v>0</v>
      </c>
      <c r="P2461">
        <v>10000</v>
      </c>
      <c r="Q2461">
        <v>0</v>
      </c>
      <c r="R2461">
        <v>4</v>
      </c>
      <c r="S2461">
        <v>1014</v>
      </c>
      <c r="T2461" s="1">
        <v>0</v>
      </c>
      <c r="U2461">
        <v>1</v>
      </c>
      <c r="W2461" s="64">
        <f t="shared" si="78"/>
        <v>69700</v>
      </c>
      <c r="X2461" s="64">
        <f t="shared" si="79"/>
        <v>0</v>
      </c>
    </row>
    <row r="2462" spans="1:24">
      <c r="A2462">
        <v>1014</v>
      </c>
      <c r="B2462" t="s">
        <v>690</v>
      </c>
      <c r="C2462" t="s">
        <v>684</v>
      </c>
      <c r="D2462" t="s">
        <v>685</v>
      </c>
      <c r="E2462" t="s">
        <v>29</v>
      </c>
      <c r="F2462" t="s">
        <v>728</v>
      </c>
      <c r="G2462" t="s">
        <v>4766</v>
      </c>
      <c r="H2462" s="1">
        <v>45104</v>
      </c>
      <c r="I2462" t="s">
        <v>7</v>
      </c>
      <c r="J2462">
        <v>34</v>
      </c>
      <c r="K2462">
        <v>6.97</v>
      </c>
      <c r="L2462">
        <v>0</v>
      </c>
      <c r="M2462">
        <v>0</v>
      </c>
      <c r="N2462">
        <v>1</v>
      </c>
      <c r="O2462">
        <v>1</v>
      </c>
      <c r="P2462">
        <v>0</v>
      </c>
      <c r="Q2462">
        <v>10000</v>
      </c>
      <c r="R2462">
        <v>4</v>
      </c>
      <c r="S2462">
        <v>3059</v>
      </c>
      <c r="T2462" s="1">
        <v>0</v>
      </c>
      <c r="U2462">
        <v>1</v>
      </c>
      <c r="W2462" s="64">
        <f t="shared" si="78"/>
        <v>0</v>
      </c>
      <c r="X2462" s="64">
        <f t="shared" si="79"/>
        <v>69700</v>
      </c>
    </row>
    <row r="2463" spans="1:24">
      <c r="A2463">
        <v>1034</v>
      </c>
      <c r="B2463" t="s">
        <v>689</v>
      </c>
      <c r="C2463" t="s">
        <v>684</v>
      </c>
      <c r="D2463" t="s">
        <v>685</v>
      </c>
      <c r="E2463" t="s">
        <v>29</v>
      </c>
      <c r="F2463" t="s">
        <v>747</v>
      </c>
      <c r="G2463" t="s">
        <v>5242</v>
      </c>
      <c r="H2463" s="1">
        <v>45104</v>
      </c>
      <c r="I2463" t="s">
        <v>7</v>
      </c>
      <c r="J2463">
        <v>34</v>
      </c>
      <c r="K2463">
        <v>6.97</v>
      </c>
      <c r="L2463">
        <v>0</v>
      </c>
      <c r="M2463">
        <v>0</v>
      </c>
      <c r="N2463">
        <v>1</v>
      </c>
      <c r="O2463">
        <v>0</v>
      </c>
      <c r="P2463">
        <v>0</v>
      </c>
      <c r="Q2463">
        <v>31495.05</v>
      </c>
      <c r="R2463">
        <v>4</v>
      </c>
      <c r="S2463">
        <v>27004</v>
      </c>
      <c r="T2463" s="1">
        <v>0</v>
      </c>
      <c r="U2463">
        <v>1</v>
      </c>
      <c r="W2463" s="64">
        <f t="shared" si="78"/>
        <v>0</v>
      </c>
      <c r="X2463" s="64">
        <f t="shared" si="79"/>
        <v>219520.49849999999</v>
      </c>
    </row>
    <row r="2464" spans="1:24">
      <c r="A2464">
        <v>1034</v>
      </c>
      <c r="B2464" t="s">
        <v>689</v>
      </c>
      <c r="C2464" t="s">
        <v>684</v>
      </c>
      <c r="D2464" t="s">
        <v>685</v>
      </c>
      <c r="E2464" t="s">
        <v>29</v>
      </c>
      <c r="F2464" t="s">
        <v>747</v>
      </c>
      <c r="G2464" t="s">
        <v>5243</v>
      </c>
      <c r="H2464" s="1">
        <v>45104</v>
      </c>
      <c r="I2464" t="s">
        <v>7</v>
      </c>
      <c r="J2464">
        <v>34</v>
      </c>
      <c r="K2464">
        <v>6.97</v>
      </c>
      <c r="L2464">
        <v>0</v>
      </c>
      <c r="M2464">
        <v>0</v>
      </c>
      <c r="N2464">
        <v>1</v>
      </c>
      <c r="O2464">
        <v>0</v>
      </c>
      <c r="P2464">
        <v>0</v>
      </c>
      <c r="Q2464">
        <v>715266.67</v>
      </c>
      <c r="R2464">
        <v>4</v>
      </c>
      <c r="S2464">
        <v>27009</v>
      </c>
      <c r="T2464" s="1">
        <v>0</v>
      </c>
      <c r="U2464">
        <v>1</v>
      </c>
      <c r="W2464" s="64">
        <f t="shared" si="78"/>
        <v>0</v>
      </c>
      <c r="X2464" s="64">
        <f t="shared" si="79"/>
        <v>4985408.6899000006</v>
      </c>
    </row>
    <row r="2465" spans="1:24" hidden="1">
      <c r="A2465">
        <v>3059</v>
      </c>
      <c r="B2465" t="s">
        <v>690</v>
      </c>
      <c r="C2465" t="s">
        <v>684</v>
      </c>
      <c r="D2465" t="s">
        <v>685</v>
      </c>
      <c r="E2465" t="s">
        <v>29</v>
      </c>
      <c r="F2465" t="s">
        <v>753</v>
      </c>
      <c r="G2465" t="s">
        <v>1011</v>
      </c>
      <c r="H2465" s="1">
        <v>45104</v>
      </c>
      <c r="I2465" t="s">
        <v>8</v>
      </c>
      <c r="J2465">
        <v>34</v>
      </c>
      <c r="K2465">
        <v>6.97</v>
      </c>
      <c r="L2465">
        <v>0</v>
      </c>
      <c r="M2465">
        <v>0</v>
      </c>
      <c r="N2465">
        <v>1</v>
      </c>
      <c r="O2465">
        <v>0</v>
      </c>
      <c r="P2465">
        <v>10000</v>
      </c>
      <c r="Q2465">
        <v>0</v>
      </c>
      <c r="R2465">
        <v>4</v>
      </c>
      <c r="S2465">
        <v>1014</v>
      </c>
      <c r="T2465" s="1">
        <v>0</v>
      </c>
      <c r="U2465">
        <v>1</v>
      </c>
      <c r="W2465" s="64">
        <f t="shared" si="78"/>
        <v>69700</v>
      </c>
      <c r="X2465" s="64">
        <f t="shared" si="79"/>
        <v>0</v>
      </c>
    </row>
    <row r="2466" spans="1:24" hidden="1">
      <c r="A2466">
        <v>27004</v>
      </c>
      <c r="B2466" t="s">
        <v>689</v>
      </c>
      <c r="C2466" t="s">
        <v>684</v>
      </c>
      <c r="D2466" t="s">
        <v>685</v>
      </c>
      <c r="E2466" t="s">
        <v>29</v>
      </c>
      <c r="F2466" t="s">
        <v>753</v>
      </c>
      <c r="G2466" t="s">
        <v>1026</v>
      </c>
      <c r="H2466" s="1">
        <v>45104</v>
      </c>
      <c r="I2466" t="s">
        <v>8</v>
      </c>
      <c r="J2466">
        <v>34</v>
      </c>
      <c r="K2466">
        <v>6.97</v>
      </c>
      <c r="L2466">
        <v>0</v>
      </c>
      <c r="M2466">
        <v>0</v>
      </c>
      <c r="N2466">
        <v>1</v>
      </c>
      <c r="O2466">
        <v>0</v>
      </c>
      <c r="P2466">
        <v>31495.05</v>
      </c>
      <c r="Q2466">
        <v>0</v>
      </c>
      <c r="R2466">
        <v>4</v>
      </c>
      <c r="S2466">
        <v>1034</v>
      </c>
      <c r="T2466" s="1">
        <v>0</v>
      </c>
      <c r="U2466">
        <v>1</v>
      </c>
      <c r="W2466" s="64">
        <f t="shared" si="78"/>
        <v>219520.49849999999</v>
      </c>
      <c r="X2466" s="64">
        <f t="shared" si="79"/>
        <v>0</v>
      </c>
    </row>
    <row r="2467" spans="1:24" hidden="1">
      <c r="A2467">
        <v>27009</v>
      </c>
      <c r="B2467" t="s">
        <v>689</v>
      </c>
      <c r="C2467" t="s">
        <v>684</v>
      </c>
      <c r="D2467" t="s">
        <v>685</v>
      </c>
      <c r="E2467" t="s">
        <v>29</v>
      </c>
      <c r="F2467" t="s">
        <v>753</v>
      </c>
      <c r="G2467" t="s">
        <v>5353</v>
      </c>
      <c r="H2467" s="1">
        <v>45104</v>
      </c>
      <c r="I2467" t="s">
        <v>8</v>
      </c>
      <c r="J2467">
        <v>34</v>
      </c>
      <c r="K2467">
        <v>6.97</v>
      </c>
      <c r="L2467">
        <v>0</v>
      </c>
      <c r="M2467">
        <v>0</v>
      </c>
      <c r="N2467">
        <v>1</v>
      </c>
      <c r="O2467">
        <v>0</v>
      </c>
      <c r="P2467">
        <v>715266.67</v>
      </c>
      <c r="Q2467">
        <v>0</v>
      </c>
      <c r="R2467">
        <v>4</v>
      </c>
      <c r="S2467">
        <v>1034</v>
      </c>
      <c r="T2467" s="1">
        <v>0</v>
      </c>
      <c r="U2467">
        <v>1</v>
      </c>
      <c r="W2467" s="64">
        <f t="shared" si="78"/>
        <v>4985408.6899000006</v>
      </c>
      <c r="X2467" s="64">
        <f t="shared" si="79"/>
        <v>0</v>
      </c>
    </row>
    <row r="2468" spans="1:24" hidden="1">
      <c r="A2468">
        <v>1003</v>
      </c>
      <c r="B2468" t="s">
        <v>689</v>
      </c>
      <c r="C2468" t="s">
        <v>684</v>
      </c>
      <c r="D2468" t="s">
        <v>685</v>
      </c>
      <c r="E2468" t="s">
        <v>29</v>
      </c>
      <c r="F2468" t="s">
        <v>747</v>
      </c>
      <c r="G2468" t="s">
        <v>687</v>
      </c>
      <c r="H2468" s="1">
        <v>45105</v>
      </c>
      <c r="I2468" t="s">
        <v>8</v>
      </c>
      <c r="J2468">
        <v>34</v>
      </c>
      <c r="K2468">
        <v>6.9560000000000004</v>
      </c>
      <c r="L2468">
        <v>0</v>
      </c>
      <c r="M2468">
        <v>0</v>
      </c>
      <c r="N2468">
        <v>1</v>
      </c>
      <c r="O2468">
        <v>0</v>
      </c>
      <c r="P2468">
        <v>4000000</v>
      </c>
      <c r="Q2468">
        <v>0</v>
      </c>
      <c r="R2468">
        <v>4</v>
      </c>
      <c r="S2468">
        <v>1014</v>
      </c>
      <c r="T2468" s="1">
        <v>0</v>
      </c>
      <c r="U2468">
        <v>1</v>
      </c>
      <c r="W2468" s="64">
        <f t="shared" si="78"/>
        <v>27824000</v>
      </c>
      <c r="X2468" s="64">
        <f t="shared" si="79"/>
        <v>0</v>
      </c>
    </row>
    <row r="2469" spans="1:24" hidden="1">
      <c r="A2469">
        <v>1009</v>
      </c>
      <c r="B2469" t="s">
        <v>684</v>
      </c>
      <c r="C2469" t="s">
        <v>684</v>
      </c>
      <c r="D2469" t="s">
        <v>685</v>
      </c>
      <c r="E2469" t="s">
        <v>29</v>
      </c>
      <c r="F2469" t="s">
        <v>686</v>
      </c>
      <c r="G2469" t="s">
        <v>4958</v>
      </c>
      <c r="H2469" s="1">
        <v>45105</v>
      </c>
      <c r="I2469" t="s">
        <v>8</v>
      </c>
      <c r="J2469">
        <v>34</v>
      </c>
      <c r="K2469">
        <v>6.95</v>
      </c>
      <c r="L2469">
        <v>0</v>
      </c>
      <c r="M2469">
        <v>0</v>
      </c>
      <c r="N2469">
        <v>1</v>
      </c>
      <c r="O2469">
        <v>0</v>
      </c>
      <c r="P2469">
        <v>50000</v>
      </c>
      <c r="Q2469">
        <v>0</v>
      </c>
      <c r="R2469">
        <v>4</v>
      </c>
      <c r="S2469">
        <v>3024</v>
      </c>
      <c r="T2469" s="1">
        <v>0</v>
      </c>
      <c r="U2469">
        <v>1</v>
      </c>
      <c r="W2469" s="64">
        <f t="shared" si="78"/>
        <v>347500</v>
      </c>
      <c r="X2469" s="64">
        <f t="shared" si="79"/>
        <v>0</v>
      </c>
    </row>
    <row r="2470" spans="1:24">
      <c r="A2470">
        <v>1014</v>
      </c>
      <c r="B2470" t="s">
        <v>689</v>
      </c>
      <c r="C2470" t="s">
        <v>684</v>
      </c>
      <c r="D2470" t="s">
        <v>685</v>
      </c>
      <c r="E2470" t="s">
        <v>29</v>
      </c>
      <c r="F2470" t="s">
        <v>728</v>
      </c>
      <c r="G2470" t="s">
        <v>991</v>
      </c>
      <c r="H2470" s="1">
        <v>45105</v>
      </c>
      <c r="I2470" t="s">
        <v>7</v>
      </c>
      <c r="J2470">
        <v>34</v>
      </c>
      <c r="K2470">
        <v>6.9560000000000004</v>
      </c>
      <c r="L2470">
        <v>0</v>
      </c>
      <c r="M2470">
        <v>0</v>
      </c>
      <c r="N2470">
        <v>1</v>
      </c>
      <c r="O2470">
        <v>1</v>
      </c>
      <c r="P2470">
        <v>0</v>
      </c>
      <c r="Q2470">
        <v>4000000</v>
      </c>
      <c r="R2470">
        <v>4</v>
      </c>
      <c r="S2470">
        <v>1003</v>
      </c>
      <c r="T2470" s="1">
        <v>0</v>
      </c>
      <c r="U2470">
        <v>1</v>
      </c>
      <c r="W2470" s="64">
        <f t="shared" si="78"/>
        <v>0</v>
      </c>
      <c r="X2470" s="64">
        <f t="shared" si="79"/>
        <v>27824000</v>
      </c>
    </row>
    <row r="2471" spans="1:24">
      <c r="A2471">
        <v>1014</v>
      </c>
      <c r="B2471" t="s">
        <v>690</v>
      </c>
      <c r="C2471" t="s">
        <v>684</v>
      </c>
      <c r="D2471" t="s">
        <v>685</v>
      </c>
      <c r="E2471" t="s">
        <v>29</v>
      </c>
      <c r="F2471" t="s">
        <v>728</v>
      </c>
      <c r="G2471" t="s">
        <v>4650</v>
      </c>
      <c r="H2471" s="1">
        <v>45105</v>
      </c>
      <c r="I2471" t="s">
        <v>7</v>
      </c>
      <c r="J2471">
        <v>34</v>
      </c>
      <c r="K2471">
        <v>6.97</v>
      </c>
      <c r="L2471">
        <v>0</v>
      </c>
      <c r="M2471">
        <v>0</v>
      </c>
      <c r="N2471">
        <v>1</v>
      </c>
      <c r="O2471">
        <v>1</v>
      </c>
      <c r="P2471">
        <v>0</v>
      </c>
      <c r="Q2471">
        <v>10000</v>
      </c>
      <c r="R2471">
        <v>4</v>
      </c>
      <c r="S2471">
        <v>3059</v>
      </c>
      <c r="T2471" s="1">
        <v>0</v>
      </c>
      <c r="U2471">
        <v>1</v>
      </c>
      <c r="W2471" s="64">
        <f t="shared" si="78"/>
        <v>0</v>
      </c>
      <c r="X2471" s="64">
        <f t="shared" si="79"/>
        <v>69700</v>
      </c>
    </row>
    <row r="2472" spans="1:24" hidden="1">
      <c r="A2472">
        <v>3024</v>
      </c>
      <c r="B2472" t="s">
        <v>684</v>
      </c>
      <c r="C2472" t="s">
        <v>684</v>
      </c>
      <c r="D2472" t="s">
        <v>685</v>
      </c>
      <c r="E2472" t="s">
        <v>29</v>
      </c>
      <c r="F2472" t="s">
        <v>685</v>
      </c>
      <c r="G2472" t="s">
        <v>5322</v>
      </c>
      <c r="H2472" s="1">
        <v>45105</v>
      </c>
      <c r="I2472" t="s">
        <v>7</v>
      </c>
      <c r="J2472">
        <v>34</v>
      </c>
      <c r="K2472">
        <v>6.95</v>
      </c>
      <c r="N2472">
        <v>1</v>
      </c>
      <c r="O2472">
        <v>0</v>
      </c>
      <c r="P2472">
        <v>0</v>
      </c>
      <c r="Q2472">
        <v>50000</v>
      </c>
      <c r="R2472">
        <v>4</v>
      </c>
      <c r="S2472">
        <v>1009</v>
      </c>
      <c r="T2472" s="1">
        <v>0</v>
      </c>
      <c r="U2472">
        <v>1</v>
      </c>
      <c r="W2472" s="64">
        <f t="shared" si="78"/>
        <v>0</v>
      </c>
      <c r="X2472" s="64">
        <f t="shared" si="79"/>
        <v>347500</v>
      </c>
    </row>
    <row r="2473" spans="1:24" hidden="1">
      <c r="A2473">
        <v>3059</v>
      </c>
      <c r="B2473" t="s">
        <v>690</v>
      </c>
      <c r="C2473" t="s">
        <v>684</v>
      </c>
      <c r="D2473" t="s">
        <v>685</v>
      </c>
      <c r="E2473" t="s">
        <v>29</v>
      </c>
      <c r="F2473" t="s">
        <v>753</v>
      </c>
      <c r="G2473" t="s">
        <v>1010</v>
      </c>
      <c r="H2473" s="1">
        <v>45105</v>
      </c>
      <c r="I2473" t="s">
        <v>8</v>
      </c>
      <c r="J2473">
        <v>34</v>
      </c>
      <c r="K2473">
        <v>6.97</v>
      </c>
      <c r="L2473">
        <v>0</v>
      </c>
      <c r="M2473">
        <v>0</v>
      </c>
      <c r="N2473">
        <v>1</v>
      </c>
      <c r="O2473">
        <v>0</v>
      </c>
      <c r="P2473">
        <v>10000</v>
      </c>
      <c r="Q2473">
        <v>0</v>
      </c>
      <c r="R2473">
        <v>4</v>
      </c>
      <c r="S2473">
        <v>1014</v>
      </c>
      <c r="T2473" s="1">
        <v>0</v>
      </c>
      <c r="U2473">
        <v>1</v>
      </c>
      <c r="W2473" s="64">
        <f t="shared" si="78"/>
        <v>69700</v>
      </c>
      <c r="X2473" s="64">
        <f t="shared" si="79"/>
        <v>0</v>
      </c>
    </row>
    <row r="2474" spans="1:24" hidden="1">
      <c r="A2474">
        <v>1003</v>
      </c>
      <c r="B2474" t="s">
        <v>689</v>
      </c>
      <c r="C2474" t="s">
        <v>684</v>
      </c>
      <c r="D2474" t="s">
        <v>685</v>
      </c>
      <c r="E2474" t="s">
        <v>29</v>
      </c>
      <c r="F2474" t="s">
        <v>747</v>
      </c>
      <c r="G2474" t="s">
        <v>687</v>
      </c>
      <c r="H2474" s="1">
        <v>45106</v>
      </c>
      <c r="I2474" t="s">
        <v>8</v>
      </c>
      <c r="J2474">
        <v>34</v>
      </c>
      <c r="K2474">
        <v>6.96</v>
      </c>
      <c r="L2474">
        <v>5.6</v>
      </c>
      <c r="M2474">
        <v>0</v>
      </c>
      <c r="N2474">
        <v>1</v>
      </c>
      <c r="O2474">
        <v>0</v>
      </c>
      <c r="P2474">
        <v>6000000</v>
      </c>
      <c r="Q2474">
        <v>0</v>
      </c>
      <c r="R2474">
        <v>4</v>
      </c>
      <c r="S2474">
        <v>1014</v>
      </c>
      <c r="T2474" s="1">
        <v>0</v>
      </c>
      <c r="U2474">
        <v>1</v>
      </c>
      <c r="W2474" s="64">
        <f t="shared" si="78"/>
        <v>41760000</v>
      </c>
      <c r="X2474" s="64">
        <f t="shared" si="79"/>
        <v>0</v>
      </c>
    </row>
    <row r="2475" spans="1:24" hidden="1">
      <c r="A2475">
        <v>1003</v>
      </c>
      <c r="B2475" t="s">
        <v>689</v>
      </c>
      <c r="C2475" t="s">
        <v>684</v>
      </c>
      <c r="D2475" t="s">
        <v>685</v>
      </c>
      <c r="E2475" t="s">
        <v>29</v>
      </c>
      <c r="F2475" t="s">
        <v>747</v>
      </c>
      <c r="G2475" t="s">
        <v>688</v>
      </c>
      <c r="H2475" s="1">
        <v>45106</v>
      </c>
      <c r="I2475" t="s">
        <v>8</v>
      </c>
      <c r="J2475">
        <v>34</v>
      </c>
      <c r="K2475">
        <v>6.9560000000000004</v>
      </c>
      <c r="L2475">
        <v>0</v>
      </c>
      <c r="M2475">
        <v>0</v>
      </c>
      <c r="N2475">
        <v>1</v>
      </c>
      <c r="O2475">
        <v>0</v>
      </c>
      <c r="P2475">
        <v>8000000</v>
      </c>
      <c r="Q2475">
        <v>0</v>
      </c>
      <c r="R2475">
        <v>4</v>
      </c>
      <c r="S2475">
        <v>1014</v>
      </c>
      <c r="T2475" s="1">
        <v>0</v>
      </c>
      <c r="U2475">
        <v>1</v>
      </c>
      <c r="W2475" s="64">
        <f t="shared" si="78"/>
        <v>55648000</v>
      </c>
      <c r="X2475" s="64">
        <f t="shared" si="79"/>
        <v>0</v>
      </c>
    </row>
    <row r="2476" spans="1:24" hidden="1">
      <c r="A2476">
        <v>1009</v>
      </c>
      <c r="B2476" t="s">
        <v>689</v>
      </c>
      <c r="C2476" t="s">
        <v>684</v>
      </c>
      <c r="D2476" t="s">
        <v>685</v>
      </c>
      <c r="E2476" t="s">
        <v>29</v>
      </c>
      <c r="F2476" t="s">
        <v>686</v>
      </c>
      <c r="G2476" t="s">
        <v>4970</v>
      </c>
      <c r="H2476" s="1">
        <v>45106</v>
      </c>
      <c r="I2476" t="s">
        <v>7</v>
      </c>
      <c r="J2476">
        <v>34</v>
      </c>
      <c r="K2476">
        <v>6.97</v>
      </c>
      <c r="L2476">
        <v>0</v>
      </c>
      <c r="M2476">
        <v>0</v>
      </c>
      <c r="N2476">
        <v>1</v>
      </c>
      <c r="O2476">
        <v>0</v>
      </c>
      <c r="P2476">
        <v>0</v>
      </c>
      <c r="Q2476">
        <v>34934.400000000001</v>
      </c>
      <c r="R2476">
        <v>4</v>
      </c>
      <c r="S2476">
        <v>27012</v>
      </c>
      <c r="T2476" s="1">
        <v>0</v>
      </c>
      <c r="U2476">
        <v>1</v>
      </c>
      <c r="W2476" s="64">
        <f t="shared" si="78"/>
        <v>0</v>
      </c>
      <c r="X2476" s="64">
        <f t="shared" si="79"/>
        <v>243492.76800000001</v>
      </c>
    </row>
    <row r="2477" spans="1:24" hidden="1">
      <c r="A2477">
        <v>1009</v>
      </c>
      <c r="B2477" t="s">
        <v>689</v>
      </c>
      <c r="C2477" t="s">
        <v>684</v>
      </c>
      <c r="D2477" t="s">
        <v>685</v>
      </c>
      <c r="E2477" t="s">
        <v>29</v>
      </c>
      <c r="F2477" t="s">
        <v>686</v>
      </c>
      <c r="G2477" t="s">
        <v>4971</v>
      </c>
      <c r="H2477" s="1">
        <v>45106</v>
      </c>
      <c r="I2477" t="s">
        <v>7</v>
      </c>
      <c r="J2477">
        <v>34</v>
      </c>
      <c r="K2477">
        <v>6.97</v>
      </c>
      <c r="L2477">
        <v>0</v>
      </c>
      <c r="M2477">
        <v>0</v>
      </c>
      <c r="N2477">
        <v>1</v>
      </c>
      <c r="O2477">
        <v>0</v>
      </c>
      <c r="P2477">
        <v>0</v>
      </c>
      <c r="Q2477">
        <v>2323.14</v>
      </c>
      <c r="R2477">
        <v>4</v>
      </c>
      <c r="S2477">
        <v>27012</v>
      </c>
      <c r="T2477" s="1">
        <v>0</v>
      </c>
      <c r="U2477">
        <v>1</v>
      </c>
      <c r="W2477" s="64">
        <f t="shared" si="78"/>
        <v>0</v>
      </c>
      <c r="X2477" s="64">
        <f t="shared" si="79"/>
        <v>16192.285799999998</v>
      </c>
    </row>
    <row r="2478" spans="1:24" hidden="1">
      <c r="A2478">
        <v>1009</v>
      </c>
      <c r="B2478" t="s">
        <v>689</v>
      </c>
      <c r="C2478" t="s">
        <v>684</v>
      </c>
      <c r="D2478" t="s">
        <v>685</v>
      </c>
      <c r="E2478" t="s">
        <v>29</v>
      </c>
      <c r="F2478" t="s">
        <v>686</v>
      </c>
      <c r="G2478" t="s">
        <v>4972</v>
      </c>
      <c r="H2478" s="1">
        <v>45106</v>
      </c>
      <c r="I2478" t="s">
        <v>7</v>
      </c>
      <c r="J2478">
        <v>34</v>
      </c>
      <c r="K2478">
        <v>6.97</v>
      </c>
      <c r="L2478">
        <v>0</v>
      </c>
      <c r="M2478">
        <v>0</v>
      </c>
      <c r="N2478">
        <v>1</v>
      </c>
      <c r="O2478">
        <v>0</v>
      </c>
      <c r="P2478">
        <v>0</v>
      </c>
      <c r="Q2478">
        <v>837785.71</v>
      </c>
      <c r="R2478">
        <v>4</v>
      </c>
      <c r="S2478">
        <v>27012</v>
      </c>
      <c r="T2478" s="1">
        <v>0</v>
      </c>
      <c r="U2478">
        <v>1</v>
      </c>
      <c r="W2478" s="64">
        <f t="shared" si="78"/>
        <v>0</v>
      </c>
      <c r="X2478" s="64">
        <f t="shared" si="79"/>
        <v>5839366.3986999998</v>
      </c>
    </row>
    <row r="2479" spans="1:24" hidden="1">
      <c r="A2479">
        <v>1009</v>
      </c>
      <c r="B2479" t="s">
        <v>689</v>
      </c>
      <c r="C2479" t="s">
        <v>684</v>
      </c>
      <c r="D2479" t="s">
        <v>685</v>
      </c>
      <c r="E2479" t="s">
        <v>29</v>
      </c>
      <c r="F2479" t="s">
        <v>686</v>
      </c>
      <c r="G2479" t="s">
        <v>4973</v>
      </c>
      <c r="H2479" s="1">
        <v>45106</v>
      </c>
      <c r="I2479" t="s">
        <v>7</v>
      </c>
      <c r="J2479">
        <v>34</v>
      </c>
      <c r="K2479">
        <v>6.97</v>
      </c>
      <c r="L2479">
        <v>0</v>
      </c>
      <c r="M2479">
        <v>0</v>
      </c>
      <c r="N2479">
        <v>1</v>
      </c>
      <c r="O2479">
        <v>0</v>
      </c>
      <c r="P2479">
        <v>0</v>
      </c>
      <c r="Q2479">
        <v>55712.75</v>
      </c>
      <c r="R2479">
        <v>4</v>
      </c>
      <c r="S2479">
        <v>27012</v>
      </c>
      <c r="T2479" s="1">
        <v>0</v>
      </c>
      <c r="U2479">
        <v>1</v>
      </c>
      <c r="W2479" s="64">
        <f t="shared" si="78"/>
        <v>0</v>
      </c>
      <c r="X2479" s="64">
        <f t="shared" si="79"/>
        <v>388317.86749999999</v>
      </c>
    </row>
    <row r="2480" spans="1:24">
      <c r="A2480">
        <v>1014</v>
      </c>
      <c r="B2480" t="s">
        <v>689</v>
      </c>
      <c r="C2480" t="s">
        <v>684</v>
      </c>
      <c r="D2480" t="s">
        <v>685</v>
      </c>
      <c r="E2480" t="s">
        <v>29</v>
      </c>
      <c r="F2480" t="s">
        <v>728</v>
      </c>
      <c r="G2480" t="s">
        <v>4769</v>
      </c>
      <c r="H2480" s="1">
        <v>45106</v>
      </c>
      <c r="I2480" t="s">
        <v>7</v>
      </c>
      <c r="J2480">
        <v>34</v>
      </c>
      <c r="K2480">
        <v>6.96</v>
      </c>
      <c r="L2480">
        <v>5.6</v>
      </c>
      <c r="M2480">
        <v>0</v>
      </c>
      <c r="N2480">
        <v>1</v>
      </c>
      <c r="O2480">
        <v>1</v>
      </c>
      <c r="P2480">
        <v>0</v>
      </c>
      <c r="Q2480">
        <v>6000000</v>
      </c>
      <c r="R2480">
        <v>4</v>
      </c>
      <c r="S2480">
        <v>1003</v>
      </c>
      <c r="T2480" s="1">
        <v>0</v>
      </c>
      <c r="U2480">
        <v>1</v>
      </c>
      <c r="W2480" s="64">
        <f t="shared" si="78"/>
        <v>0</v>
      </c>
      <c r="X2480" s="64">
        <f t="shared" si="79"/>
        <v>41760000</v>
      </c>
    </row>
    <row r="2481" spans="1:24">
      <c r="A2481">
        <v>1014</v>
      </c>
      <c r="B2481" t="s">
        <v>689</v>
      </c>
      <c r="C2481" t="s">
        <v>684</v>
      </c>
      <c r="D2481" t="s">
        <v>685</v>
      </c>
      <c r="E2481" t="s">
        <v>29</v>
      </c>
      <c r="F2481" t="s">
        <v>728</v>
      </c>
      <c r="G2481" t="s">
        <v>4770</v>
      </c>
      <c r="H2481" s="1">
        <v>45106</v>
      </c>
      <c r="I2481" t="s">
        <v>7</v>
      </c>
      <c r="J2481">
        <v>34</v>
      </c>
      <c r="K2481">
        <v>6.9560000000000004</v>
      </c>
      <c r="L2481">
        <v>0</v>
      </c>
      <c r="M2481">
        <v>0</v>
      </c>
      <c r="N2481">
        <v>1</v>
      </c>
      <c r="O2481">
        <v>1</v>
      </c>
      <c r="P2481">
        <v>0</v>
      </c>
      <c r="Q2481">
        <v>8000000</v>
      </c>
      <c r="R2481">
        <v>4</v>
      </c>
      <c r="S2481">
        <v>1003</v>
      </c>
      <c r="T2481" s="1">
        <v>0</v>
      </c>
      <c r="U2481">
        <v>1</v>
      </c>
      <c r="W2481" s="64">
        <f t="shared" si="78"/>
        <v>0</v>
      </c>
      <c r="X2481" s="64">
        <f t="shared" si="79"/>
        <v>55648000</v>
      </c>
    </row>
    <row r="2482" spans="1:24">
      <c r="A2482">
        <v>1014</v>
      </c>
      <c r="B2482" t="s">
        <v>689</v>
      </c>
      <c r="C2482" t="s">
        <v>684</v>
      </c>
      <c r="D2482" t="s">
        <v>685</v>
      </c>
      <c r="E2482" t="s">
        <v>29</v>
      </c>
      <c r="F2482" t="s">
        <v>728</v>
      </c>
      <c r="G2482" t="s">
        <v>4771</v>
      </c>
      <c r="H2482" s="1">
        <v>45106</v>
      </c>
      <c r="I2482" t="s">
        <v>7</v>
      </c>
      <c r="J2482">
        <v>34</v>
      </c>
      <c r="K2482">
        <v>6.9560000000000004</v>
      </c>
      <c r="L2482">
        <v>0</v>
      </c>
      <c r="M2482">
        <v>0</v>
      </c>
      <c r="N2482">
        <v>1</v>
      </c>
      <c r="O2482">
        <v>1</v>
      </c>
      <c r="P2482">
        <v>0</v>
      </c>
      <c r="Q2482">
        <v>1500000</v>
      </c>
      <c r="R2482">
        <v>4</v>
      </c>
      <c r="S2482">
        <v>1033</v>
      </c>
      <c r="T2482" s="1">
        <v>0</v>
      </c>
      <c r="U2482">
        <v>1</v>
      </c>
      <c r="W2482" s="64">
        <f t="shared" si="78"/>
        <v>0</v>
      </c>
      <c r="X2482" s="64">
        <f t="shared" si="79"/>
        <v>10434000</v>
      </c>
    </row>
    <row r="2483" spans="1:24" hidden="1">
      <c r="A2483">
        <v>1033</v>
      </c>
      <c r="B2483" t="s">
        <v>689</v>
      </c>
      <c r="C2483" t="s">
        <v>684</v>
      </c>
      <c r="D2483" t="s">
        <v>685</v>
      </c>
      <c r="E2483" t="s">
        <v>29</v>
      </c>
      <c r="F2483" t="s">
        <v>5117</v>
      </c>
      <c r="G2483" t="s">
        <v>5120</v>
      </c>
      <c r="H2483" s="1">
        <v>45106</v>
      </c>
      <c r="I2483" t="s">
        <v>8</v>
      </c>
      <c r="J2483">
        <v>34</v>
      </c>
      <c r="K2483">
        <v>6.9560000000000004</v>
      </c>
      <c r="L2483">
        <v>0</v>
      </c>
      <c r="M2483">
        <v>0</v>
      </c>
      <c r="N2483">
        <v>1</v>
      </c>
      <c r="O2483">
        <v>0</v>
      </c>
      <c r="P2483">
        <v>1500000</v>
      </c>
      <c r="Q2483">
        <v>0</v>
      </c>
      <c r="R2483">
        <v>4</v>
      </c>
      <c r="S2483">
        <v>1014</v>
      </c>
      <c r="T2483" s="1">
        <v>0</v>
      </c>
      <c r="U2483">
        <v>1</v>
      </c>
      <c r="W2483" s="64">
        <f t="shared" si="78"/>
        <v>10434000</v>
      </c>
      <c r="X2483" s="64">
        <f t="shared" si="79"/>
        <v>0</v>
      </c>
    </row>
    <row r="2484" spans="1:24" hidden="1">
      <c r="A2484">
        <v>27012</v>
      </c>
      <c r="B2484" t="s">
        <v>689</v>
      </c>
      <c r="C2484" t="s">
        <v>684</v>
      </c>
      <c r="D2484" t="s">
        <v>685</v>
      </c>
      <c r="E2484" t="s">
        <v>29</v>
      </c>
      <c r="F2484" t="s">
        <v>753</v>
      </c>
      <c r="G2484" t="s">
        <v>981</v>
      </c>
      <c r="H2484" s="1">
        <v>45106</v>
      </c>
      <c r="I2484" t="s">
        <v>8</v>
      </c>
      <c r="J2484">
        <v>34</v>
      </c>
      <c r="K2484">
        <v>6.97</v>
      </c>
      <c r="L2484">
        <v>0</v>
      </c>
      <c r="M2484">
        <v>0</v>
      </c>
      <c r="N2484">
        <v>1</v>
      </c>
      <c r="O2484">
        <v>0</v>
      </c>
      <c r="P2484">
        <v>34934.400000000001</v>
      </c>
      <c r="Q2484">
        <v>0</v>
      </c>
      <c r="R2484">
        <v>4</v>
      </c>
      <c r="S2484">
        <v>1009</v>
      </c>
      <c r="T2484" s="1">
        <v>0</v>
      </c>
      <c r="U2484">
        <v>1</v>
      </c>
      <c r="W2484" s="64">
        <f t="shared" si="78"/>
        <v>243492.76800000001</v>
      </c>
      <c r="X2484" s="64">
        <f t="shared" si="79"/>
        <v>0</v>
      </c>
    </row>
    <row r="2485" spans="1:24" hidden="1">
      <c r="A2485">
        <v>27012</v>
      </c>
      <c r="B2485" t="s">
        <v>689</v>
      </c>
      <c r="C2485" t="s">
        <v>684</v>
      </c>
      <c r="D2485" t="s">
        <v>685</v>
      </c>
      <c r="E2485" t="s">
        <v>29</v>
      </c>
      <c r="F2485" t="s">
        <v>753</v>
      </c>
      <c r="G2485" t="s">
        <v>980</v>
      </c>
      <c r="H2485" s="1">
        <v>45106</v>
      </c>
      <c r="I2485" t="s">
        <v>8</v>
      </c>
      <c r="J2485">
        <v>34</v>
      </c>
      <c r="K2485">
        <v>6.97</v>
      </c>
      <c r="L2485">
        <v>0</v>
      </c>
      <c r="M2485">
        <v>0</v>
      </c>
      <c r="N2485">
        <v>1</v>
      </c>
      <c r="O2485">
        <v>0</v>
      </c>
      <c r="P2485">
        <v>2323.14</v>
      </c>
      <c r="Q2485">
        <v>0</v>
      </c>
      <c r="R2485">
        <v>4</v>
      </c>
      <c r="S2485">
        <v>1009</v>
      </c>
      <c r="T2485" s="1">
        <v>0</v>
      </c>
      <c r="U2485">
        <v>1</v>
      </c>
      <c r="W2485" s="64">
        <f t="shared" si="78"/>
        <v>16192.285799999998</v>
      </c>
      <c r="X2485" s="64">
        <f t="shared" si="79"/>
        <v>0</v>
      </c>
    </row>
    <row r="2486" spans="1:24" hidden="1">
      <c r="A2486">
        <v>27012</v>
      </c>
      <c r="B2486" t="s">
        <v>689</v>
      </c>
      <c r="C2486" t="s">
        <v>684</v>
      </c>
      <c r="D2486" t="s">
        <v>685</v>
      </c>
      <c r="E2486" t="s">
        <v>29</v>
      </c>
      <c r="F2486" t="s">
        <v>753</v>
      </c>
      <c r="G2486" t="s">
        <v>982</v>
      </c>
      <c r="H2486" s="1">
        <v>45106</v>
      </c>
      <c r="I2486" t="s">
        <v>8</v>
      </c>
      <c r="J2486">
        <v>34</v>
      </c>
      <c r="K2486">
        <v>6.97</v>
      </c>
      <c r="L2486">
        <v>0</v>
      </c>
      <c r="M2486">
        <v>0</v>
      </c>
      <c r="N2486">
        <v>1</v>
      </c>
      <c r="O2486">
        <v>0</v>
      </c>
      <c r="P2486">
        <v>837785.71</v>
      </c>
      <c r="Q2486">
        <v>0</v>
      </c>
      <c r="R2486">
        <v>4</v>
      </c>
      <c r="S2486">
        <v>1009</v>
      </c>
      <c r="T2486" s="1">
        <v>0</v>
      </c>
      <c r="U2486">
        <v>1</v>
      </c>
      <c r="W2486" s="64">
        <f t="shared" si="78"/>
        <v>5839366.3986999998</v>
      </c>
      <c r="X2486" s="64">
        <f t="shared" si="79"/>
        <v>0</v>
      </c>
    </row>
    <row r="2487" spans="1:24" hidden="1">
      <c r="A2487">
        <v>27012</v>
      </c>
      <c r="B2487" t="s">
        <v>689</v>
      </c>
      <c r="C2487" t="s">
        <v>684</v>
      </c>
      <c r="D2487" t="s">
        <v>685</v>
      </c>
      <c r="E2487" t="s">
        <v>29</v>
      </c>
      <c r="F2487" t="s">
        <v>753</v>
      </c>
      <c r="G2487" t="s">
        <v>986</v>
      </c>
      <c r="H2487" s="1">
        <v>45106</v>
      </c>
      <c r="I2487" t="s">
        <v>8</v>
      </c>
      <c r="J2487">
        <v>34</v>
      </c>
      <c r="K2487">
        <v>6.97</v>
      </c>
      <c r="L2487">
        <v>0</v>
      </c>
      <c r="M2487">
        <v>0</v>
      </c>
      <c r="N2487">
        <v>1</v>
      </c>
      <c r="O2487">
        <v>0</v>
      </c>
      <c r="P2487">
        <v>55712.75</v>
      </c>
      <c r="Q2487">
        <v>0</v>
      </c>
      <c r="R2487">
        <v>4</v>
      </c>
      <c r="S2487">
        <v>1009</v>
      </c>
      <c r="T2487" s="1">
        <v>0</v>
      </c>
      <c r="U2487">
        <v>1</v>
      </c>
      <c r="W2487" s="64">
        <f t="shared" si="78"/>
        <v>388317.86749999999</v>
      </c>
      <c r="X2487" s="64">
        <f t="shared" si="79"/>
        <v>0</v>
      </c>
    </row>
    <row r="2488" spans="1:24" hidden="1">
      <c r="A2488">
        <v>1005</v>
      </c>
      <c r="B2488" t="s">
        <v>689</v>
      </c>
      <c r="C2488" t="s">
        <v>684</v>
      </c>
      <c r="D2488" t="s">
        <v>685</v>
      </c>
      <c r="E2488" t="s">
        <v>29</v>
      </c>
      <c r="F2488" t="s">
        <v>747</v>
      </c>
      <c r="G2488" t="s">
        <v>4845</v>
      </c>
      <c r="H2488" s="1">
        <v>45107</v>
      </c>
      <c r="I2488" t="s">
        <v>7</v>
      </c>
      <c r="J2488">
        <v>34</v>
      </c>
      <c r="K2488">
        <v>6.9550000000000001</v>
      </c>
      <c r="L2488">
        <v>0</v>
      </c>
      <c r="M2488">
        <v>0</v>
      </c>
      <c r="N2488">
        <v>1</v>
      </c>
      <c r="O2488">
        <v>1</v>
      </c>
      <c r="P2488">
        <v>0</v>
      </c>
      <c r="Q2488">
        <v>2000000</v>
      </c>
      <c r="R2488">
        <v>4</v>
      </c>
      <c r="S2488">
        <v>1033</v>
      </c>
      <c r="T2488" s="1">
        <v>0</v>
      </c>
      <c r="U2488">
        <v>1</v>
      </c>
      <c r="W2488" s="64">
        <f t="shared" si="78"/>
        <v>0</v>
      </c>
      <c r="X2488" s="64">
        <f t="shared" si="79"/>
        <v>13910000</v>
      </c>
    </row>
    <row r="2489" spans="1:24" hidden="1">
      <c r="A2489">
        <v>1009</v>
      </c>
      <c r="B2489" t="s">
        <v>690</v>
      </c>
      <c r="C2489" t="s">
        <v>684</v>
      </c>
      <c r="D2489" t="s">
        <v>685</v>
      </c>
      <c r="E2489" t="s">
        <v>29</v>
      </c>
      <c r="F2489" t="s">
        <v>686</v>
      </c>
      <c r="G2489" t="s">
        <v>5034</v>
      </c>
      <c r="H2489" s="1">
        <v>45107</v>
      </c>
      <c r="I2489" t="s">
        <v>7</v>
      </c>
      <c r="J2489">
        <v>34</v>
      </c>
      <c r="K2489">
        <v>6.97</v>
      </c>
      <c r="L2489">
        <v>0</v>
      </c>
      <c r="M2489">
        <v>0</v>
      </c>
      <c r="N2489">
        <v>1</v>
      </c>
      <c r="O2489">
        <v>0</v>
      </c>
      <c r="P2489">
        <v>0</v>
      </c>
      <c r="Q2489">
        <v>43800</v>
      </c>
      <c r="R2489">
        <v>4</v>
      </c>
      <c r="S2489">
        <v>27007</v>
      </c>
      <c r="T2489" s="1">
        <v>0</v>
      </c>
      <c r="U2489">
        <v>1</v>
      </c>
      <c r="W2489" s="64">
        <f t="shared" si="78"/>
        <v>0</v>
      </c>
      <c r="X2489" s="64">
        <f t="shared" si="79"/>
        <v>305286</v>
      </c>
    </row>
    <row r="2490" spans="1:24" hidden="1">
      <c r="A2490">
        <v>1033</v>
      </c>
      <c r="B2490" t="s">
        <v>689</v>
      </c>
      <c r="C2490" t="s">
        <v>684</v>
      </c>
      <c r="D2490" t="s">
        <v>685</v>
      </c>
      <c r="E2490" t="s">
        <v>29</v>
      </c>
      <c r="F2490" t="s">
        <v>747</v>
      </c>
      <c r="G2490" t="s">
        <v>5143</v>
      </c>
      <c r="H2490" s="1">
        <v>45107</v>
      </c>
      <c r="I2490" t="s">
        <v>8</v>
      </c>
      <c r="J2490">
        <v>34</v>
      </c>
      <c r="K2490">
        <v>6.9550000000000001</v>
      </c>
      <c r="L2490">
        <v>0</v>
      </c>
      <c r="M2490">
        <v>0</v>
      </c>
      <c r="N2490">
        <v>1</v>
      </c>
      <c r="O2490">
        <v>0</v>
      </c>
      <c r="P2490">
        <v>2000000</v>
      </c>
      <c r="Q2490">
        <v>0</v>
      </c>
      <c r="R2490">
        <v>4</v>
      </c>
      <c r="S2490">
        <v>1005</v>
      </c>
      <c r="T2490" s="1">
        <v>0</v>
      </c>
      <c r="U2490">
        <v>1</v>
      </c>
      <c r="W2490" s="64">
        <f t="shared" si="78"/>
        <v>13910000</v>
      </c>
      <c r="X2490" s="64">
        <f t="shared" si="79"/>
        <v>0</v>
      </c>
    </row>
    <row r="2491" spans="1:24" hidden="1">
      <c r="A2491">
        <v>27007</v>
      </c>
      <c r="B2491" t="s">
        <v>690</v>
      </c>
      <c r="C2491" t="s">
        <v>684</v>
      </c>
      <c r="D2491" t="s">
        <v>685</v>
      </c>
      <c r="E2491" t="s">
        <v>29</v>
      </c>
      <c r="F2491" t="s">
        <v>686</v>
      </c>
      <c r="G2491" t="s">
        <v>5241</v>
      </c>
      <c r="H2491" s="1">
        <v>45107</v>
      </c>
      <c r="I2491" t="s">
        <v>8</v>
      </c>
      <c r="J2491">
        <v>34</v>
      </c>
      <c r="K2491">
        <v>6.97</v>
      </c>
      <c r="N2491">
        <v>1</v>
      </c>
      <c r="O2491">
        <v>0</v>
      </c>
      <c r="P2491">
        <v>43800</v>
      </c>
      <c r="Q2491">
        <v>0</v>
      </c>
      <c r="R2491">
        <v>4</v>
      </c>
      <c r="S2491">
        <v>1009</v>
      </c>
      <c r="T2491" s="1">
        <v>0</v>
      </c>
      <c r="U2491">
        <v>1</v>
      </c>
      <c r="W2491" s="64">
        <f t="shared" si="78"/>
        <v>305286</v>
      </c>
      <c r="X2491" s="64">
        <f t="shared" si="79"/>
        <v>0</v>
      </c>
    </row>
    <row r="2492" spans="1:24" hidden="1">
      <c r="A2492">
        <v>1003</v>
      </c>
      <c r="B2492" t="s">
        <v>689</v>
      </c>
      <c r="C2492" t="s">
        <v>684</v>
      </c>
      <c r="D2492" t="s">
        <v>685</v>
      </c>
      <c r="E2492" t="s">
        <v>29</v>
      </c>
      <c r="F2492" t="s">
        <v>747</v>
      </c>
      <c r="G2492" t="s">
        <v>687</v>
      </c>
      <c r="H2492" s="1">
        <v>45110</v>
      </c>
      <c r="I2492" t="s">
        <v>8</v>
      </c>
      <c r="J2492">
        <v>34</v>
      </c>
      <c r="K2492">
        <v>6.96</v>
      </c>
      <c r="L2492">
        <v>5.6</v>
      </c>
      <c r="M2492">
        <v>0</v>
      </c>
      <c r="N2492">
        <v>1</v>
      </c>
      <c r="O2492">
        <v>0</v>
      </c>
      <c r="P2492">
        <v>5000000</v>
      </c>
      <c r="Q2492">
        <v>0</v>
      </c>
      <c r="R2492">
        <v>4</v>
      </c>
      <c r="S2492">
        <v>1018</v>
      </c>
      <c r="T2492" s="1">
        <v>0</v>
      </c>
      <c r="U2492">
        <v>1</v>
      </c>
      <c r="W2492" s="64">
        <f t="shared" si="78"/>
        <v>34800000</v>
      </c>
      <c r="X2492" s="64">
        <f t="shared" si="79"/>
        <v>0</v>
      </c>
    </row>
    <row r="2493" spans="1:24" hidden="1">
      <c r="A2493">
        <v>1018</v>
      </c>
      <c r="B2493" t="s">
        <v>689</v>
      </c>
      <c r="C2493" t="s">
        <v>684</v>
      </c>
      <c r="D2493" t="s">
        <v>685</v>
      </c>
      <c r="E2493" t="s">
        <v>29</v>
      </c>
      <c r="F2493" t="s">
        <v>4741</v>
      </c>
      <c r="G2493" t="s">
        <v>4663</v>
      </c>
      <c r="H2493" s="1">
        <v>45110</v>
      </c>
      <c r="I2493" t="s">
        <v>7</v>
      </c>
      <c r="J2493">
        <v>34</v>
      </c>
      <c r="K2493">
        <v>6.96</v>
      </c>
      <c r="L2493">
        <v>0</v>
      </c>
      <c r="M2493">
        <v>0</v>
      </c>
      <c r="N2493">
        <v>1</v>
      </c>
      <c r="O2493">
        <v>0</v>
      </c>
      <c r="P2493">
        <v>0</v>
      </c>
      <c r="Q2493">
        <v>5000000</v>
      </c>
      <c r="R2493">
        <v>4</v>
      </c>
      <c r="S2493">
        <v>1003</v>
      </c>
      <c r="T2493" s="1">
        <v>0</v>
      </c>
      <c r="U2493">
        <v>1</v>
      </c>
      <c r="W2493" s="64">
        <f t="shared" si="78"/>
        <v>0</v>
      </c>
      <c r="X2493" s="64">
        <f t="shared" si="79"/>
        <v>34800000</v>
      </c>
    </row>
    <row r="2494" spans="1:24">
      <c r="A2494">
        <v>1014</v>
      </c>
      <c r="B2494" t="s">
        <v>690</v>
      </c>
      <c r="C2494" t="s">
        <v>684</v>
      </c>
      <c r="D2494" t="s">
        <v>685</v>
      </c>
      <c r="E2494" t="s">
        <v>29</v>
      </c>
      <c r="F2494" t="s">
        <v>728</v>
      </c>
      <c r="G2494" t="s">
        <v>933</v>
      </c>
      <c r="H2494" s="1">
        <v>45112</v>
      </c>
      <c r="I2494" t="s">
        <v>7</v>
      </c>
      <c r="J2494">
        <v>34</v>
      </c>
      <c r="K2494">
        <v>6.97</v>
      </c>
      <c r="L2494">
        <v>0</v>
      </c>
      <c r="M2494">
        <v>0</v>
      </c>
      <c r="N2494">
        <v>1</v>
      </c>
      <c r="O2494">
        <v>1</v>
      </c>
      <c r="P2494">
        <v>0</v>
      </c>
      <c r="Q2494">
        <v>5000</v>
      </c>
      <c r="R2494">
        <v>4</v>
      </c>
      <c r="S2494">
        <v>3059</v>
      </c>
      <c r="T2494" s="1">
        <v>0</v>
      </c>
      <c r="U2494">
        <v>1</v>
      </c>
      <c r="W2494" s="64">
        <f t="shared" si="78"/>
        <v>0</v>
      </c>
      <c r="X2494" s="64">
        <f t="shared" si="79"/>
        <v>34850</v>
      </c>
    </row>
    <row r="2495" spans="1:24">
      <c r="A2495">
        <v>1014</v>
      </c>
      <c r="B2495" t="s">
        <v>694</v>
      </c>
      <c r="C2495" t="s">
        <v>684</v>
      </c>
      <c r="D2495" t="s">
        <v>685</v>
      </c>
      <c r="E2495" t="s">
        <v>29</v>
      </c>
      <c r="F2495" t="s">
        <v>748</v>
      </c>
      <c r="G2495" t="s">
        <v>4655</v>
      </c>
      <c r="H2495" s="1">
        <v>45112</v>
      </c>
      <c r="I2495" t="s">
        <v>7</v>
      </c>
      <c r="J2495">
        <v>34</v>
      </c>
      <c r="K2495">
        <v>6.97</v>
      </c>
      <c r="L2495">
        <v>0</v>
      </c>
      <c r="M2495">
        <v>0</v>
      </c>
      <c r="N2495">
        <v>1</v>
      </c>
      <c r="O2495">
        <v>1</v>
      </c>
      <c r="P2495">
        <v>0</v>
      </c>
      <c r="Q2495">
        <v>100000</v>
      </c>
      <c r="R2495">
        <v>4</v>
      </c>
      <c r="S2495">
        <v>3004</v>
      </c>
      <c r="T2495" s="1">
        <v>0</v>
      </c>
      <c r="U2495">
        <v>1</v>
      </c>
      <c r="W2495" s="64">
        <f t="shared" si="78"/>
        <v>0</v>
      </c>
      <c r="X2495" s="64">
        <f t="shared" si="79"/>
        <v>697000</v>
      </c>
    </row>
    <row r="2496" spans="1:24">
      <c r="A2496">
        <v>1016</v>
      </c>
      <c r="B2496" t="s">
        <v>694</v>
      </c>
      <c r="C2496" t="s">
        <v>684</v>
      </c>
      <c r="D2496" t="s">
        <v>685</v>
      </c>
      <c r="E2496" t="s">
        <v>29</v>
      </c>
      <c r="F2496" t="s">
        <v>747</v>
      </c>
      <c r="G2496" t="s">
        <v>4732</v>
      </c>
      <c r="H2496" s="1">
        <v>45112</v>
      </c>
      <c r="I2496" t="s">
        <v>7</v>
      </c>
      <c r="J2496">
        <v>34</v>
      </c>
      <c r="K2496">
        <v>6.9574999999999996</v>
      </c>
      <c r="L2496">
        <v>0</v>
      </c>
      <c r="M2496">
        <v>0</v>
      </c>
      <c r="N2496">
        <v>1</v>
      </c>
      <c r="O2496">
        <v>0</v>
      </c>
      <c r="P2496">
        <v>0</v>
      </c>
      <c r="Q2496">
        <v>500000</v>
      </c>
      <c r="R2496">
        <v>4</v>
      </c>
      <c r="S2496">
        <v>1034</v>
      </c>
      <c r="T2496" s="1">
        <v>0</v>
      </c>
      <c r="U2496">
        <v>1</v>
      </c>
      <c r="W2496" s="64">
        <f t="shared" si="78"/>
        <v>0</v>
      </c>
      <c r="X2496" s="64">
        <f t="shared" si="79"/>
        <v>3478750</v>
      </c>
    </row>
    <row r="2497" spans="1:24">
      <c r="A2497">
        <v>1034</v>
      </c>
      <c r="B2497" t="s">
        <v>689</v>
      </c>
      <c r="C2497" t="s">
        <v>684</v>
      </c>
      <c r="D2497" t="s">
        <v>685</v>
      </c>
      <c r="E2497" t="s">
        <v>29</v>
      </c>
      <c r="F2497" t="s">
        <v>747</v>
      </c>
      <c r="G2497" t="s">
        <v>5244</v>
      </c>
      <c r="H2497" s="1">
        <v>45112</v>
      </c>
      <c r="I2497" t="s">
        <v>8</v>
      </c>
      <c r="J2497">
        <v>34</v>
      </c>
      <c r="K2497">
        <v>6.9580000000000002</v>
      </c>
      <c r="L2497">
        <v>0</v>
      </c>
      <c r="M2497">
        <v>0</v>
      </c>
      <c r="N2497">
        <v>1</v>
      </c>
      <c r="O2497">
        <v>0</v>
      </c>
      <c r="P2497">
        <v>500000</v>
      </c>
      <c r="Q2497">
        <v>0</v>
      </c>
      <c r="R2497">
        <v>4</v>
      </c>
      <c r="S2497">
        <v>1016</v>
      </c>
      <c r="T2497" s="1">
        <v>0</v>
      </c>
      <c r="U2497">
        <v>1</v>
      </c>
      <c r="W2497" s="64">
        <f t="shared" si="78"/>
        <v>3479000</v>
      </c>
      <c r="X2497" s="64">
        <f t="shared" si="79"/>
        <v>0</v>
      </c>
    </row>
    <row r="2498" spans="1:24" hidden="1">
      <c r="A2498">
        <v>3004</v>
      </c>
      <c r="B2498" t="s">
        <v>694</v>
      </c>
      <c r="C2498" t="s">
        <v>684</v>
      </c>
      <c r="D2498" t="s">
        <v>685</v>
      </c>
      <c r="E2498" t="s">
        <v>29</v>
      </c>
      <c r="F2498" t="s">
        <v>686</v>
      </c>
      <c r="G2498" t="s">
        <v>4736</v>
      </c>
      <c r="H2498" s="1">
        <v>45112</v>
      </c>
      <c r="I2498" t="s">
        <v>8</v>
      </c>
      <c r="J2498">
        <v>34</v>
      </c>
      <c r="K2498">
        <v>6.97</v>
      </c>
      <c r="L2498">
        <v>0</v>
      </c>
      <c r="M2498">
        <v>0</v>
      </c>
      <c r="N2498">
        <v>1</v>
      </c>
      <c r="O2498">
        <v>0</v>
      </c>
      <c r="P2498">
        <v>100000</v>
      </c>
      <c r="Q2498">
        <v>0</v>
      </c>
      <c r="R2498">
        <v>4</v>
      </c>
      <c r="S2498">
        <v>1014</v>
      </c>
      <c r="T2498" s="1">
        <v>0</v>
      </c>
      <c r="U2498">
        <v>1</v>
      </c>
      <c r="W2498" s="64">
        <f t="shared" si="78"/>
        <v>697000</v>
      </c>
      <c r="X2498" s="64">
        <f t="shared" si="79"/>
        <v>0</v>
      </c>
    </row>
    <row r="2499" spans="1:24" hidden="1">
      <c r="A2499">
        <v>3059</v>
      </c>
      <c r="B2499" t="s">
        <v>690</v>
      </c>
      <c r="C2499" t="s">
        <v>684</v>
      </c>
      <c r="D2499" t="s">
        <v>685</v>
      </c>
      <c r="E2499" t="s">
        <v>29</v>
      </c>
      <c r="F2499" t="s">
        <v>753</v>
      </c>
      <c r="G2499" t="s">
        <v>4673</v>
      </c>
      <c r="H2499" s="1">
        <v>45112</v>
      </c>
      <c r="I2499" t="s">
        <v>8</v>
      </c>
      <c r="J2499">
        <v>34</v>
      </c>
      <c r="K2499">
        <v>6.97</v>
      </c>
      <c r="L2499">
        <v>0</v>
      </c>
      <c r="M2499">
        <v>0</v>
      </c>
      <c r="N2499">
        <v>1</v>
      </c>
      <c r="O2499">
        <v>0</v>
      </c>
      <c r="P2499">
        <v>5000</v>
      </c>
      <c r="Q2499">
        <v>0</v>
      </c>
      <c r="R2499">
        <v>4</v>
      </c>
      <c r="S2499">
        <v>1014</v>
      </c>
      <c r="T2499" s="1">
        <v>0</v>
      </c>
      <c r="U2499">
        <v>1</v>
      </c>
      <c r="W2499" s="64">
        <f t="shared" si="78"/>
        <v>34850</v>
      </c>
      <c r="X2499" s="64">
        <f t="shared" si="79"/>
        <v>0</v>
      </c>
    </row>
    <row r="2500" spans="1:24" hidden="1">
      <c r="A2500">
        <v>1009</v>
      </c>
      <c r="B2500" t="s">
        <v>684</v>
      </c>
      <c r="C2500" t="s">
        <v>684</v>
      </c>
      <c r="D2500" t="s">
        <v>685</v>
      </c>
      <c r="E2500" t="s">
        <v>29</v>
      </c>
      <c r="F2500" t="s">
        <v>686</v>
      </c>
      <c r="G2500" t="s">
        <v>4959</v>
      </c>
      <c r="H2500" s="1">
        <v>45113</v>
      </c>
      <c r="I2500" t="s">
        <v>7</v>
      </c>
      <c r="J2500">
        <v>34</v>
      </c>
      <c r="K2500">
        <v>6.97</v>
      </c>
      <c r="L2500">
        <v>0</v>
      </c>
      <c r="M2500">
        <v>0</v>
      </c>
      <c r="N2500">
        <v>1</v>
      </c>
      <c r="O2500">
        <v>0</v>
      </c>
      <c r="P2500">
        <v>0</v>
      </c>
      <c r="Q2500">
        <v>65000</v>
      </c>
      <c r="R2500">
        <v>4</v>
      </c>
      <c r="S2500">
        <v>3024</v>
      </c>
      <c r="T2500" s="1">
        <v>0</v>
      </c>
      <c r="U2500">
        <v>1</v>
      </c>
      <c r="W2500" s="64">
        <f t="shared" si="78"/>
        <v>0</v>
      </c>
      <c r="X2500" s="64">
        <f t="shared" si="79"/>
        <v>453050</v>
      </c>
    </row>
    <row r="2501" spans="1:24">
      <c r="A2501">
        <v>1014</v>
      </c>
      <c r="B2501" t="s">
        <v>690</v>
      </c>
      <c r="C2501" t="s">
        <v>684</v>
      </c>
      <c r="D2501" t="s">
        <v>685</v>
      </c>
      <c r="E2501" t="s">
        <v>29</v>
      </c>
      <c r="F2501" t="s">
        <v>728</v>
      </c>
      <c r="G2501" t="s">
        <v>4748</v>
      </c>
      <c r="H2501" s="1">
        <v>45113</v>
      </c>
      <c r="I2501" t="s">
        <v>7</v>
      </c>
      <c r="J2501">
        <v>34</v>
      </c>
      <c r="K2501">
        <v>6.97</v>
      </c>
      <c r="L2501">
        <v>0</v>
      </c>
      <c r="M2501">
        <v>0</v>
      </c>
      <c r="N2501">
        <v>1</v>
      </c>
      <c r="O2501">
        <v>1</v>
      </c>
      <c r="P2501">
        <v>0</v>
      </c>
      <c r="Q2501">
        <v>10000</v>
      </c>
      <c r="R2501">
        <v>4</v>
      </c>
      <c r="S2501">
        <v>3059</v>
      </c>
      <c r="T2501" s="1">
        <v>0</v>
      </c>
      <c r="U2501">
        <v>1</v>
      </c>
      <c r="W2501" s="64">
        <f t="shared" si="78"/>
        <v>0</v>
      </c>
      <c r="X2501" s="64">
        <f t="shared" si="79"/>
        <v>69700</v>
      </c>
    </row>
    <row r="2502" spans="1:24" hidden="1">
      <c r="A2502">
        <v>1018</v>
      </c>
      <c r="B2502" t="s">
        <v>689</v>
      </c>
      <c r="C2502" t="s">
        <v>684</v>
      </c>
      <c r="D2502" t="s">
        <v>685</v>
      </c>
      <c r="E2502" t="s">
        <v>29</v>
      </c>
      <c r="F2502" t="s">
        <v>756</v>
      </c>
      <c r="G2502" t="s">
        <v>4660</v>
      </c>
      <c r="H2502" s="1">
        <v>45113</v>
      </c>
      <c r="I2502" t="s">
        <v>7</v>
      </c>
      <c r="J2502">
        <v>34</v>
      </c>
      <c r="K2502">
        <v>6.9580000000000002</v>
      </c>
      <c r="L2502">
        <v>0</v>
      </c>
      <c r="M2502">
        <v>0</v>
      </c>
      <c r="N2502">
        <v>1</v>
      </c>
      <c r="O2502">
        <v>0</v>
      </c>
      <c r="P2502">
        <v>0</v>
      </c>
      <c r="Q2502">
        <v>500000</v>
      </c>
      <c r="R2502">
        <v>4</v>
      </c>
      <c r="S2502">
        <v>27003</v>
      </c>
      <c r="T2502" s="1">
        <v>0</v>
      </c>
      <c r="U2502">
        <v>1</v>
      </c>
      <c r="W2502" s="64">
        <f t="shared" si="78"/>
        <v>0</v>
      </c>
      <c r="X2502" s="64">
        <f t="shared" si="79"/>
        <v>3479000</v>
      </c>
    </row>
    <row r="2503" spans="1:24">
      <c r="A2503">
        <v>1034</v>
      </c>
      <c r="B2503" t="s">
        <v>689</v>
      </c>
      <c r="C2503" t="s">
        <v>684</v>
      </c>
      <c r="D2503" t="s">
        <v>685</v>
      </c>
      <c r="E2503" t="s">
        <v>29</v>
      </c>
      <c r="F2503" t="s">
        <v>747</v>
      </c>
      <c r="G2503" t="s">
        <v>5245</v>
      </c>
      <c r="H2503" s="1">
        <v>45113</v>
      </c>
      <c r="I2503" t="s">
        <v>7</v>
      </c>
      <c r="J2503">
        <v>34</v>
      </c>
      <c r="K2503">
        <v>6.97</v>
      </c>
      <c r="L2503">
        <v>0</v>
      </c>
      <c r="M2503">
        <v>0</v>
      </c>
      <c r="N2503">
        <v>1</v>
      </c>
      <c r="O2503">
        <v>0</v>
      </c>
      <c r="P2503">
        <v>0</v>
      </c>
      <c r="Q2503">
        <v>13397.28</v>
      </c>
      <c r="R2503">
        <v>4</v>
      </c>
      <c r="S2503">
        <v>27004</v>
      </c>
      <c r="T2503" s="1">
        <v>0</v>
      </c>
      <c r="U2503">
        <v>1</v>
      </c>
      <c r="W2503" s="64">
        <f t="shared" si="78"/>
        <v>0</v>
      </c>
      <c r="X2503" s="64">
        <f t="shared" si="79"/>
        <v>93379.041599999997</v>
      </c>
    </row>
    <row r="2504" spans="1:24">
      <c r="A2504">
        <v>1034</v>
      </c>
      <c r="B2504" t="s">
        <v>689</v>
      </c>
      <c r="C2504" t="s">
        <v>684</v>
      </c>
      <c r="D2504" t="s">
        <v>685</v>
      </c>
      <c r="E2504" t="s">
        <v>29</v>
      </c>
      <c r="F2504" t="s">
        <v>747</v>
      </c>
      <c r="G2504" t="s">
        <v>5246</v>
      </c>
      <c r="H2504" s="1">
        <v>45113</v>
      </c>
      <c r="I2504" t="s">
        <v>7</v>
      </c>
      <c r="J2504">
        <v>34</v>
      </c>
      <c r="K2504">
        <v>6.97</v>
      </c>
      <c r="L2504">
        <v>0</v>
      </c>
      <c r="M2504">
        <v>0</v>
      </c>
      <c r="N2504">
        <v>1</v>
      </c>
      <c r="O2504">
        <v>0</v>
      </c>
      <c r="P2504">
        <v>0</v>
      </c>
      <c r="Q2504">
        <v>3282869.15</v>
      </c>
      <c r="R2504">
        <v>4</v>
      </c>
      <c r="S2504">
        <v>27004</v>
      </c>
      <c r="T2504" s="1">
        <v>0</v>
      </c>
      <c r="U2504">
        <v>1</v>
      </c>
      <c r="W2504" s="64">
        <f t="shared" si="78"/>
        <v>0</v>
      </c>
      <c r="X2504" s="64">
        <f t="shared" si="79"/>
        <v>22881597.975499999</v>
      </c>
    </row>
    <row r="2505" spans="1:24" hidden="1">
      <c r="A2505">
        <v>3024</v>
      </c>
      <c r="B2505" t="s">
        <v>684</v>
      </c>
      <c r="C2505" t="s">
        <v>684</v>
      </c>
      <c r="D2505" t="s">
        <v>685</v>
      </c>
      <c r="E2505" t="s">
        <v>29</v>
      </c>
      <c r="F2505" t="s">
        <v>753</v>
      </c>
      <c r="G2505" t="s">
        <v>5318</v>
      </c>
      <c r="H2505" s="1">
        <v>45113</v>
      </c>
      <c r="I2505" t="s">
        <v>8</v>
      </c>
      <c r="J2505">
        <v>34</v>
      </c>
      <c r="K2505">
        <v>6.97</v>
      </c>
      <c r="N2505">
        <v>1</v>
      </c>
      <c r="O2505">
        <v>0</v>
      </c>
      <c r="P2505">
        <v>65000</v>
      </c>
      <c r="Q2505">
        <v>0</v>
      </c>
      <c r="R2505">
        <v>4</v>
      </c>
      <c r="S2505">
        <v>1009</v>
      </c>
      <c r="T2505" s="1">
        <v>0</v>
      </c>
      <c r="U2505">
        <v>1</v>
      </c>
      <c r="W2505" s="64">
        <f t="shared" si="78"/>
        <v>453050</v>
      </c>
      <c r="X2505" s="64">
        <f t="shared" si="79"/>
        <v>0</v>
      </c>
    </row>
    <row r="2506" spans="1:24" hidden="1">
      <c r="A2506">
        <v>3059</v>
      </c>
      <c r="B2506" t="s">
        <v>690</v>
      </c>
      <c r="C2506" t="s">
        <v>684</v>
      </c>
      <c r="D2506" t="s">
        <v>685</v>
      </c>
      <c r="E2506" t="s">
        <v>29</v>
      </c>
      <c r="F2506" t="s">
        <v>753</v>
      </c>
      <c r="G2506" t="s">
        <v>1011</v>
      </c>
      <c r="H2506" s="1">
        <v>45113</v>
      </c>
      <c r="I2506" t="s">
        <v>8</v>
      </c>
      <c r="J2506">
        <v>34</v>
      </c>
      <c r="K2506">
        <v>6.97</v>
      </c>
      <c r="L2506">
        <v>0</v>
      </c>
      <c r="M2506">
        <v>0</v>
      </c>
      <c r="N2506">
        <v>1</v>
      </c>
      <c r="O2506">
        <v>0</v>
      </c>
      <c r="P2506">
        <v>10000</v>
      </c>
      <c r="Q2506">
        <v>0</v>
      </c>
      <c r="R2506">
        <v>4</v>
      </c>
      <c r="S2506">
        <v>1014</v>
      </c>
      <c r="T2506" s="1">
        <v>0</v>
      </c>
      <c r="U2506">
        <v>1</v>
      </c>
      <c r="W2506" s="64">
        <f t="shared" si="78"/>
        <v>69700</v>
      </c>
      <c r="X2506" s="64">
        <f t="shared" si="79"/>
        <v>0</v>
      </c>
    </row>
    <row r="2507" spans="1:24" hidden="1">
      <c r="A2507">
        <v>27003</v>
      </c>
      <c r="B2507" t="s">
        <v>689</v>
      </c>
      <c r="C2507" t="s">
        <v>684</v>
      </c>
      <c r="D2507" t="s">
        <v>685</v>
      </c>
      <c r="E2507" t="s">
        <v>29</v>
      </c>
      <c r="F2507" t="s">
        <v>754</v>
      </c>
      <c r="G2507" t="s">
        <v>5346</v>
      </c>
      <c r="H2507" s="1">
        <v>45113</v>
      </c>
      <c r="I2507" t="s">
        <v>8</v>
      </c>
      <c r="J2507">
        <v>34</v>
      </c>
      <c r="K2507">
        <v>6.9580000000000002</v>
      </c>
      <c r="L2507">
        <v>0</v>
      </c>
      <c r="M2507">
        <v>0</v>
      </c>
      <c r="N2507">
        <v>1</v>
      </c>
      <c r="O2507">
        <v>0</v>
      </c>
      <c r="P2507">
        <v>500000</v>
      </c>
      <c r="Q2507">
        <v>0</v>
      </c>
      <c r="R2507">
        <v>4</v>
      </c>
      <c r="S2507">
        <v>1018</v>
      </c>
      <c r="T2507" s="1">
        <v>0</v>
      </c>
      <c r="U2507">
        <v>1</v>
      </c>
      <c r="W2507" s="64">
        <f t="shared" si="78"/>
        <v>3479000</v>
      </c>
      <c r="X2507" s="64">
        <f t="shared" si="79"/>
        <v>0</v>
      </c>
    </row>
    <row r="2508" spans="1:24" hidden="1">
      <c r="A2508">
        <v>27004</v>
      </c>
      <c r="B2508" t="s">
        <v>689</v>
      </c>
      <c r="C2508" t="s">
        <v>684</v>
      </c>
      <c r="D2508" t="s">
        <v>685</v>
      </c>
      <c r="E2508" t="s">
        <v>29</v>
      </c>
      <c r="F2508" t="s">
        <v>753</v>
      </c>
      <c r="G2508" t="s">
        <v>985</v>
      </c>
      <c r="H2508" s="1">
        <v>45113</v>
      </c>
      <c r="I2508" t="s">
        <v>8</v>
      </c>
      <c r="J2508">
        <v>34</v>
      </c>
      <c r="K2508">
        <v>6.97</v>
      </c>
      <c r="L2508">
        <v>0</v>
      </c>
      <c r="M2508">
        <v>0</v>
      </c>
      <c r="N2508">
        <v>1</v>
      </c>
      <c r="O2508">
        <v>0</v>
      </c>
      <c r="P2508">
        <v>3282869.15</v>
      </c>
      <c r="Q2508">
        <v>0</v>
      </c>
      <c r="R2508">
        <v>4</v>
      </c>
      <c r="S2508">
        <v>1034</v>
      </c>
      <c r="T2508" s="1">
        <v>0</v>
      </c>
      <c r="U2508">
        <v>1</v>
      </c>
      <c r="W2508" s="64">
        <f t="shared" si="78"/>
        <v>22881597.975499999</v>
      </c>
      <c r="X2508" s="64">
        <f t="shared" si="79"/>
        <v>0</v>
      </c>
    </row>
    <row r="2509" spans="1:24" hidden="1">
      <c r="A2509">
        <v>27004</v>
      </c>
      <c r="B2509" t="s">
        <v>689</v>
      </c>
      <c r="C2509" t="s">
        <v>684</v>
      </c>
      <c r="D2509" t="s">
        <v>685</v>
      </c>
      <c r="E2509" t="s">
        <v>29</v>
      </c>
      <c r="F2509" t="s">
        <v>753</v>
      </c>
      <c r="G2509" t="s">
        <v>1033</v>
      </c>
      <c r="H2509" s="1">
        <v>45113</v>
      </c>
      <c r="I2509" t="s">
        <v>8</v>
      </c>
      <c r="J2509">
        <v>34</v>
      </c>
      <c r="K2509">
        <v>6.97</v>
      </c>
      <c r="L2509">
        <v>0</v>
      </c>
      <c r="M2509">
        <v>0</v>
      </c>
      <c r="N2509">
        <v>1</v>
      </c>
      <c r="O2509">
        <v>0</v>
      </c>
      <c r="P2509">
        <v>13397.28</v>
      </c>
      <c r="Q2509">
        <v>0</v>
      </c>
      <c r="R2509">
        <v>4</v>
      </c>
      <c r="S2509">
        <v>1034</v>
      </c>
      <c r="T2509" s="1">
        <v>0</v>
      </c>
      <c r="U2509">
        <v>1</v>
      </c>
      <c r="W2509" s="64">
        <f t="shared" si="78"/>
        <v>93379.041599999997</v>
      </c>
      <c r="X2509" s="64">
        <f t="shared" si="79"/>
        <v>0</v>
      </c>
    </row>
    <row r="2510" spans="1:24">
      <c r="A2510">
        <v>1034</v>
      </c>
      <c r="B2510" t="s">
        <v>689</v>
      </c>
      <c r="C2510" t="s">
        <v>684</v>
      </c>
      <c r="D2510" t="s">
        <v>685</v>
      </c>
      <c r="E2510" t="s">
        <v>29</v>
      </c>
      <c r="F2510" t="s">
        <v>747</v>
      </c>
      <c r="G2510" t="s">
        <v>5247</v>
      </c>
      <c r="H2510" s="1">
        <v>45114</v>
      </c>
      <c r="I2510" t="s">
        <v>7</v>
      </c>
      <c r="J2510">
        <v>34</v>
      </c>
      <c r="K2510">
        <v>6.97</v>
      </c>
      <c r="L2510">
        <v>0</v>
      </c>
      <c r="M2510">
        <v>0</v>
      </c>
      <c r="N2510">
        <v>1</v>
      </c>
      <c r="O2510">
        <v>0</v>
      </c>
      <c r="P2510">
        <v>0</v>
      </c>
      <c r="Q2510">
        <v>1569.84</v>
      </c>
      <c r="R2510">
        <v>4</v>
      </c>
      <c r="S2510">
        <v>27004</v>
      </c>
      <c r="T2510" s="1">
        <v>0</v>
      </c>
      <c r="U2510">
        <v>1</v>
      </c>
      <c r="W2510" s="64">
        <f t="shared" si="78"/>
        <v>0</v>
      </c>
      <c r="X2510" s="64">
        <f t="shared" si="79"/>
        <v>10941.784799999999</v>
      </c>
    </row>
    <row r="2511" spans="1:24">
      <c r="A2511">
        <v>1034</v>
      </c>
      <c r="B2511" t="s">
        <v>689</v>
      </c>
      <c r="C2511" t="s">
        <v>684</v>
      </c>
      <c r="D2511" t="s">
        <v>685</v>
      </c>
      <c r="E2511" t="s">
        <v>29</v>
      </c>
      <c r="F2511" t="s">
        <v>747</v>
      </c>
      <c r="G2511" t="s">
        <v>5248</v>
      </c>
      <c r="H2511" s="1">
        <v>45114</v>
      </c>
      <c r="I2511" t="s">
        <v>7</v>
      </c>
      <c r="J2511">
        <v>34</v>
      </c>
      <c r="K2511">
        <v>6.97</v>
      </c>
      <c r="L2511">
        <v>0</v>
      </c>
      <c r="M2511">
        <v>0</v>
      </c>
      <c r="N2511">
        <v>1</v>
      </c>
      <c r="O2511">
        <v>0</v>
      </c>
      <c r="P2511">
        <v>0</v>
      </c>
      <c r="Q2511">
        <v>7000</v>
      </c>
      <c r="R2511">
        <v>4</v>
      </c>
      <c r="S2511">
        <v>27004</v>
      </c>
      <c r="T2511" s="1">
        <v>0</v>
      </c>
      <c r="U2511">
        <v>1</v>
      </c>
      <c r="W2511" s="64">
        <f t="shared" si="78"/>
        <v>0</v>
      </c>
      <c r="X2511" s="64">
        <f t="shared" si="79"/>
        <v>48790</v>
      </c>
    </row>
    <row r="2512" spans="1:24" hidden="1">
      <c r="A2512">
        <v>27004</v>
      </c>
      <c r="B2512" t="s">
        <v>689</v>
      </c>
      <c r="C2512" t="s">
        <v>684</v>
      </c>
      <c r="D2512" t="s">
        <v>685</v>
      </c>
      <c r="E2512" t="s">
        <v>29</v>
      </c>
      <c r="F2512" t="s">
        <v>753</v>
      </c>
      <c r="G2512" t="s">
        <v>982</v>
      </c>
      <c r="H2512" s="1">
        <v>45114</v>
      </c>
      <c r="I2512" t="s">
        <v>8</v>
      </c>
      <c r="J2512">
        <v>34</v>
      </c>
      <c r="K2512">
        <v>6.97</v>
      </c>
      <c r="L2512">
        <v>0</v>
      </c>
      <c r="M2512">
        <v>0</v>
      </c>
      <c r="N2512">
        <v>1</v>
      </c>
      <c r="O2512">
        <v>0</v>
      </c>
      <c r="P2512">
        <v>1569.84</v>
      </c>
      <c r="Q2512">
        <v>0</v>
      </c>
      <c r="R2512">
        <v>4</v>
      </c>
      <c r="S2512">
        <v>1034</v>
      </c>
      <c r="T2512" s="1">
        <v>0</v>
      </c>
      <c r="U2512">
        <v>1</v>
      </c>
      <c r="W2512" s="64">
        <f t="shared" si="78"/>
        <v>10941.784799999999</v>
      </c>
      <c r="X2512" s="64">
        <f t="shared" si="79"/>
        <v>0</v>
      </c>
    </row>
    <row r="2513" spans="1:24" hidden="1">
      <c r="A2513">
        <v>27004</v>
      </c>
      <c r="B2513" t="s">
        <v>689</v>
      </c>
      <c r="C2513" t="s">
        <v>684</v>
      </c>
      <c r="D2513" t="s">
        <v>685</v>
      </c>
      <c r="E2513" t="s">
        <v>29</v>
      </c>
      <c r="F2513" t="s">
        <v>753</v>
      </c>
      <c r="G2513" t="s">
        <v>986</v>
      </c>
      <c r="H2513" s="1">
        <v>45114</v>
      </c>
      <c r="I2513" t="s">
        <v>8</v>
      </c>
      <c r="J2513">
        <v>34</v>
      </c>
      <c r="K2513">
        <v>6.97</v>
      </c>
      <c r="L2513">
        <v>0</v>
      </c>
      <c r="M2513">
        <v>0</v>
      </c>
      <c r="N2513">
        <v>1</v>
      </c>
      <c r="O2513">
        <v>0</v>
      </c>
      <c r="P2513">
        <v>7000</v>
      </c>
      <c r="Q2513">
        <v>0</v>
      </c>
      <c r="R2513">
        <v>4</v>
      </c>
      <c r="S2513">
        <v>1034</v>
      </c>
      <c r="T2513" s="1">
        <v>0</v>
      </c>
      <c r="U2513">
        <v>1</v>
      </c>
      <c r="W2513" s="64">
        <f t="shared" si="78"/>
        <v>48790</v>
      </c>
      <c r="X2513" s="64">
        <f t="shared" si="79"/>
        <v>0</v>
      </c>
    </row>
    <row r="2514" spans="1:24">
      <c r="A2514">
        <v>1014</v>
      </c>
      <c r="B2514" t="s">
        <v>690</v>
      </c>
      <c r="C2514" t="s">
        <v>684</v>
      </c>
      <c r="D2514" t="s">
        <v>685</v>
      </c>
      <c r="E2514" t="s">
        <v>29</v>
      </c>
      <c r="F2514" t="s">
        <v>728</v>
      </c>
      <c r="G2514" t="s">
        <v>4781</v>
      </c>
      <c r="H2514" s="1">
        <v>45118</v>
      </c>
      <c r="I2514" t="s">
        <v>7</v>
      </c>
      <c r="J2514">
        <v>34</v>
      </c>
      <c r="K2514">
        <v>6.97</v>
      </c>
      <c r="L2514">
        <v>0</v>
      </c>
      <c r="M2514">
        <v>0</v>
      </c>
      <c r="N2514">
        <v>1</v>
      </c>
      <c r="O2514">
        <v>1</v>
      </c>
      <c r="P2514">
        <v>0</v>
      </c>
      <c r="Q2514">
        <v>10000</v>
      </c>
      <c r="R2514">
        <v>4</v>
      </c>
      <c r="S2514">
        <v>3059</v>
      </c>
      <c r="T2514" s="1">
        <v>0</v>
      </c>
      <c r="U2514">
        <v>1</v>
      </c>
      <c r="W2514" s="64">
        <f t="shared" si="78"/>
        <v>0</v>
      </c>
      <c r="X2514" s="64">
        <f t="shared" si="79"/>
        <v>69700</v>
      </c>
    </row>
    <row r="2515" spans="1:24" hidden="1">
      <c r="A2515">
        <v>3059</v>
      </c>
      <c r="B2515" t="s">
        <v>690</v>
      </c>
      <c r="C2515" t="s">
        <v>684</v>
      </c>
      <c r="D2515" t="s">
        <v>685</v>
      </c>
      <c r="E2515" t="s">
        <v>29</v>
      </c>
      <c r="F2515" t="s">
        <v>753</v>
      </c>
      <c r="G2515" t="s">
        <v>1010</v>
      </c>
      <c r="H2515" s="1">
        <v>45118</v>
      </c>
      <c r="I2515" t="s">
        <v>8</v>
      </c>
      <c r="J2515">
        <v>34</v>
      </c>
      <c r="K2515">
        <v>6.97</v>
      </c>
      <c r="L2515">
        <v>0</v>
      </c>
      <c r="M2515">
        <v>0</v>
      </c>
      <c r="N2515">
        <v>1</v>
      </c>
      <c r="O2515">
        <v>0</v>
      </c>
      <c r="P2515">
        <v>10000</v>
      </c>
      <c r="Q2515">
        <v>0</v>
      </c>
      <c r="R2515">
        <v>4</v>
      </c>
      <c r="S2515">
        <v>1014</v>
      </c>
      <c r="T2515" s="1">
        <v>0</v>
      </c>
      <c r="U2515">
        <v>1</v>
      </c>
      <c r="W2515" s="64">
        <f t="shared" si="78"/>
        <v>69700</v>
      </c>
      <c r="X2515" s="64">
        <f t="shared" si="79"/>
        <v>0</v>
      </c>
    </row>
    <row r="2516" spans="1:24">
      <c r="A2516">
        <v>1014</v>
      </c>
      <c r="B2516" t="s">
        <v>690</v>
      </c>
      <c r="C2516" t="s">
        <v>684</v>
      </c>
      <c r="D2516" t="s">
        <v>685</v>
      </c>
      <c r="E2516" t="s">
        <v>29</v>
      </c>
      <c r="F2516" t="s">
        <v>728</v>
      </c>
      <c r="G2516" t="s">
        <v>4648</v>
      </c>
      <c r="H2516" s="1">
        <v>45119</v>
      </c>
      <c r="I2516" t="s">
        <v>7</v>
      </c>
      <c r="J2516">
        <v>34</v>
      </c>
      <c r="K2516">
        <v>6.97</v>
      </c>
      <c r="L2516">
        <v>0</v>
      </c>
      <c r="M2516">
        <v>0</v>
      </c>
      <c r="N2516">
        <v>1</v>
      </c>
      <c r="O2516">
        <v>1</v>
      </c>
      <c r="P2516">
        <v>0</v>
      </c>
      <c r="Q2516">
        <v>10000</v>
      </c>
      <c r="R2516">
        <v>4</v>
      </c>
      <c r="S2516">
        <v>3059</v>
      </c>
      <c r="T2516" s="1">
        <v>0</v>
      </c>
      <c r="U2516">
        <v>1</v>
      </c>
      <c r="W2516" s="64">
        <f t="shared" si="78"/>
        <v>0</v>
      </c>
      <c r="X2516" s="64">
        <f t="shared" si="79"/>
        <v>69700</v>
      </c>
    </row>
    <row r="2517" spans="1:24" hidden="1">
      <c r="A2517">
        <v>3059</v>
      </c>
      <c r="B2517" t="s">
        <v>690</v>
      </c>
      <c r="C2517" t="s">
        <v>684</v>
      </c>
      <c r="D2517" t="s">
        <v>685</v>
      </c>
      <c r="E2517" t="s">
        <v>29</v>
      </c>
      <c r="F2517" t="s">
        <v>753</v>
      </c>
      <c r="G2517" t="s">
        <v>4673</v>
      </c>
      <c r="H2517" s="1">
        <v>45119</v>
      </c>
      <c r="I2517" t="s">
        <v>8</v>
      </c>
      <c r="J2517">
        <v>34</v>
      </c>
      <c r="K2517">
        <v>6.97</v>
      </c>
      <c r="L2517">
        <v>0</v>
      </c>
      <c r="M2517">
        <v>0</v>
      </c>
      <c r="N2517">
        <v>1</v>
      </c>
      <c r="O2517">
        <v>0</v>
      </c>
      <c r="P2517">
        <v>10000</v>
      </c>
      <c r="Q2517">
        <v>0</v>
      </c>
      <c r="R2517">
        <v>4</v>
      </c>
      <c r="S2517">
        <v>1014</v>
      </c>
      <c r="T2517" s="1">
        <v>0</v>
      </c>
      <c r="U2517">
        <v>1</v>
      </c>
      <c r="W2517" s="64">
        <f t="shared" si="78"/>
        <v>69700</v>
      </c>
      <c r="X2517" s="64">
        <f t="shared" si="79"/>
        <v>0</v>
      </c>
    </row>
    <row r="2518" spans="1:24">
      <c r="A2518">
        <v>1014</v>
      </c>
      <c r="B2518" t="s">
        <v>689</v>
      </c>
      <c r="C2518" t="s">
        <v>684</v>
      </c>
      <c r="D2518" t="s">
        <v>685</v>
      </c>
      <c r="E2518" t="s">
        <v>29</v>
      </c>
      <c r="F2518" t="s">
        <v>729</v>
      </c>
      <c r="G2518" t="s">
        <v>4760</v>
      </c>
      <c r="H2518" s="1">
        <v>45120</v>
      </c>
      <c r="I2518" t="s">
        <v>7</v>
      </c>
      <c r="J2518">
        <v>34</v>
      </c>
      <c r="K2518">
        <v>6.97</v>
      </c>
      <c r="L2518">
        <v>0</v>
      </c>
      <c r="M2518">
        <v>0</v>
      </c>
      <c r="N2518">
        <v>1</v>
      </c>
      <c r="O2518">
        <v>1</v>
      </c>
      <c r="P2518">
        <v>0</v>
      </c>
      <c r="Q2518">
        <v>3500</v>
      </c>
      <c r="R2518">
        <v>4</v>
      </c>
      <c r="S2518">
        <v>27012</v>
      </c>
      <c r="T2518" s="1">
        <v>0</v>
      </c>
      <c r="U2518">
        <v>1</v>
      </c>
      <c r="W2518" s="64">
        <f t="shared" si="78"/>
        <v>0</v>
      </c>
      <c r="X2518" s="64">
        <f t="shared" si="79"/>
        <v>24395</v>
      </c>
    </row>
    <row r="2519" spans="1:24">
      <c r="A2519">
        <v>1014</v>
      </c>
      <c r="B2519" t="s">
        <v>690</v>
      </c>
      <c r="C2519" t="s">
        <v>684</v>
      </c>
      <c r="D2519" t="s">
        <v>685</v>
      </c>
      <c r="E2519" t="s">
        <v>29</v>
      </c>
      <c r="F2519" t="s">
        <v>728</v>
      </c>
      <c r="G2519" t="s">
        <v>4758</v>
      </c>
      <c r="H2519" s="1">
        <v>45120</v>
      </c>
      <c r="I2519" t="s">
        <v>7</v>
      </c>
      <c r="J2519">
        <v>34</v>
      </c>
      <c r="K2519">
        <v>6.97</v>
      </c>
      <c r="L2519">
        <v>0</v>
      </c>
      <c r="M2519">
        <v>0</v>
      </c>
      <c r="N2519">
        <v>1</v>
      </c>
      <c r="O2519">
        <v>1</v>
      </c>
      <c r="P2519">
        <v>0</v>
      </c>
      <c r="Q2519">
        <v>10000</v>
      </c>
      <c r="R2519">
        <v>4</v>
      </c>
      <c r="S2519">
        <v>3059</v>
      </c>
      <c r="T2519" s="1">
        <v>0</v>
      </c>
      <c r="U2519">
        <v>1</v>
      </c>
      <c r="W2519" s="64">
        <f t="shared" si="78"/>
        <v>0</v>
      </c>
      <c r="X2519" s="64">
        <f t="shared" si="79"/>
        <v>69700</v>
      </c>
    </row>
    <row r="2520" spans="1:24" hidden="1">
      <c r="A2520">
        <v>3059</v>
      </c>
      <c r="B2520" t="s">
        <v>690</v>
      </c>
      <c r="C2520" t="s">
        <v>684</v>
      </c>
      <c r="D2520" t="s">
        <v>685</v>
      </c>
      <c r="E2520" t="s">
        <v>29</v>
      </c>
      <c r="F2520" t="s">
        <v>753</v>
      </c>
      <c r="G2520" t="s">
        <v>1010</v>
      </c>
      <c r="H2520" s="1">
        <v>45120</v>
      </c>
      <c r="I2520" t="s">
        <v>8</v>
      </c>
      <c r="J2520">
        <v>34</v>
      </c>
      <c r="K2520">
        <v>6.97</v>
      </c>
      <c r="L2520">
        <v>0</v>
      </c>
      <c r="M2520">
        <v>0</v>
      </c>
      <c r="N2520">
        <v>1</v>
      </c>
      <c r="O2520">
        <v>0</v>
      </c>
      <c r="P2520">
        <v>10000</v>
      </c>
      <c r="Q2520">
        <v>0</v>
      </c>
      <c r="R2520">
        <v>4</v>
      </c>
      <c r="S2520">
        <v>1014</v>
      </c>
      <c r="T2520" s="1">
        <v>0</v>
      </c>
      <c r="U2520">
        <v>1</v>
      </c>
      <c r="W2520" s="64">
        <f t="shared" si="78"/>
        <v>69700</v>
      </c>
      <c r="X2520" s="64">
        <f t="shared" si="79"/>
        <v>0</v>
      </c>
    </row>
    <row r="2521" spans="1:24" hidden="1">
      <c r="A2521">
        <v>27012</v>
      </c>
      <c r="B2521" t="s">
        <v>689</v>
      </c>
      <c r="C2521" t="s">
        <v>684</v>
      </c>
      <c r="D2521" t="s">
        <v>685</v>
      </c>
      <c r="E2521" t="s">
        <v>29</v>
      </c>
      <c r="F2521" t="s">
        <v>753</v>
      </c>
      <c r="G2521" t="s">
        <v>979</v>
      </c>
      <c r="H2521" s="1">
        <v>45120</v>
      </c>
      <c r="I2521" t="s">
        <v>8</v>
      </c>
      <c r="J2521">
        <v>34</v>
      </c>
      <c r="K2521">
        <v>6.97</v>
      </c>
      <c r="L2521">
        <v>0</v>
      </c>
      <c r="M2521">
        <v>0</v>
      </c>
      <c r="N2521">
        <v>1</v>
      </c>
      <c r="O2521">
        <v>0</v>
      </c>
      <c r="P2521">
        <v>3500</v>
      </c>
      <c r="Q2521">
        <v>0</v>
      </c>
      <c r="R2521">
        <v>4</v>
      </c>
      <c r="S2521">
        <v>1014</v>
      </c>
      <c r="T2521" s="1">
        <v>0</v>
      </c>
      <c r="U2521">
        <v>1</v>
      </c>
      <c r="W2521" s="64">
        <f t="shared" si="78"/>
        <v>24395</v>
      </c>
      <c r="X2521" s="64">
        <f t="shared" si="79"/>
        <v>0</v>
      </c>
    </row>
    <row r="2522" spans="1:24">
      <c r="A2522">
        <v>1001</v>
      </c>
      <c r="B2522" t="s">
        <v>689</v>
      </c>
      <c r="C2522" t="s">
        <v>684</v>
      </c>
      <c r="D2522" t="s">
        <v>685</v>
      </c>
      <c r="E2522" t="s">
        <v>29</v>
      </c>
      <c r="F2522" t="s">
        <v>686</v>
      </c>
      <c r="G2522" t="s">
        <v>4798</v>
      </c>
      <c r="H2522" s="1">
        <v>45121</v>
      </c>
      <c r="I2522" t="s">
        <v>8</v>
      </c>
      <c r="J2522">
        <v>34</v>
      </c>
      <c r="K2522">
        <v>6.96</v>
      </c>
      <c r="L2522">
        <v>0</v>
      </c>
      <c r="M2522">
        <v>0</v>
      </c>
      <c r="N2522">
        <v>1</v>
      </c>
      <c r="O2522">
        <v>0</v>
      </c>
      <c r="P2522">
        <v>5175000</v>
      </c>
      <c r="Q2522">
        <v>0</v>
      </c>
      <c r="R2522">
        <v>4</v>
      </c>
      <c r="S2522">
        <v>1018</v>
      </c>
      <c r="T2522" s="1">
        <v>0</v>
      </c>
      <c r="U2522">
        <v>1</v>
      </c>
      <c r="W2522" s="64">
        <f t="shared" si="78"/>
        <v>36018000</v>
      </c>
      <c r="X2522" s="64">
        <f t="shared" si="79"/>
        <v>0</v>
      </c>
    </row>
    <row r="2523" spans="1:24" hidden="1">
      <c r="A2523">
        <v>1005</v>
      </c>
      <c r="B2523" t="s">
        <v>689</v>
      </c>
      <c r="C2523" t="s">
        <v>684</v>
      </c>
      <c r="D2523" t="s">
        <v>685</v>
      </c>
      <c r="E2523" t="s">
        <v>29</v>
      </c>
      <c r="F2523" t="s">
        <v>747</v>
      </c>
      <c r="G2523" t="s">
        <v>4846</v>
      </c>
      <c r="H2523" s="1">
        <v>45121</v>
      </c>
      <c r="I2523" t="s">
        <v>7</v>
      </c>
      <c r="J2523">
        <v>34</v>
      </c>
      <c r="K2523">
        <v>6.9580000000000002</v>
      </c>
      <c r="L2523">
        <v>0</v>
      </c>
      <c r="M2523">
        <v>0</v>
      </c>
      <c r="N2523">
        <v>1</v>
      </c>
      <c r="O2523">
        <v>1</v>
      </c>
      <c r="P2523">
        <v>0</v>
      </c>
      <c r="Q2523">
        <v>1500000</v>
      </c>
      <c r="R2523">
        <v>4</v>
      </c>
      <c r="S2523">
        <v>27004</v>
      </c>
      <c r="T2523" s="1">
        <v>0</v>
      </c>
      <c r="U2523">
        <v>1</v>
      </c>
      <c r="W2523" s="64">
        <f t="shared" ref="W2523:W2586" si="80">+K2523*P2523</f>
        <v>0</v>
      </c>
      <c r="X2523" s="64">
        <f t="shared" ref="X2523:X2586" si="81">K2523*Q2523</f>
        <v>10437000</v>
      </c>
    </row>
    <row r="2524" spans="1:24">
      <c r="A2524">
        <v>1014</v>
      </c>
      <c r="B2524" t="s">
        <v>689</v>
      </c>
      <c r="C2524" t="s">
        <v>684</v>
      </c>
      <c r="D2524" t="s">
        <v>685</v>
      </c>
      <c r="E2524" t="s">
        <v>29</v>
      </c>
      <c r="F2524" t="s">
        <v>729</v>
      </c>
      <c r="G2524" t="s">
        <v>4743</v>
      </c>
      <c r="H2524" s="1">
        <v>45121</v>
      </c>
      <c r="I2524" t="s">
        <v>7</v>
      </c>
      <c r="J2524">
        <v>34</v>
      </c>
      <c r="K2524">
        <v>6.97</v>
      </c>
      <c r="L2524">
        <v>0</v>
      </c>
      <c r="M2524">
        <v>0</v>
      </c>
      <c r="N2524">
        <v>1</v>
      </c>
      <c r="O2524">
        <v>1</v>
      </c>
      <c r="P2524">
        <v>0</v>
      </c>
      <c r="Q2524">
        <v>2000</v>
      </c>
      <c r="R2524">
        <v>4</v>
      </c>
      <c r="S2524">
        <v>27012</v>
      </c>
      <c r="T2524" s="1">
        <v>0</v>
      </c>
      <c r="U2524">
        <v>1</v>
      </c>
      <c r="W2524" s="64">
        <f t="shared" si="80"/>
        <v>0</v>
      </c>
      <c r="X2524" s="64">
        <f t="shared" si="81"/>
        <v>13940</v>
      </c>
    </row>
    <row r="2525" spans="1:24" hidden="1">
      <c r="A2525">
        <v>1018</v>
      </c>
      <c r="B2525" t="s">
        <v>689</v>
      </c>
      <c r="C2525" t="s">
        <v>684</v>
      </c>
      <c r="D2525" t="s">
        <v>685</v>
      </c>
      <c r="E2525" t="s">
        <v>29</v>
      </c>
      <c r="F2525" t="s">
        <v>4741</v>
      </c>
      <c r="G2525" t="s">
        <v>927</v>
      </c>
      <c r="H2525" s="1">
        <v>45121</v>
      </c>
      <c r="I2525" t="s">
        <v>7</v>
      </c>
      <c r="J2525">
        <v>34</v>
      </c>
      <c r="K2525">
        <v>6.9560000000000004</v>
      </c>
      <c r="L2525">
        <v>0</v>
      </c>
      <c r="M2525">
        <v>0</v>
      </c>
      <c r="N2525">
        <v>1</v>
      </c>
      <c r="O2525">
        <v>0</v>
      </c>
      <c r="P2525">
        <v>0</v>
      </c>
      <c r="Q2525">
        <v>500000</v>
      </c>
      <c r="R2525">
        <v>4</v>
      </c>
      <c r="S2525">
        <v>74002</v>
      </c>
      <c r="T2525" s="1">
        <v>0</v>
      </c>
      <c r="U2525">
        <v>1</v>
      </c>
      <c r="W2525" s="64">
        <f t="shared" si="80"/>
        <v>0</v>
      </c>
      <c r="X2525" s="64">
        <f t="shared" si="81"/>
        <v>3478000</v>
      </c>
    </row>
    <row r="2526" spans="1:24" hidden="1">
      <c r="A2526">
        <v>1018</v>
      </c>
      <c r="B2526" t="s">
        <v>689</v>
      </c>
      <c r="C2526" t="s">
        <v>684</v>
      </c>
      <c r="D2526" t="s">
        <v>685</v>
      </c>
      <c r="E2526" t="s">
        <v>29</v>
      </c>
      <c r="F2526" t="s">
        <v>4741</v>
      </c>
      <c r="G2526" t="s">
        <v>863</v>
      </c>
      <c r="H2526" s="1">
        <v>45121</v>
      </c>
      <c r="I2526" t="s">
        <v>7</v>
      </c>
      <c r="J2526">
        <v>34</v>
      </c>
      <c r="K2526">
        <v>6.96</v>
      </c>
      <c r="L2526">
        <v>0</v>
      </c>
      <c r="M2526">
        <v>0</v>
      </c>
      <c r="N2526">
        <v>1</v>
      </c>
      <c r="O2526">
        <v>0</v>
      </c>
      <c r="P2526">
        <v>0</v>
      </c>
      <c r="Q2526">
        <v>5175000</v>
      </c>
      <c r="R2526">
        <v>4</v>
      </c>
      <c r="S2526">
        <v>1001</v>
      </c>
      <c r="T2526" s="1">
        <v>0</v>
      </c>
      <c r="U2526">
        <v>2</v>
      </c>
      <c r="W2526" s="64">
        <f t="shared" si="80"/>
        <v>0</v>
      </c>
      <c r="X2526" s="64">
        <f t="shared" si="81"/>
        <v>36018000</v>
      </c>
    </row>
    <row r="2527" spans="1:24" hidden="1">
      <c r="A2527">
        <v>1018</v>
      </c>
      <c r="B2527" t="s">
        <v>694</v>
      </c>
      <c r="C2527" t="s">
        <v>684</v>
      </c>
      <c r="D2527" t="s">
        <v>685</v>
      </c>
      <c r="E2527" t="s">
        <v>29</v>
      </c>
      <c r="F2527" t="s">
        <v>748</v>
      </c>
      <c r="G2527" t="s">
        <v>846</v>
      </c>
      <c r="H2527" s="1">
        <v>45121</v>
      </c>
      <c r="I2527" t="s">
        <v>7</v>
      </c>
      <c r="J2527">
        <v>34</v>
      </c>
      <c r="K2527">
        <v>6.97</v>
      </c>
      <c r="L2527">
        <v>0</v>
      </c>
      <c r="M2527">
        <v>0</v>
      </c>
      <c r="N2527">
        <v>1</v>
      </c>
      <c r="O2527">
        <v>0</v>
      </c>
      <c r="P2527">
        <v>0</v>
      </c>
      <c r="Q2527">
        <v>100000</v>
      </c>
      <c r="R2527">
        <v>4</v>
      </c>
      <c r="S2527">
        <v>27006</v>
      </c>
      <c r="T2527" s="1">
        <v>0</v>
      </c>
      <c r="U2527">
        <v>1</v>
      </c>
      <c r="W2527" s="64">
        <f t="shared" si="80"/>
        <v>0</v>
      </c>
      <c r="X2527" s="64">
        <f t="shared" si="81"/>
        <v>697000</v>
      </c>
    </row>
    <row r="2528" spans="1:24" hidden="1">
      <c r="A2528">
        <v>27004</v>
      </c>
      <c r="B2528" t="s">
        <v>689</v>
      </c>
      <c r="C2528" t="s">
        <v>684</v>
      </c>
      <c r="D2528" t="s">
        <v>685</v>
      </c>
      <c r="E2528" t="s">
        <v>29</v>
      </c>
      <c r="F2528" t="s">
        <v>753</v>
      </c>
      <c r="G2528" t="s">
        <v>1017</v>
      </c>
      <c r="H2528" s="1">
        <v>45121</v>
      </c>
      <c r="I2528" t="s">
        <v>8</v>
      </c>
      <c r="J2528">
        <v>34</v>
      </c>
      <c r="K2528">
        <v>6.9580000000000002</v>
      </c>
      <c r="L2528">
        <v>0</v>
      </c>
      <c r="M2528">
        <v>0</v>
      </c>
      <c r="N2528">
        <v>1</v>
      </c>
      <c r="O2528">
        <v>0</v>
      </c>
      <c r="P2528">
        <v>1500000</v>
      </c>
      <c r="Q2528">
        <v>0</v>
      </c>
      <c r="R2528">
        <v>4</v>
      </c>
      <c r="S2528">
        <v>1005</v>
      </c>
      <c r="T2528" s="1">
        <v>0</v>
      </c>
      <c r="U2528">
        <v>1</v>
      </c>
      <c r="W2528" s="64">
        <f t="shared" si="80"/>
        <v>10437000</v>
      </c>
      <c r="X2528" s="64">
        <f t="shared" si="81"/>
        <v>0</v>
      </c>
    </row>
    <row r="2529" spans="1:24" hidden="1">
      <c r="A2529">
        <v>27006</v>
      </c>
      <c r="B2529" t="s">
        <v>694</v>
      </c>
      <c r="C2529" t="s">
        <v>684</v>
      </c>
      <c r="D2529" t="s">
        <v>685</v>
      </c>
      <c r="E2529" t="s">
        <v>29</v>
      </c>
      <c r="F2529" t="s">
        <v>753</v>
      </c>
      <c r="G2529" t="s">
        <v>688</v>
      </c>
      <c r="H2529" s="1">
        <v>45121</v>
      </c>
      <c r="I2529" t="s">
        <v>8</v>
      </c>
      <c r="J2529">
        <v>34</v>
      </c>
      <c r="K2529">
        <v>6.97</v>
      </c>
      <c r="L2529">
        <v>0</v>
      </c>
      <c r="M2529">
        <v>0</v>
      </c>
      <c r="N2529">
        <v>1</v>
      </c>
      <c r="O2529">
        <v>0</v>
      </c>
      <c r="P2529">
        <v>100000</v>
      </c>
      <c r="Q2529">
        <v>0</v>
      </c>
      <c r="R2529">
        <v>4</v>
      </c>
      <c r="S2529">
        <v>1018</v>
      </c>
      <c r="T2529" s="1">
        <v>0</v>
      </c>
      <c r="U2529">
        <v>1</v>
      </c>
      <c r="W2529" s="64">
        <f t="shared" si="80"/>
        <v>697000</v>
      </c>
      <c r="X2529" s="64">
        <f t="shared" si="81"/>
        <v>0</v>
      </c>
    </row>
    <row r="2530" spans="1:24" hidden="1">
      <c r="A2530">
        <v>27012</v>
      </c>
      <c r="B2530" t="s">
        <v>689</v>
      </c>
      <c r="C2530" t="s">
        <v>684</v>
      </c>
      <c r="D2530" t="s">
        <v>685</v>
      </c>
      <c r="E2530" t="s">
        <v>29</v>
      </c>
      <c r="F2530" t="s">
        <v>753</v>
      </c>
      <c r="G2530" t="s">
        <v>5420</v>
      </c>
      <c r="H2530" s="1">
        <v>45121</v>
      </c>
      <c r="I2530" t="s">
        <v>8</v>
      </c>
      <c r="J2530">
        <v>34</v>
      </c>
      <c r="K2530">
        <v>6.97</v>
      </c>
      <c r="L2530">
        <v>0</v>
      </c>
      <c r="M2530">
        <v>0</v>
      </c>
      <c r="N2530">
        <v>1</v>
      </c>
      <c r="O2530">
        <v>0</v>
      </c>
      <c r="P2530">
        <v>2000</v>
      </c>
      <c r="Q2530">
        <v>0</v>
      </c>
      <c r="R2530">
        <v>4</v>
      </c>
      <c r="S2530">
        <v>1014</v>
      </c>
      <c r="T2530" s="1">
        <v>0</v>
      </c>
      <c r="U2530">
        <v>1</v>
      </c>
      <c r="W2530" s="64">
        <f t="shared" si="80"/>
        <v>13940</v>
      </c>
      <c r="X2530" s="64">
        <f t="shared" si="81"/>
        <v>0</v>
      </c>
    </row>
    <row r="2531" spans="1:24" hidden="1">
      <c r="A2531">
        <v>74002</v>
      </c>
      <c r="B2531" t="s">
        <v>689</v>
      </c>
      <c r="C2531" t="s">
        <v>684</v>
      </c>
      <c r="D2531" t="s">
        <v>685</v>
      </c>
      <c r="E2531" t="s">
        <v>29</v>
      </c>
      <c r="F2531" t="s">
        <v>747</v>
      </c>
      <c r="G2531" t="s">
        <v>801</v>
      </c>
      <c r="H2531" s="1">
        <v>45121</v>
      </c>
      <c r="I2531" t="s">
        <v>8</v>
      </c>
      <c r="J2531">
        <v>34</v>
      </c>
      <c r="K2531">
        <v>6.9560000000000004</v>
      </c>
      <c r="L2531">
        <v>0</v>
      </c>
      <c r="M2531">
        <v>0</v>
      </c>
      <c r="N2531">
        <v>1</v>
      </c>
      <c r="O2531">
        <v>0</v>
      </c>
      <c r="P2531">
        <v>500000</v>
      </c>
      <c r="Q2531">
        <v>0</v>
      </c>
      <c r="R2531">
        <v>4</v>
      </c>
      <c r="S2531">
        <v>1018</v>
      </c>
      <c r="T2531" s="1">
        <v>0</v>
      </c>
      <c r="U2531">
        <v>1</v>
      </c>
      <c r="W2531" s="64">
        <f t="shared" si="80"/>
        <v>3478000</v>
      </c>
      <c r="X2531" s="64">
        <f t="shared" si="81"/>
        <v>0</v>
      </c>
    </row>
    <row r="2532" spans="1:24">
      <c r="A2532">
        <v>1014</v>
      </c>
      <c r="B2532" t="s">
        <v>690</v>
      </c>
      <c r="C2532" t="s">
        <v>684</v>
      </c>
      <c r="D2532" t="s">
        <v>685</v>
      </c>
      <c r="E2532" t="s">
        <v>29</v>
      </c>
      <c r="F2532" t="s">
        <v>728</v>
      </c>
      <c r="G2532" t="s">
        <v>886</v>
      </c>
      <c r="H2532" s="1">
        <v>45124</v>
      </c>
      <c r="I2532" t="s">
        <v>7</v>
      </c>
      <c r="J2532">
        <v>34</v>
      </c>
      <c r="K2532">
        <v>6.97</v>
      </c>
      <c r="L2532">
        <v>0</v>
      </c>
      <c r="M2532">
        <v>0</v>
      </c>
      <c r="N2532">
        <v>1</v>
      </c>
      <c r="O2532">
        <v>1</v>
      </c>
      <c r="P2532">
        <v>0</v>
      </c>
      <c r="Q2532">
        <v>10000</v>
      </c>
      <c r="R2532">
        <v>4</v>
      </c>
      <c r="S2532">
        <v>3059</v>
      </c>
      <c r="T2532" s="1">
        <v>0</v>
      </c>
      <c r="U2532">
        <v>1</v>
      </c>
      <c r="W2532" s="64">
        <f t="shared" si="80"/>
        <v>0</v>
      </c>
      <c r="X2532" s="64">
        <f t="shared" si="81"/>
        <v>69700</v>
      </c>
    </row>
    <row r="2533" spans="1:24" hidden="1">
      <c r="A2533">
        <v>3059</v>
      </c>
      <c r="B2533" t="s">
        <v>690</v>
      </c>
      <c r="C2533" t="s">
        <v>684</v>
      </c>
      <c r="D2533" t="s">
        <v>685</v>
      </c>
      <c r="E2533" t="s">
        <v>29</v>
      </c>
      <c r="F2533" t="s">
        <v>753</v>
      </c>
      <c r="G2533" t="s">
        <v>1009</v>
      </c>
      <c r="H2533" s="1">
        <v>45124</v>
      </c>
      <c r="I2533" t="s">
        <v>8</v>
      </c>
      <c r="J2533">
        <v>34</v>
      </c>
      <c r="K2533">
        <v>6.97</v>
      </c>
      <c r="L2533">
        <v>0</v>
      </c>
      <c r="M2533">
        <v>0</v>
      </c>
      <c r="N2533">
        <v>1</v>
      </c>
      <c r="O2533">
        <v>0</v>
      </c>
      <c r="P2533">
        <v>10000</v>
      </c>
      <c r="Q2533">
        <v>0</v>
      </c>
      <c r="R2533">
        <v>4</v>
      </c>
      <c r="S2533">
        <v>1014</v>
      </c>
      <c r="T2533" s="1">
        <v>0</v>
      </c>
      <c r="U2533">
        <v>1</v>
      </c>
      <c r="W2533" s="64">
        <f t="shared" si="80"/>
        <v>69700</v>
      </c>
      <c r="X2533" s="64">
        <f t="shared" si="81"/>
        <v>0</v>
      </c>
    </row>
    <row r="2534" spans="1:24" hidden="1">
      <c r="A2534">
        <v>1005</v>
      </c>
      <c r="B2534" t="s">
        <v>689</v>
      </c>
      <c r="C2534" t="s">
        <v>684</v>
      </c>
      <c r="D2534" t="s">
        <v>685</v>
      </c>
      <c r="E2534" t="s">
        <v>29</v>
      </c>
      <c r="F2534" t="s">
        <v>747</v>
      </c>
      <c r="G2534" t="s">
        <v>4847</v>
      </c>
      <c r="H2534" s="1">
        <v>45126</v>
      </c>
      <c r="I2534" t="s">
        <v>7</v>
      </c>
      <c r="J2534">
        <v>34</v>
      </c>
      <c r="K2534">
        <v>6.9580000000000002</v>
      </c>
      <c r="L2534">
        <v>0</v>
      </c>
      <c r="M2534">
        <v>0</v>
      </c>
      <c r="N2534">
        <v>1</v>
      </c>
      <c r="O2534">
        <v>1</v>
      </c>
      <c r="P2534">
        <v>0</v>
      </c>
      <c r="Q2534">
        <v>624000</v>
      </c>
      <c r="R2534">
        <v>4</v>
      </c>
      <c r="S2534">
        <v>27004</v>
      </c>
      <c r="T2534" s="1">
        <v>0</v>
      </c>
      <c r="U2534">
        <v>1</v>
      </c>
      <c r="W2534" s="64">
        <f t="shared" si="80"/>
        <v>0</v>
      </c>
      <c r="X2534" s="64">
        <f t="shared" si="81"/>
        <v>4341792</v>
      </c>
    </row>
    <row r="2535" spans="1:24" hidden="1">
      <c r="A2535">
        <v>1009</v>
      </c>
      <c r="B2535" t="s">
        <v>689</v>
      </c>
      <c r="C2535" t="s">
        <v>684</v>
      </c>
      <c r="D2535" t="s">
        <v>685</v>
      </c>
      <c r="E2535" t="s">
        <v>29</v>
      </c>
      <c r="F2535" t="s">
        <v>686</v>
      </c>
      <c r="G2535" t="s">
        <v>4974</v>
      </c>
      <c r="H2535" s="1">
        <v>45126</v>
      </c>
      <c r="I2535" t="s">
        <v>7</v>
      </c>
      <c r="J2535">
        <v>34</v>
      </c>
      <c r="K2535">
        <v>6.97</v>
      </c>
      <c r="L2535">
        <v>0</v>
      </c>
      <c r="M2535">
        <v>0</v>
      </c>
      <c r="N2535">
        <v>1</v>
      </c>
      <c r="O2535">
        <v>0</v>
      </c>
      <c r="P2535">
        <v>0</v>
      </c>
      <c r="Q2535">
        <v>440544.48</v>
      </c>
      <c r="R2535">
        <v>4</v>
      </c>
      <c r="S2535">
        <v>27007</v>
      </c>
      <c r="T2535" s="1">
        <v>0</v>
      </c>
      <c r="U2535">
        <v>1</v>
      </c>
      <c r="W2535" s="64">
        <f t="shared" si="80"/>
        <v>0</v>
      </c>
      <c r="X2535" s="64">
        <f t="shared" si="81"/>
        <v>3070595.0255999998</v>
      </c>
    </row>
    <row r="2536" spans="1:24" hidden="1">
      <c r="A2536">
        <v>27004</v>
      </c>
      <c r="B2536" t="s">
        <v>689</v>
      </c>
      <c r="C2536" t="s">
        <v>684</v>
      </c>
      <c r="D2536" t="s">
        <v>685</v>
      </c>
      <c r="E2536" t="s">
        <v>29</v>
      </c>
      <c r="F2536" t="s">
        <v>753</v>
      </c>
      <c r="G2536" t="s">
        <v>1026</v>
      </c>
      <c r="H2536" s="1">
        <v>45126</v>
      </c>
      <c r="I2536" t="s">
        <v>8</v>
      </c>
      <c r="J2536">
        <v>34</v>
      </c>
      <c r="K2536">
        <v>6.9580000000000002</v>
      </c>
      <c r="L2536">
        <v>0</v>
      </c>
      <c r="M2536">
        <v>0</v>
      </c>
      <c r="N2536">
        <v>1</v>
      </c>
      <c r="O2536">
        <v>0</v>
      </c>
      <c r="P2536">
        <v>624000</v>
      </c>
      <c r="Q2536">
        <v>0</v>
      </c>
      <c r="R2536">
        <v>4</v>
      </c>
      <c r="S2536">
        <v>1005</v>
      </c>
      <c r="T2536" s="1">
        <v>0</v>
      </c>
      <c r="U2536">
        <v>1</v>
      </c>
      <c r="W2536" s="64">
        <f t="shared" si="80"/>
        <v>4341792</v>
      </c>
      <c r="X2536" s="64">
        <f t="shared" si="81"/>
        <v>0</v>
      </c>
    </row>
    <row r="2537" spans="1:24" hidden="1">
      <c r="A2537">
        <v>27007</v>
      </c>
      <c r="B2537" t="s">
        <v>690</v>
      </c>
      <c r="C2537" t="s">
        <v>684</v>
      </c>
      <c r="D2537" t="s">
        <v>685</v>
      </c>
      <c r="E2537" t="s">
        <v>29</v>
      </c>
      <c r="F2537" t="s">
        <v>686</v>
      </c>
      <c r="G2537" t="s">
        <v>5241</v>
      </c>
      <c r="H2537" s="1">
        <v>45126</v>
      </c>
      <c r="I2537" t="s">
        <v>8</v>
      </c>
      <c r="J2537">
        <v>34</v>
      </c>
      <c r="K2537">
        <v>6.97</v>
      </c>
      <c r="N2537">
        <v>1</v>
      </c>
      <c r="O2537">
        <v>0</v>
      </c>
      <c r="P2537">
        <v>440544.48</v>
      </c>
      <c r="Q2537">
        <v>0</v>
      </c>
      <c r="R2537">
        <v>4</v>
      </c>
      <c r="S2537">
        <v>1009</v>
      </c>
      <c r="T2537" s="1">
        <v>0</v>
      </c>
      <c r="U2537">
        <v>1</v>
      </c>
      <c r="W2537" s="64">
        <f t="shared" si="80"/>
        <v>3070595.0255999998</v>
      </c>
      <c r="X2537" s="64">
        <f t="shared" si="81"/>
        <v>0</v>
      </c>
    </row>
    <row r="2538" spans="1:24">
      <c r="A2538">
        <v>1034</v>
      </c>
      <c r="B2538" t="s">
        <v>689</v>
      </c>
      <c r="C2538" t="s">
        <v>684</v>
      </c>
      <c r="D2538" t="s">
        <v>685</v>
      </c>
      <c r="E2538" t="s">
        <v>29</v>
      </c>
      <c r="F2538" t="s">
        <v>747</v>
      </c>
      <c r="G2538" t="s">
        <v>5249</v>
      </c>
      <c r="H2538" s="1">
        <v>45127</v>
      </c>
      <c r="I2538" t="s">
        <v>7</v>
      </c>
      <c r="J2538">
        <v>34</v>
      </c>
      <c r="K2538">
        <v>6.97</v>
      </c>
      <c r="L2538">
        <v>0</v>
      </c>
      <c r="M2538">
        <v>0</v>
      </c>
      <c r="N2538">
        <v>1</v>
      </c>
      <c r="O2538">
        <v>0</v>
      </c>
      <c r="P2538">
        <v>0</v>
      </c>
      <c r="Q2538">
        <v>474291.98</v>
      </c>
      <c r="R2538">
        <v>4</v>
      </c>
      <c r="S2538">
        <v>27009</v>
      </c>
      <c r="T2538" s="1">
        <v>0</v>
      </c>
      <c r="U2538">
        <v>1</v>
      </c>
      <c r="W2538" s="64">
        <f t="shared" si="80"/>
        <v>0</v>
      </c>
      <c r="X2538" s="64">
        <f t="shared" si="81"/>
        <v>3305815.1005999995</v>
      </c>
    </row>
    <row r="2539" spans="1:24" hidden="1">
      <c r="A2539">
        <v>27009</v>
      </c>
      <c r="B2539" t="s">
        <v>689</v>
      </c>
      <c r="C2539" t="s">
        <v>684</v>
      </c>
      <c r="D2539" t="s">
        <v>685</v>
      </c>
      <c r="E2539" t="s">
        <v>29</v>
      </c>
      <c r="F2539" t="s">
        <v>753</v>
      </c>
      <c r="G2539" t="s">
        <v>5354</v>
      </c>
      <c r="H2539" s="1">
        <v>45127</v>
      </c>
      <c r="I2539" t="s">
        <v>8</v>
      </c>
      <c r="J2539">
        <v>34</v>
      </c>
      <c r="K2539">
        <v>6.97</v>
      </c>
      <c r="L2539">
        <v>0</v>
      </c>
      <c r="M2539">
        <v>0</v>
      </c>
      <c r="N2539">
        <v>1</v>
      </c>
      <c r="O2539">
        <v>0</v>
      </c>
      <c r="P2539">
        <v>474291.98</v>
      </c>
      <c r="Q2539">
        <v>0</v>
      </c>
      <c r="R2539">
        <v>4</v>
      </c>
      <c r="S2539">
        <v>1034</v>
      </c>
      <c r="T2539" s="1">
        <v>0</v>
      </c>
      <c r="U2539">
        <v>1</v>
      </c>
      <c r="W2539" s="64">
        <f t="shared" si="80"/>
        <v>3305815.1005999995</v>
      </c>
      <c r="X2539" s="64">
        <f t="shared" si="81"/>
        <v>0</v>
      </c>
    </row>
    <row r="2540" spans="1:24" hidden="1">
      <c r="A2540">
        <v>1003</v>
      </c>
      <c r="B2540" t="s">
        <v>689</v>
      </c>
      <c r="C2540" t="s">
        <v>684</v>
      </c>
      <c r="D2540" t="s">
        <v>685</v>
      </c>
      <c r="E2540" t="s">
        <v>29</v>
      </c>
      <c r="F2540" t="s">
        <v>747</v>
      </c>
      <c r="G2540" t="s">
        <v>687</v>
      </c>
      <c r="H2540" s="1">
        <v>45131</v>
      </c>
      <c r="I2540" t="s">
        <v>8</v>
      </c>
      <c r="J2540">
        <v>34</v>
      </c>
      <c r="K2540">
        <v>6.9550000000000001</v>
      </c>
      <c r="L2540">
        <v>0</v>
      </c>
      <c r="M2540">
        <v>0</v>
      </c>
      <c r="N2540">
        <v>1</v>
      </c>
      <c r="O2540">
        <v>0</v>
      </c>
      <c r="P2540">
        <v>5000000</v>
      </c>
      <c r="Q2540">
        <v>0</v>
      </c>
      <c r="R2540">
        <v>4</v>
      </c>
      <c r="S2540">
        <v>1014</v>
      </c>
      <c r="T2540" s="1">
        <v>0</v>
      </c>
      <c r="U2540">
        <v>1</v>
      </c>
      <c r="W2540" s="64">
        <f t="shared" si="80"/>
        <v>34775000</v>
      </c>
      <c r="X2540" s="64">
        <f t="shared" si="81"/>
        <v>0</v>
      </c>
    </row>
    <row r="2541" spans="1:24" hidden="1">
      <c r="A2541">
        <v>1009</v>
      </c>
      <c r="B2541" t="s">
        <v>689</v>
      </c>
      <c r="C2541" t="s">
        <v>684</v>
      </c>
      <c r="D2541" t="s">
        <v>685</v>
      </c>
      <c r="E2541" t="s">
        <v>29</v>
      </c>
      <c r="F2541" t="s">
        <v>686</v>
      </c>
      <c r="G2541" t="s">
        <v>4975</v>
      </c>
      <c r="H2541" s="1">
        <v>45131</v>
      </c>
      <c r="I2541" t="s">
        <v>7</v>
      </c>
      <c r="J2541">
        <v>34</v>
      </c>
      <c r="K2541">
        <v>6.97</v>
      </c>
      <c r="L2541">
        <v>0</v>
      </c>
      <c r="M2541">
        <v>0</v>
      </c>
      <c r="N2541">
        <v>1</v>
      </c>
      <c r="O2541">
        <v>0</v>
      </c>
      <c r="P2541">
        <v>0</v>
      </c>
      <c r="Q2541">
        <v>2000</v>
      </c>
      <c r="R2541">
        <v>4</v>
      </c>
      <c r="S2541">
        <v>27003</v>
      </c>
      <c r="T2541" s="1">
        <v>0</v>
      </c>
      <c r="U2541">
        <v>1</v>
      </c>
      <c r="W2541" s="64">
        <f t="shared" si="80"/>
        <v>0</v>
      </c>
      <c r="X2541" s="64">
        <f t="shared" si="81"/>
        <v>13940</v>
      </c>
    </row>
    <row r="2542" spans="1:24">
      <c r="A2542">
        <v>1014</v>
      </c>
      <c r="B2542" t="s">
        <v>689</v>
      </c>
      <c r="C2542" t="s">
        <v>684</v>
      </c>
      <c r="D2542" t="s">
        <v>685</v>
      </c>
      <c r="E2542" t="s">
        <v>29</v>
      </c>
      <c r="F2542" t="s">
        <v>728</v>
      </c>
      <c r="G2542" t="s">
        <v>4751</v>
      </c>
      <c r="H2542" s="1">
        <v>45131</v>
      </c>
      <c r="I2542" t="s">
        <v>7</v>
      </c>
      <c r="J2542">
        <v>34</v>
      </c>
      <c r="K2542">
        <v>6.9550000000000001</v>
      </c>
      <c r="L2542">
        <v>0</v>
      </c>
      <c r="M2542">
        <v>0</v>
      </c>
      <c r="N2542">
        <v>1</v>
      </c>
      <c r="O2542">
        <v>1</v>
      </c>
      <c r="P2542">
        <v>0</v>
      </c>
      <c r="Q2542">
        <v>5000000</v>
      </c>
      <c r="R2542">
        <v>4</v>
      </c>
      <c r="S2542">
        <v>1003</v>
      </c>
      <c r="T2542" s="1">
        <v>0</v>
      </c>
      <c r="U2542">
        <v>1</v>
      </c>
      <c r="W2542" s="64">
        <f t="shared" si="80"/>
        <v>0</v>
      </c>
      <c r="X2542" s="64">
        <f t="shared" si="81"/>
        <v>34775000</v>
      </c>
    </row>
    <row r="2543" spans="1:24" hidden="1">
      <c r="A2543">
        <v>27003</v>
      </c>
      <c r="B2543" t="s">
        <v>689</v>
      </c>
      <c r="C2543" t="s">
        <v>684</v>
      </c>
      <c r="D2543" t="s">
        <v>685</v>
      </c>
      <c r="E2543" t="s">
        <v>29</v>
      </c>
      <c r="F2543" t="s">
        <v>753</v>
      </c>
      <c r="G2543" t="s">
        <v>1025</v>
      </c>
      <c r="H2543" s="1">
        <v>45131</v>
      </c>
      <c r="I2543" t="s">
        <v>8</v>
      </c>
      <c r="J2543">
        <v>34</v>
      </c>
      <c r="K2543">
        <v>6.97</v>
      </c>
      <c r="L2543">
        <v>0</v>
      </c>
      <c r="M2543">
        <v>0</v>
      </c>
      <c r="N2543">
        <v>1</v>
      </c>
      <c r="O2543">
        <v>0</v>
      </c>
      <c r="P2543">
        <v>2000</v>
      </c>
      <c r="Q2543">
        <v>0</v>
      </c>
      <c r="R2543">
        <v>4</v>
      </c>
      <c r="S2543">
        <v>1009</v>
      </c>
      <c r="T2543" s="1">
        <v>0</v>
      </c>
      <c r="U2543">
        <v>1</v>
      </c>
      <c r="W2543" s="64">
        <f t="shared" si="80"/>
        <v>13940</v>
      </c>
      <c r="X2543" s="64">
        <f t="shared" si="81"/>
        <v>0</v>
      </c>
    </row>
    <row r="2544" spans="1:24" hidden="1">
      <c r="A2544">
        <v>1003</v>
      </c>
      <c r="B2544" t="s">
        <v>689</v>
      </c>
      <c r="C2544" t="s">
        <v>684</v>
      </c>
      <c r="D2544" t="s">
        <v>685</v>
      </c>
      <c r="E2544" t="s">
        <v>29</v>
      </c>
      <c r="F2544" t="s">
        <v>747</v>
      </c>
      <c r="G2544" t="s">
        <v>687</v>
      </c>
      <c r="H2544" s="1">
        <v>45132</v>
      </c>
      <c r="I2544" t="s">
        <v>8</v>
      </c>
      <c r="J2544">
        <v>34</v>
      </c>
      <c r="K2544">
        <v>6.9509999999999996</v>
      </c>
      <c r="L2544">
        <v>0</v>
      </c>
      <c r="M2544">
        <v>0</v>
      </c>
      <c r="N2544">
        <v>1</v>
      </c>
      <c r="O2544">
        <v>0</v>
      </c>
      <c r="P2544">
        <v>3000000</v>
      </c>
      <c r="Q2544">
        <v>0</v>
      </c>
      <c r="R2544">
        <v>4</v>
      </c>
      <c r="S2544">
        <v>1033</v>
      </c>
      <c r="T2544" s="1">
        <v>0</v>
      </c>
      <c r="U2544">
        <v>1</v>
      </c>
      <c r="W2544" s="64">
        <f t="shared" si="80"/>
        <v>20853000</v>
      </c>
      <c r="X2544" s="64">
        <f t="shared" si="81"/>
        <v>0</v>
      </c>
    </row>
    <row r="2545" spans="1:24" hidden="1">
      <c r="A2545">
        <v>1033</v>
      </c>
      <c r="B2545" t="s">
        <v>689</v>
      </c>
      <c r="C2545" t="s">
        <v>684</v>
      </c>
      <c r="D2545" t="s">
        <v>685</v>
      </c>
      <c r="E2545" t="s">
        <v>29</v>
      </c>
      <c r="F2545" t="s">
        <v>747</v>
      </c>
      <c r="G2545" t="s">
        <v>5144</v>
      </c>
      <c r="H2545" s="1">
        <v>45132</v>
      </c>
      <c r="I2545" t="s">
        <v>7</v>
      </c>
      <c r="J2545">
        <v>34</v>
      </c>
      <c r="K2545">
        <v>6.9509999999999996</v>
      </c>
      <c r="L2545">
        <v>0</v>
      </c>
      <c r="M2545">
        <v>0</v>
      </c>
      <c r="N2545">
        <v>1</v>
      </c>
      <c r="O2545">
        <v>0</v>
      </c>
      <c r="P2545">
        <v>0</v>
      </c>
      <c r="Q2545">
        <v>3000000</v>
      </c>
      <c r="R2545">
        <v>4</v>
      </c>
      <c r="S2545">
        <v>1003</v>
      </c>
      <c r="T2545" s="1">
        <v>0</v>
      </c>
      <c r="U2545">
        <v>1</v>
      </c>
      <c r="W2545" s="64">
        <f t="shared" si="80"/>
        <v>0</v>
      </c>
      <c r="X2545" s="64">
        <f t="shared" si="81"/>
        <v>20853000</v>
      </c>
    </row>
    <row r="2546" spans="1:24" hidden="1">
      <c r="A2546">
        <v>1009</v>
      </c>
      <c r="B2546" t="s">
        <v>689</v>
      </c>
      <c r="C2546" t="s">
        <v>684</v>
      </c>
      <c r="D2546" t="s">
        <v>685</v>
      </c>
      <c r="E2546" t="s">
        <v>29</v>
      </c>
      <c r="F2546" t="s">
        <v>747</v>
      </c>
      <c r="G2546" t="s">
        <v>5020</v>
      </c>
      <c r="H2546" s="1">
        <v>45133</v>
      </c>
      <c r="I2546" t="s">
        <v>8</v>
      </c>
      <c r="J2546">
        <v>34</v>
      </c>
      <c r="K2546">
        <v>6.97</v>
      </c>
      <c r="L2546">
        <v>0</v>
      </c>
      <c r="M2546">
        <v>0</v>
      </c>
      <c r="N2546">
        <v>1</v>
      </c>
      <c r="O2546">
        <v>0</v>
      </c>
      <c r="P2546">
        <v>5000000</v>
      </c>
      <c r="Q2546">
        <v>0</v>
      </c>
      <c r="R2546">
        <v>4</v>
      </c>
      <c r="S2546">
        <v>1018</v>
      </c>
      <c r="T2546" s="1">
        <v>0</v>
      </c>
      <c r="U2546">
        <v>1</v>
      </c>
      <c r="W2546" s="64">
        <f t="shared" si="80"/>
        <v>34850000</v>
      </c>
      <c r="X2546" s="64">
        <f t="shared" si="81"/>
        <v>0</v>
      </c>
    </row>
    <row r="2547" spans="1:24" hidden="1">
      <c r="A2547">
        <v>1018</v>
      </c>
      <c r="B2547" t="s">
        <v>689</v>
      </c>
      <c r="C2547" t="s">
        <v>684</v>
      </c>
      <c r="D2547" t="s">
        <v>685</v>
      </c>
      <c r="E2547" t="s">
        <v>29</v>
      </c>
      <c r="F2547" t="s">
        <v>747</v>
      </c>
      <c r="G2547" t="s">
        <v>4599</v>
      </c>
      <c r="H2547" s="1">
        <v>45133</v>
      </c>
      <c r="I2547" t="s">
        <v>7</v>
      </c>
      <c r="J2547">
        <v>34</v>
      </c>
      <c r="K2547">
        <v>6.97</v>
      </c>
      <c r="L2547">
        <v>0</v>
      </c>
      <c r="M2547">
        <v>0</v>
      </c>
      <c r="N2547">
        <v>1</v>
      </c>
      <c r="O2547">
        <v>0</v>
      </c>
      <c r="P2547">
        <v>0</v>
      </c>
      <c r="Q2547">
        <v>5000000</v>
      </c>
      <c r="R2547">
        <v>4</v>
      </c>
      <c r="S2547">
        <v>1009</v>
      </c>
      <c r="T2547" s="1">
        <v>0</v>
      </c>
      <c r="U2547">
        <v>3</v>
      </c>
      <c r="W2547" s="64">
        <f t="shared" si="80"/>
        <v>0</v>
      </c>
      <c r="X2547" s="64">
        <f t="shared" si="81"/>
        <v>34850000</v>
      </c>
    </row>
    <row r="2548" spans="1:24" hidden="1">
      <c r="A2548">
        <v>1003</v>
      </c>
      <c r="B2548" t="s">
        <v>689</v>
      </c>
      <c r="C2548" t="s">
        <v>684</v>
      </c>
      <c r="D2548" t="s">
        <v>685</v>
      </c>
      <c r="E2548" t="s">
        <v>29</v>
      </c>
      <c r="F2548" t="s">
        <v>747</v>
      </c>
      <c r="G2548" t="s">
        <v>688</v>
      </c>
      <c r="H2548" s="1">
        <v>45135</v>
      </c>
      <c r="I2548" t="s">
        <v>8</v>
      </c>
      <c r="J2548">
        <v>34</v>
      </c>
      <c r="K2548">
        <v>6.9539999999999997</v>
      </c>
      <c r="L2548">
        <v>0</v>
      </c>
      <c r="M2548">
        <v>0</v>
      </c>
      <c r="N2548">
        <v>1</v>
      </c>
      <c r="O2548">
        <v>0</v>
      </c>
      <c r="P2548">
        <v>10000000</v>
      </c>
      <c r="Q2548">
        <v>0</v>
      </c>
      <c r="R2548">
        <v>4</v>
      </c>
      <c r="S2548">
        <v>1014</v>
      </c>
      <c r="T2548" s="1">
        <v>0</v>
      </c>
      <c r="U2548">
        <v>1</v>
      </c>
      <c r="W2548" s="64">
        <f t="shared" si="80"/>
        <v>69540000</v>
      </c>
      <c r="X2548" s="64">
        <f t="shared" si="81"/>
        <v>0</v>
      </c>
    </row>
    <row r="2549" spans="1:24">
      <c r="A2549">
        <v>1014</v>
      </c>
      <c r="B2549" t="s">
        <v>689</v>
      </c>
      <c r="C2549" t="s">
        <v>684</v>
      </c>
      <c r="D2549" t="s">
        <v>685</v>
      </c>
      <c r="E2549" t="s">
        <v>29</v>
      </c>
      <c r="F2549" t="s">
        <v>728</v>
      </c>
      <c r="G2549" t="s">
        <v>4755</v>
      </c>
      <c r="H2549" s="1">
        <v>45135</v>
      </c>
      <c r="I2549" t="s">
        <v>7</v>
      </c>
      <c r="J2549">
        <v>34</v>
      </c>
      <c r="K2549">
        <v>6.9539999999999997</v>
      </c>
      <c r="L2549">
        <v>0</v>
      </c>
      <c r="M2549">
        <v>0</v>
      </c>
      <c r="N2549">
        <v>1</v>
      </c>
      <c r="O2549">
        <v>1</v>
      </c>
      <c r="P2549">
        <v>0</v>
      </c>
      <c r="Q2549">
        <v>10000000</v>
      </c>
      <c r="R2549">
        <v>4</v>
      </c>
      <c r="S2549">
        <v>1003</v>
      </c>
      <c r="T2549" s="1">
        <v>0</v>
      </c>
      <c r="U2549">
        <v>1</v>
      </c>
      <c r="W2549" s="64">
        <f t="shared" si="80"/>
        <v>0</v>
      </c>
      <c r="X2549" s="64">
        <f t="shared" si="81"/>
        <v>69540000</v>
      </c>
    </row>
    <row r="2550" spans="1:24" hidden="1">
      <c r="A2550">
        <v>1003</v>
      </c>
      <c r="B2550" t="s">
        <v>689</v>
      </c>
      <c r="C2550" t="s">
        <v>684</v>
      </c>
      <c r="D2550" t="s">
        <v>685</v>
      </c>
      <c r="E2550" t="s">
        <v>29</v>
      </c>
      <c r="F2550" t="s">
        <v>747</v>
      </c>
      <c r="G2550" t="s">
        <v>688</v>
      </c>
      <c r="H2550" s="1">
        <v>45138</v>
      </c>
      <c r="I2550" t="s">
        <v>8</v>
      </c>
      <c r="J2550">
        <v>34</v>
      </c>
      <c r="K2550">
        <v>6.9560000000000004</v>
      </c>
      <c r="L2550">
        <v>0</v>
      </c>
      <c r="M2550">
        <v>0</v>
      </c>
      <c r="N2550">
        <v>1</v>
      </c>
      <c r="O2550">
        <v>0</v>
      </c>
      <c r="P2550">
        <v>5000000</v>
      </c>
      <c r="Q2550">
        <v>0</v>
      </c>
      <c r="R2550">
        <v>4</v>
      </c>
      <c r="S2550">
        <v>1014</v>
      </c>
      <c r="T2550" s="1">
        <v>0</v>
      </c>
      <c r="U2550">
        <v>1</v>
      </c>
      <c r="W2550" s="64">
        <f t="shared" si="80"/>
        <v>34780000</v>
      </c>
      <c r="X2550" s="64">
        <f t="shared" si="81"/>
        <v>0</v>
      </c>
    </row>
    <row r="2551" spans="1:24">
      <c r="A2551">
        <v>1014</v>
      </c>
      <c r="B2551" t="s">
        <v>689</v>
      </c>
      <c r="C2551" t="s">
        <v>684</v>
      </c>
      <c r="D2551" t="s">
        <v>685</v>
      </c>
      <c r="E2551" t="s">
        <v>29</v>
      </c>
      <c r="F2551" t="s">
        <v>728</v>
      </c>
      <c r="G2551" t="s">
        <v>4778</v>
      </c>
      <c r="H2551" s="1">
        <v>45138</v>
      </c>
      <c r="I2551" t="s">
        <v>7</v>
      </c>
      <c r="J2551">
        <v>34</v>
      </c>
      <c r="K2551">
        <v>6.9560000000000004</v>
      </c>
      <c r="L2551">
        <v>0</v>
      </c>
      <c r="M2551">
        <v>0</v>
      </c>
      <c r="N2551">
        <v>1</v>
      </c>
      <c r="O2551">
        <v>1</v>
      </c>
      <c r="P2551">
        <v>0</v>
      </c>
      <c r="Q2551">
        <v>5000000</v>
      </c>
      <c r="R2551">
        <v>4</v>
      </c>
      <c r="S2551">
        <v>1003</v>
      </c>
      <c r="T2551" s="1">
        <v>0</v>
      </c>
      <c r="U2551">
        <v>1</v>
      </c>
      <c r="W2551" s="64">
        <f t="shared" si="80"/>
        <v>0</v>
      </c>
      <c r="X2551" s="64">
        <f t="shared" si="81"/>
        <v>34780000</v>
      </c>
    </row>
    <row r="2552" spans="1:24" hidden="1">
      <c r="A2552">
        <v>1003</v>
      </c>
      <c r="B2552" t="s">
        <v>689</v>
      </c>
      <c r="C2552" t="s">
        <v>684</v>
      </c>
      <c r="D2552" t="s">
        <v>685</v>
      </c>
      <c r="E2552" t="s">
        <v>29</v>
      </c>
      <c r="F2552" t="s">
        <v>747</v>
      </c>
      <c r="G2552" t="s">
        <v>687</v>
      </c>
      <c r="H2552" s="1">
        <v>45139</v>
      </c>
      <c r="I2552" t="s">
        <v>8</v>
      </c>
      <c r="J2552">
        <v>34</v>
      </c>
      <c r="K2552">
        <v>6.9560000000000004</v>
      </c>
      <c r="L2552">
        <v>0</v>
      </c>
      <c r="M2552">
        <v>0</v>
      </c>
      <c r="N2552">
        <v>1</v>
      </c>
      <c r="O2552">
        <v>0</v>
      </c>
      <c r="P2552">
        <v>5000000</v>
      </c>
      <c r="Q2552">
        <v>0</v>
      </c>
      <c r="R2552">
        <v>4</v>
      </c>
      <c r="S2552">
        <v>1005</v>
      </c>
      <c r="T2552" s="1">
        <v>0</v>
      </c>
      <c r="U2552">
        <v>1</v>
      </c>
      <c r="W2552" s="64">
        <f t="shared" si="80"/>
        <v>34780000</v>
      </c>
      <c r="X2552" s="64">
        <f t="shared" si="81"/>
        <v>0</v>
      </c>
    </row>
    <row r="2553" spans="1:24" hidden="1">
      <c r="A2553">
        <v>1005</v>
      </c>
      <c r="B2553" t="s">
        <v>689</v>
      </c>
      <c r="C2553" t="s">
        <v>684</v>
      </c>
      <c r="D2553" t="s">
        <v>685</v>
      </c>
      <c r="E2553" t="s">
        <v>29</v>
      </c>
      <c r="F2553" t="s">
        <v>747</v>
      </c>
      <c r="G2553" t="s">
        <v>4848</v>
      </c>
      <c r="H2553" s="1">
        <v>45139</v>
      </c>
      <c r="I2553" t="s">
        <v>7</v>
      </c>
      <c r="J2553">
        <v>34</v>
      </c>
      <c r="K2553">
        <v>6.9560000000000004</v>
      </c>
      <c r="L2553">
        <v>0</v>
      </c>
      <c r="M2553">
        <v>0</v>
      </c>
      <c r="N2553">
        <v>1</v>
      </c>
      <c r="O2553">
        <v>1</v>
      </c>
      <c r="P2553">
        <v>0</v>
      </c>
      <c r="Q2553">
        <v>5000000</v>
      </c>
      <c r="R2553">
        <v>4</v>
      </c>
      <c r="S2553">
        <v>1003</v>
      </c>
      <c r="T2553" s="1">
        <v>0</v>
      </c>
      <c r="U2553">
        <v>1</v>
      </c>
      <c r="W2553" s="64">
        <f t="shared" si="80"/>
        <v>0</v>
      </c>
      <c r="X2553" s="64">
        <f t="shared" si="81"/>
        <v>34780000</v>
      </c>
    </row>
    <row r="2554" spans="1:24" hidden="1">
      <c r="A2554">
        <v>1003</v>
      </c>
      <c r="B2554" t="s">
        <v>689</v>
      </c>
      <c r="C2554" t="s">
        <v>684</v>
      </c>
      <c r="D2554" t="s">
        <v>685</v>
      </c>
      <c r="E2554" t="s">
        <v>29</v>
      </c>
      <c r="F2554" t="s">
        <v>747</v>
      </c>
      <c r="G2554" t="s">
        <v>687</v>
      </c>
      <c r="H2554" s="1">
        <v>45140</v>
      </c>
      <c r="I2554" t="s">
        <v>8</v>
      </c>
      <c r="J2554">
        <v>34</v>
      </c>
      <c r="K2554">
        <v>6.97</v>
      </c>
      <c r="L2554">
        <v>6</v>
      </c>
      <c r="M2554">
        <v>0</v>
      </c>
      <c r="N2554">
        <v>1</v>
      </c>
      <c r="O2554">
        <v>0</v>
      </c>
      <c r="P2554">
        <v>3000000</v>
      </c>
      <c r="Q2554">
        <v>0</v>
      </c>
      <c r="R2554">
        <v>4</v>
      </c>
      <c r="S2554">
        <v>1009</v>
      </c>
      <c r="T2554" s="1">
        <v>0</v>
      </c>
      <c r="U2554">
        <v>1</v>
      </c>
      <c r="W2554" s="64">
        <f t="shared" si="80"/>
        <v>20910000</v>
      </c>
      <c r="X2554" s="64">
        <f t="shared" si="81"/>
        <v>0</v>
      </c>
    </row>
    <row r="2555" spans="1:24" hidden="1">
      <c r="A2555">
        <v>1009</v>
      </c>
      <c r="B2555" t="s">
        <v>689</v>
      </c>
      <c r="C2555" t="s">
        <v>684</v>
      </c>
      <c r="D2555" t="s">
        <v>685</v>
      </c>
      <c r="E2555" t="s">
        <v>29</v>
      </c>
      <c r="F2555" t="s">
        <v>747</v>
      </c>
      <c r="G2555" t="s">
        <v>5021</v>
      </c>
      <c r="H2555" s="1">
        <v>45140</v>
      </c>
      <c r="I2555" t="s">
        <v>8</v>
      </c>
      <c r="J2555">
        <v>34</v>
      </c>
      <c r="K2555">
        <v>6.97</v>
      </c>
      <c r="L2555">
        <v>0</v>
      </c>
      <c r="M2555">
        <v>0</v>
      </c>
      <c r="N2555">
        <v>1</v>
      </c>
      <c r="O2555">
        <v>0</v>
      </c>
      <c r="P2555">
        <v>3000000</v>
      </c>
      <c r="Q2555">
        <v>0</v>
      </c>
      <c r="R2555">
        <v>4</v>
      </c>
      <c r="S2555">
        <v>1018</v>
      </c>
      <c r="T2555" s="1">
        <v>0</v>
      </c>
      <c r="U2555">
        <v>1</v>
      </c>
      <c r="W2555" s="64">
        <f t="shared" si="80"/>
        <v>20910000</v>
      </c>
      <c r="X2555" s="64">
        <f t="shared" si="81"/>
        <v>0</v>
      </c>
    </row>
    <row r="2556" spans="1:24" hidden="1">
      <c r="A2556">
        <v>1009</v>
      </c>
      <c r="B2556" t="s">
        <v>689</v>
      </c>
      <c r="C2556" t="s">
        <v>684</v>
      </c>
      <c r="D2556" t="s">
        <v>685</v>
      </c>
      <c r="E2556" t="s">
        <v>29</v>
      </c>
      <c r="F2556" t="s">
        <v>747</v>
      </c>
      <c r="G2556" t="s">
        <v>5022</v>
      </c>
      <c r="H2556" s="1">
        <v>45140</v>
      </c>
      <c r="I2556" t="s">
        <v>7</v>
      </c>
      <c r="J2556">
        <v>34</v>
      </c>
      <c r="K2556">
        <v>6.97</v>
      </c>
      <c r="L2556">
        <v>6</v>
      </c>
      <c r="M2556">
        <v>0</v>
      </c>
      <c r="N2556">
        <v>1</v>
      </c>
      <c r="O2556">
        <v>0</v>
      </c>
      <c r="P2556">
        <v>0</v>
      </c>
      <c r="Q2556">
        <v>3000000</v>
      </c>
      <c r="R2556">
        <v>4</v>
      </c>
      <c r="S2556">
        <v>1003</v>
      </c>
      <c r="T2556" s="1">
        <v>0</v>
      </c>
      <c r="U2556">
        <v>1</v>
      </c>
      <c r="W2556" s="64">
        <f t="shared" si="80"/>
        <v>0</v>
      </c>
      <c r="X2556" s="64">
        <f t="shared" si="81"/>
        <v>20910000</v>
      </c>
    </row>
    <row r="2557" spans="1:24" hidden="1">
      <c r="A2557">
        <v>1018</v>
      </c>
      <c r="B2557" t="s">
        <v>689</v>
      </c>
      <c r="C2557" t="s">
        <v>684</v>
      </c>
      <c r="D2557" t="s">
        <v>685</v>
      </c>
      <c r="E2557" t="s">
        <v>29</v>
      </c>
      <c r="F2557" t="s">
        <v>747</v>
      </c>
      <c r="G2557" t="s">
        <v>822</v>
      </c>
      <c r="H2557" s="1">
        <v>45140</v>
      </c>
      <c r="I2557" t="s">
        <v>7</v>
      </c>
      <c r="J2557">
        <v>34</v>
      </c>
      <c r="K2557">
        <v>6.97</v>
      </c>
      <c r="L2557">
        <v>0</v>
      </c>
      <c r="M2557">
        <v>0</v>
      </c>
      <c r="N2557">
        <v>1</v>
      </c>
      <c r="O2557">
        <v>0</v>
      </c>
      <c r="P2557">
        <v>0</v>
      </c>
      <c r="Q2557">
        <v>3000000</v>
      </c>
      <c r="R2557">
        <v>4</v>
      </c>
      <c r="S2557">
        <v>1009</v>
      </c>
      <c r="T2557" s="1">
        <v>0</v>
      </c>
      <c r="U2557">
        <v>1</v>
      </c>
      <c r="W2557" s="64">
        <f t="shared" si="80"/>
        <v>0</v>
      </c>
      <c r="X2557" s="64">
        <f t="shared" si="81"/>
        <v>20910000</v>
      </c>
    </row>
    <row r="2558" spans="1:24" hidden="1">
      <c r="A2558">
        <v>1018</v>
      </c>
      <c r="B2558" t="s">
        <v>689</v>
      </c>
      <c r="C2558" t="s">
        <v>684</v>
      </c>
      <c r="D2558" t="s">
        <v>685</v>
      </c>
      <c r="E2558" t="s">
        <v>29</v>
      </c>
      <c r="F2558" t="s">
        <v>747</v>
      </c>
      <c r="G2558" t="s">
        <v>953</v>
      </c>
      <c r="H2558" s="1">
        <v>45140</v>
      </c>
      <c r="I2558" t="s">
        <v>7</v>
      </c>
      <c r="J2558">
        <v>34</v>
      </c>
      <c r="K2558">
        <v>6.97</v>
      </c>
      <c r="L2558">
        <v>0</v>
      </c>
      <c r="M2558">
        <v>0</v>
      </c>
      <c r="N2558">
        <v>1</v>
      </c>
      <c r="O2558">
        <v>0</v>
      </c>
      <c r="P2558">
        <v>0</v>
      </c>
      <c r="Q2558">
        <v>2000000</v>
      </c>
      <c r="R2558">
        <v>4</v>
      </c>
      <c r="S2558">
        <v>1033</v>
      </c>
      <c r="T2558" s="1">
        <v>0</v>
      </c>
      <c r="U2558">
        <v>1</v>
      </c>
      <c r="W2558" s="64">
        <f t="shared" si="80"/>
        <v>0</v>
      </c>
      <c r="X2558" s="64">
        <f t="shared" si="81"/>
        <v>13940000</v>
      </c>
    </row>
    <row r="2559" spans="1:24" hidden="1">
      <c r="A2559">
        <v>1033</v>
      </c>
      <c r="B2559" t="s">
        <v>689</v>
      </c>
      <c r="C2559" t="s">
        <v>684</v>
      </c>
      <c r="D2559" t="s">
        <v>685</v>
      </c>
      <c r="E2559" t="s">
        <v>29</v>
      </c>
      <c r="F2559" t="s">
        <v>747</v>
      </c>
      <c r="G2559" t="s">
        <v>5145</v>
      </c>
      <c r="H2559" s="1">
        <v>45140</v>
      </c>
      <c r="I2559" t="s">
        <v>8</v>
      </c>
      <c r="J2559">
        <v>34</v>
      </c>
      <c r="K2559">
        <v>6.97</v>
      </c>
      <c r="L2559">
        <v>0</v>
      </c>
      <c r="M2559">
        <v>0</v>
      </c>
      <c r="N2559">
        <v>1</v>
      </c>
      <c r="O2559">
        <v>0</v>
      </c>
      <c r="P2559">
        <v>2000000</v>
      </c>
      <c r="Q2559">
        <v>0</v>
      </c>
      <c r="R2559">
        <v>4</v>
      </c>
      <c r="S2559">
        <v>1018</v>
      </c>
      <c r="T2559" s="1">
        <v>0</v>
      </c>
      <c r="U2559">
        <v>1</v>
      </c>
      <c r="W2559" s="64">
        <f t="shared" si="80"/>
        <v>13940000</v>
      </c>
      <c r="X2559" s="64">
        <f t="shared" si="81"/>
        <v>0</v>
      </c>
    </row>
    <row r="2560" spans="1:24">
      <c r="A2560">
        <v>1014</v>
      </c>
      <c r="B2560" t="s">
        <v>694</v>
      </c>
      <c r="C2560" t="s">
        <v>684</v>
      </c>
      <c r="D2560" t="s">
        <v>685</v>
      </c>
      <c r="E2560" t="s">
        <v>29</v>
      </c>
      <c r="F2560" t="s">
        <v>748</v>
      </c>
      <c r="G2560" t="s">
        <v>992</v>
      </c>
      <c r="H2560" s="1">
        <v>45141</v>
      </c>
      <c r="I2560" t="s">
        <v>7</v>
      </c>
      <c r="J2560">
        <v>34</v>
      </c>
      <c r="K2560">
        <v>6.97</v>
      </c>
      <c r="L2560">
        <v>0</v>
      </c>
      <c r="M2560">
        <v>0</v>
      </c>
      <c r="N2560">
        <v>1</v>
      </c>
      <c r="O2560">
        <v>1</v>
      </c>
      <c r="P2560">
        <v>0</v>
      </c>
      <c r="Q2560">
        <v>100000</v>
      </c>
      <c r="R2560">
        <v>4</v>
      </c>
      <c r="S2560">
        <v>3004</v>
      </c>
      <c r="T2560" s="1">
        <v>0</v>
      </c>
      <c r="U2560">
        <v>1</v>
      </c>
      <c r="W2560" s="64">
        <f t="shared" si="80"/>
        <v>0</v>
      </c>
      <c r="X2560" s="64">
        <f t="shared" si="81"/>
        <v>697000</v>
      </c>
    </row>
    <row r="2561" spans="1:24">
      <c r="A2561">
        <v>1034</v>
      </c>
      <c r="B2561" t="s">
        <v>689</v>
      </c>
      <c r="C2561" t="s">
        <v>684</v>
      </c>
      <c r="D2561" t="s">
        <v>685</v>
      </c>
      <c r="E2561" t="s">
        <v>29</v>
      </c>
      <c r="F2561" t="s">
        <v>747</v>
      </c>
      <c r="G2561" t="s">
        <v>5250</v>
      </c>
      <c r="H2561" s="1">
        <v>45141</v>
      </c>
      <c r="I2561" t="s">
        <v>7</v>
      </c>
      <c r="J2561">
        <v>34</v>
      </c>
      <c r="K2561">
        <v>6.9550000000000001</v>
      </c>
      <c r="L2561">
        <v>0</v>
      </c>
      <c r="M2561">
        <v>0</v>
      </c>
      <c r="N2561">
        <v>1</v>
      </c>
      <c r="O2561">
        <v>0</v>
      </c>
      <c r="P2561">
        <v>0</v>
      </c>
      <c r="Q2561">
        <v>700000</v>
      </c>
      <c r="R2561">
        <v>4</v>
      </c>
      <c r="S2561">
        <v>74002</v>
      </c>
      <c r="T2561" s="1">
        <v>0</v>
      </c>
      <c r="U2561">
        <v>1</v>
      </c>
      <c r="W2561" s="64">
        <f t="shared" si="80"/>
        <v>0</v>
      </c>
      <c r="X2561" s="64">
        <f t="shared" si="81"/>
        <v>4868500</v>
      </c>
    </row>
    <row r="2562" spans="1:24" hidden="1">
      <c r="A2562">
        <v>3004</v>
      </c>
      <c r="B2562" t="s">
        <v>694</v>
      </c>
      <c r="C2562" t="s">
        <v>684</v>
      </c>
      <c r="D2562" t="s">
        <v>685</v>
      </c>
      <c r="E2562" t="s">
        <v>29</v>
      </c>
      <c r="F2562" t="s">
        <v>686</v>
      </c>
      <c r="G2562" t="s">
        <v>4733</v>
      </c>
      <c r="H2562" s="1">
        <v>45141</v>
      </c>
      <c r="I2562" t="s">
        <v>8</v>
      </c>
      <c r="J2562">
        <v>34</v>
      </c>
      <c r="K2562">
        <v>6.97</v>
      </c>
      <c r="L2562">
        <v>0</v>
      </c>
      <c r="M2562">
        <v>0</v>
      </c>
      <c r="N2562">
        <v>1</v>
      </c>
      <c r="O2562">
        <v>0</v>
      </c>
      <c r="P2562">
        <v>100000</v>
      </c>
      <c r="Q2562">
        <v>0</v>
      </c>
      <c r="R2562">
        <v>4</v>
      </c>
      <c r="S2562">
        <v>1014</v>
      </c>
      <c r="T2562" s="1">
        <v>0</v>
      </c>
      <c r="U2562">
        <v>1</v>
      </c>
      <c r="W2562" s="64">
        <f t="shared" si="80"/>
        <v>697000</v>
      </c>
      <c r="X2562" s="64">
        <f t="shared" si="81"/>
        <v>0</v>
      </c>
    </row>
    <row r="2563" spans="1:24" hidden="1">
      <c r="A2563">
        <v>74002</v>
      </c>
      <c r="B2563" t="s">
        <v>689</v>
      </c>
      <c r="C2563" t="s">
        <v>684</v>
      </c>
      <c r="D2563" t="s">
        <v>685</v>
      </c>
      <c r="E2563" t="s">
        <v>29</v>
      </c>
      <c r="F2563" t="s">
        <v>747</v>
      </c>
      <c r="G2563" t="s">
        <v>5424</v>
      </c>
      <c r="H2563" s="1">
        <v>45141</v>
      </c>
      <c r="I2563" t="s">
        <v>8</v>
      </c>
      <c r="J2563">
        <v>34</v>
      </c>
      <c r="K2563">
        <v>6.9550000000000001</v>
      </c>
      <c r="L2563">
        <v>0</v>
      </c>
      <c r="M2563">
        <v>0</v>
      </c>
      <c r="N2563">
        <v>1</v>
      </c>
      <c r="O2563">
        <v>0</v>
      </c>
      <c r="P2563">
        <v>700000</v>
      </c>
      <c r="Q2563">
        <v>0</v>
      </c>
      <c r="R2563">
        <v>4</v>
      </c>
      <c r="S2563">
        <v>1034</v>
      </c>
      <c r="T2563" s="1">
        <v>0</v>
      </c>
      <c r="U2563">
        <v>1</v>
      </c>
      <c r="W2563" s="64">
        <f t="shared" si="80"/>
        <v>4868500</v>
      </c>
      <c r="X2563" s="64">
        <f t="shared" si="81"/>
        <v>0</v>
      </c>
    </row>
    <row r="2564" spans="1:24" hidden="1">
      <c r="A2564">
        <v>1003</v>
      </c>
      <c r="B2564" t="s">
        <v>689</v>
      </c>
      <c r="C2564" t="s">
        <v>684</v>
      </c>
      <c r="D2564" t="s">
        <v>685</v>
      </c>
      <c r="E2564" t="s">
        <v>29</v>
      </c>
      <c r="F2564" t="s">
        <v>747</v>
      </c>
      <c r="G2564" t="s">
        <v>687</v>
      </c>
      <c r="H2564" s="1">
        <v>45142</v>
      </c>
      <c r="I2564" t="s">
        <v>8</v>
      </c>
      <c r="J2564">
        <v>34</v>
      </c>
      <c r="K2564">
        <v>6.96</v>
      </c>
      <c r="L2564">
        <v>4.8</v>
      </c>
      <c r="M2564">
        <v>0</v>
      </c>
      <c r="N2564">
        <v>1</v>
      </c>
      <c r="O2564">
        <v>0</v>
      </c>
      <c r="P2564">
        <v>3000000</v>
      </c>
      <c r="Q2564">
        <v>0</v>
      </c>
      <c r="R2564">
        <v>4</v>
      </c>
      <c r="S2564">
        <v>1014</v>
      </c>
      <c r="T2564" s="1">
        <v>0</v>
      </c>
      <c r="U2564">
        <v>1</v>
      </c>
      <c r="W2564" s="64">
        <f t="shared" si="80"/>
        <v>20880000</v>
      </c>
      <c r="X2564" s="64">
        <f t="shared" si="81"/>
        <v>0</v>
      </c>
    </row>
    <row r="2565" spans="1:24">
      <c r="A2565">
        <v>1014</v>
      </c>
      <c r="B2565" t="s">
        <v>689</v>
      </c>
      <c r="C2565" t="s">
        <v>684</v>
      </c>
      <c r="D2565" t="s">
        <v>685</v>
      </c>
      <c r="E2565" t="s">
        <v>29</v>
      </c>
      <c r="F2565" t="s">
        <v>728</v>
      </c>
      <c r="G2565" t="s">
        <v>4745</v>
      </c>
      <c r="H2565" s="1">
        <v>45142</v>
      </c>
      <c r="I2565" t="s">
        <v>7</v>
      </c>
      <c r="J2565">
        <v>34</v>
      </c>
      <c r="K2565">
        <v>6.96</v>
      </c>
      <c r="L2565">
        <v>4.8</v>
      </c>
      <c r="M2565">
        <v>0</v>
      </c>
      <c r="N2565">
        <v>1</v>
      </c>
      <c r="O2565">
        <v>1</v>
      </c>
      <c r="P2565">
        <v>0</v>
      </c>
      <c r="Q2565">
        <v>3000000</v>
      </c>
      <c r="R2565">
        <v>4</v>
      </c>
      <c r="S2565">
        <v>1003</v>
      </c>
      <c r="T2565" s="1">
        <v>0</v>
      </c>
      <c r="U2565">
        <v>1</v>
      </c>
      <c r="W2565" s="64">
        <f t="shared" si="80"/>
        <v>0</v>
      </c>
      <c r="X2565" s="64">
        <f t="shared" si="81"/>
        <v>20880000</v>
      </c>
    </row>
    <row r="2566" spans="1:24">
      <c r="A2566">
        <v>1014</v>
      </c>
      <c r="B2566" t="s">
        <v>693</v>
      </c>
      <c r="C2566" t="s">
        <v>684</v>
      </c>
      <c r="D2566" t="s">
        <v>685</v>
      </c>
      <c r="E2566" t="s">
        <v>29</v>
      </c>
      <c r="F2566" t="s">
        <v>748</v>
      </c>
      <c r="G2566" t="s">
        <v>4744</v>
      </c>
      <c r="H2566" s="1">
        <v>45142</v>
      </c>
      <c r="I2566" t="s">
        <v>7</v>
      </c>
      <c r="J2566">
        <v>34</v>
      </c>
      <c r="K2566">
        <v>6.97</v>
      </c>
      <c r="L2566">
        <v>0</v>
      </c>
      <c r="M2566">
        <v>0</v>
      </c>
      <c r="N2566">
        <v>1</v>
      </c>
      <c r="O2566">
        <v>1</v>
      </c>
      <c r="P2566">
        <v>0</v>
      </c>
      <c r="Q2566">
        <v>143472.01999999999</v>
      </c>
      <c r="R2566">
        <v>4</v>
      </c>
      <c r="S2566">
        <v>3034</v>
      </c>
      <c r="T2566" s="1">
        <v>0</v>
      </c>
      <c r="U2566">
        <v>1</v>
      </c>
      <c r="W2566" s="64">
        <f t="shared" si="80"/>
        <v>0</v>
      </c>
      <c r="X2566" s="64">
        <f t="shared" si="81"/>
        <v>999999.97939999984</v>
      </c>
    </row>
    <row r="2567" spans="1:24" hidden="1">
      <c r="A2567">
        <v>1018</v>
      </c>
      <c r="B2567" t="s">
        <v>689</v>
      </c>
      <c r="C2567" t="s">
        <v>684</v>
      </c>
      <c r="D2567" t="s">
        <v>685</v>
      </c>
      <c r="E2567" t="s">
        <v>29</v>
      </c>
      <c r="F2567" t="s">
        <v>747</v>
      </c>
      <c r="G2567" t="s">
        <v>820</v>
      </c>
      <c r="H2567" s="1">
        <v>45142</v>
      </c>
      <c r="I2567" t="s">
        <v>7</v>
      </c>
      <c r="J2567">
        <v>34</v>
      </c>
      <c r="K2567">
        <v>6.97</v>
      </c>
      <c r="L2567">
        <v>0</v>
      </c>
      <c r="M2567">
        <v>0</v>
      </c>
      <c r="N2567">
        <v>1</v>
      </c>
      <c r="O2567">
        <v>0</v>
      </c>
      <c r="P2567">
        <v>0</v>
      </c>
      <c r="Q2567">
        <v>2000000</v>
      </c>
      <c r="R2567">
        <v>4</v>
      </c>
      <c r="S2567">
        <v>1033</v>
      </c>
      <c r="T2567" s="1">
        <v>0</v>
      </c>
      <c r="U2567">
        <v>1</v>
      </c>
      <c r="W2567" s="64">
        <f t="shared" si="80"/>
        <v>0</v>
      </c>
      <c r="X2567" s="64">
        <f t="shared" si="81"/>
        <v>13940000</v>
      </c>
    </row>
    <row r="2568" spans="1:24" hidden="1">
      <c r="A2568">
        <v>1033</v>
      </c>
      <c r="B2568" t="s">
        <v>689</v>
      </c>
      <c r="C2568" t="s">
        <v>684</v>
      </c>
      <c r="D2568" t="s">
        <v>685</v>
      </c>
      <c r="E2568" t="s">
        <v>29</v>
      </c>
      <c r="F2568" t="s">
        <v>747</v>
      </c>
      <c r="G2568" t="s">
        <v>4131</v>
      </c>
      <c r="H2568" s="1">
        <v>45142</v>
      </c>
      <c r="I2568" t="s">
        <v>8</v>
      </c>
      <c r="J2568">
        <v>34</v>
      </c>
      <c r="K2568">
        <v>6.97</v>
      </c>
      <c r="L2568">
        <v>0</v>
      </c>
      <c r="M2568">
        <v>0</v>
      </c>
      <c r="N2568">
        <v>1</v>
      </c>
      <c r="O2568">
        <v>0</v>
      </c>
      <c r="P2568">
        <v>2000000</v>
      </c>
      <c r="Q2568">
        <v>0</v>
      </c>
      <c r="R2568">
        <v>4</v>
      </c>
      <c r="S2568">
        <v>1018</v>
      </c>
      <c r="T2568" s="1">
        <v>0</v>
      </c>
      <c r="U2568">
        <v>1</v>
      </c>
      <c r="W2568" s="64">
        <f t="shared" si="80"/>
        <v>13940000</v>
      </c>
      <c r="X2568" s="64">
        <f t="shared" si="81"/>
        <v>0</v>
      </c>
    </row>
    <row r="2569" spans="1:24">
      <c r="A2569">
        <v>3034</v>
      </c>
      <c r="B2569" t="s">
        <v>693</v>
      </c>
      <c r="C2569" t="s">
        <v>684</v>
      </c>
      <c r="D2569" t="s">
        <v>685</v>
      </c>
      <c r="E2569" t="s">
        <v>29</v>
      </c>
      <c r="F2569" t="s">
        <v>4379</v>
      </c>
      <c r="G2569" t="s">
        <v>5324</v>
      </c>
      <c r="H2569" s="1">
        <v>45142</v>
      </c>
      <c r="I2569" t="s">
        <v>8</v>
      </c>
      <c r="J2569">
        <v>34</v>
      </c>
      <c r="K2569">
        <v>6.97</v>
      </c>
      <c r="N2569">
        <v>1</v>
      </c>
      <c r="O2569">
        <v>0</v>
      </c>
      <c r="P2569">
        <v>143472.01999999999</v>
      </c>
      <c r="Q2569">
        <v>0</v>
      </c>
      <c r="R2569">
        <v>4</v>
      </c>
      <c r="S2569">
        <v>1014</v>
      </c>
      <c r="T2569" s="1">
        <v>0</v>
      </c>
      <c r="U2569">
        <v>1</v>
      </c>
      <c r="W2569" s="64">
        <f t="shared" si="80"/>
        <v>999999.97939999984</v>
      </c>
      <c r="X2569" s="64">
        <f t="shared" si="81"/>
        <v>0</v>
      </c>
    </row>
    <row r="2570" spans="1:24" hidden="1">
      <c r="A2570">
        <v>1005</v>
      </c>
      <c r="B2570" t="s">
        <v>689</v>
      </c>
      <c r="C2570" t="s">
        <v>684</v>
      </c>
      <c r="D2570" t="s">
        <v>685</v>
      </c>
      <c r="E2570" t="s">
        <v>29</v>
      </c>
      <c r="F2570" t="s">
        <v>747</v>
      </c>
      <c r="G2570" t="s">
        <v>4849</v>
      </c>
      <c r="H2570" s="1">
        <v>45147</v>
      </c>
      <c r="I2570" t="s">
        <v>7</v>
      </c>
      <c r="J2570">
        <v>34</v>
      </c>
      <c r="K2570">
        <v>6.97</v>
      </c>
      <c r="L2570">
        <v>0</v>
      </c>
      <c r="M2570">
        <v>0</v>
      </c>
      <c r="N2570">
        <v>1</v>
      </c>
      <c r="O2570">
        <v>1</v>
      </c>
      <c r="P2570">
        <v>0</v>
      </c>
      <c r="Q2570">
        <v>450000</v>
      </c>
      <c r="R2570">
        <v>4</v>
      </c>
      <c r="S2570">
        <v>27002</v>
      </c>
      <c r="T2570" s="1">
        <v>0</v>
      </c>
      <c r="U2570">
        <v>1</v>
      </c>
      <c r="W2570" s="64">
        <f t="shared" si="80"/>
        <v>0</v>
      </c>
      <c r="X2570" s="64">
        <f t="shared" si="81"/>
        <v>3136500</v>
      </c>
    </row>
    <row r="2571" spans="1:24" hidden="1">
      <c r="A2571">
        <v>1005</v>
      </c>
      <c r="B2571" t="s">
        <v>689</v>
      </c>
      <c r="C2571" t="s">
        <v>684</v>
      </c>
      <c r="D2571" t="s">
        <v>685</v>
      </c>
      <c r="E2571" t="s">
        <v>29</v>
      </c>
      <c r="F2571" t="s">
        <v>747</v>
      </c>
      <c r="G2571" t="s">
        <v>4850</v>
      </c>
      <c r="H2571" s="1">
        <v>45147</v>
      </c>
      <c r="I2571" t="s">
        <v>7</v>
      </c>
      <c r="J2571">
        <v>34</v>
      </c>
      <c r="K2571">
        <v>6.97</v>
      </c>
      <c r="L2571">
        <v>0</v>
      </c>
      <c r="M2571">
        <v>0</v>
      </c>
      <c r="N2571">
        <v>1</v>
      </c>
      <c r="O2571">
        <v>1</v>
      </c>
      <c r="P2571">
        <v>0</v>
      </c>
      <c r="Q2571">
        <v>428571</v>
      </c>
      <c r="R2571">
        <v>4</v>
      </c>
      <c r="S2571">
        <v>27002</v>
      </c>
      <c r="T2571" s="1">
        <v>0</v>
      </c>
      <c r="U2571">
        <v>1</v>
      </c>
      <c r="W2571" s="64">
        <f t="shared" si="80"/>
        <v>0</v>
      </c>
      <c r="X2571" s="64">
        <f t="shared" si="81"/>
        <v>2987139.87</v>
      </c>
    </row>
    <row r="2572" spans="1:24" hidden="1">
      <c r="A2572">
        <v>1005</v>
      </c>
      <c r="B2572" t="s">
        <v>689</v>
      </c>
      <c r="C2572" t="s">
        <v>684</v>
      </c>
      <c r="D2572" t="s">
        <v>685</v>
      </c>
      <c r="E2572" t="s">
        <v>29</v>
      </c>
      <c r="F2572" t="s">
        <v>747</v>
      </c>
      <c r="G2572" t="s">
        <v>4851</v>
      </c>
      <c r="H2572" s="1">
        <v>45147</v>
      </c>
      <c r="I2572" t="s">
        <v>7</v>
      </c>
      <c r="J2572">
        <v>34</v>
      </c>
      <c r="K2572">
        <v>6.96</v>
      </c>
      <c r="L2572">
        <v>0</v>
      </c>
      <c r="M2572">
        <v>0</v>
      </c>
      <c r="N2572">
        <v>1</v>
      </c>
      <c r="O2572">
        <v>1</v>
      </c>
      <c r="P2572">
        <v>0</v>
      </c>
      <c r="Q2572">
        <v>2000000</v>
      </c>
      <c r="R2572">
        <v>4</v>
      </c>
      <c r="S2572">
        <v>1033</v>
      </c>
      <c r="T2572" s="1">
        <v>0</v>
      </c>
      <c r="U2572">
        <v>1</v>
      </c>
      <c r="W2572" s="64">
        <f t="shared" si="80"/>
        <v>0</v>
      </c>
      <c r="X2572" s="64">
        <f t="shared" si="81"/>
        <v>13920000</v>
      </c>
    </row>
    <row r="2573" spans="1:24" hidden="1">
      <c r="A2573">
        <v>1033</v>
      </c>
      <c r="B2573" t="s">
        <v>689</v>
      </c>
      <c r="C2573" t="s">
        <v>684</v>
      </c>
      <c r="D2573" t="s">
        <v>685</v>
      </c>
      <c r="E2573" t="s">
        <v>29</v>
      </c>
      <c r="F2573" t="s">
        <v>747</v>
      </c>
      <c r="G2573" t="s">
        <v>5146</v>
      </c>
      <c r="H2573" s="1">
        <v>45147</v>
      </c>
      <c r="I2573" t="s">
        <v>8</v>
      </c>
      <c r="J2573">
        <v>34</v>
      </c>
      <c r="K2573">
        <v>6.96</v>
      </c>
      <c r="L2573">
        <v>0</v>
      </c>
      <c r="M2573">
        <v>0</v>
      </c>
      <c r="N2573">
        <v>1</v>
      </c>
      <c r="O2573">
        <v>0</v>
      </c>
      <c r="P2573">
        <v>2000000</v>
      </c>
      <c r="Q2573">
        <v>0</v>
      </c>
      <c r="R2573">
        <v>4</v>
      </c>
      <c r="S2573">
        <v>1005</v>
      </c>
      <c r="T2573" s="1">
        <v>0</v>
      </c>
      <c r="U2573">
        <v>1</v>
      </c>
      <c r="W2573" s="64">
        <f t="shared" si="80"/>
        <v>13920000</v>
      </c>
      <c r="X2573" s="64">
        <f t="shared" si="81"/>
        <v>0</v>
      </c>
    </row>
    <row r="2574" spans="1:24" hidden="1">
      <c r="A2574">
        <v>27002</v>
      </c>
      <c r="B2574" t="s">
        <v>690</v>
      </c>
      <c r="C2574" t="s">
        <v>684</v>
      </c>
      <c r="D2574" t="s">
        <v>685</v>
      </c>
      <c r="E2574" t="s">
        <v>29</v>
      </c>
      <c r="F2574" t="s">
        <v>5341</v>
      </c>
      <c r="G2574" t="s">
        <v>3607</v>
      </c>
      <c r="H2574" s="1">
        <v>45147</v>
      </c>
      <c r="I2574" t="s">
        <v>8</v>
      </c>
      <c r="J2574">
        <v>34</v>
      </c>
      <c r="K2574">
        <v>6.97</v>
      </c>
      <c r="L2574">
        <v>0</v>
      </c>
      <c r="M2574">
        <v>0</v>
      </c>
      <c r="N2574">
        <v>1</v>
      </c>
      <c r="O2574">
        <v>0</v>
      </c>
      <c r="P2574">
        <v>450000</v>
      </c>
      <c r="Q2574">
        <v>0</v>
      </c>
      <c r="R2574">
        <v>4</v>
      </c>
      <c r="S2574">
        <v>1005</v>
      </c>
      <c r="T2574" s="1">
        <v>0</v>
      </c>
      <c r="U2574">
        <v>1</v>
      </c>
      <c r="W2574" s="64">
        <f t="shared" si="80"/>
        <v>3136500</v>
      </c>
      <c r="X2574" s="64">
        <f t="shared" si="81"/>
        <v>0</v>
      </c>
    </row>
    <row r="2575" spans="1:24" hidden="1">
      <c r="A2575">
        <v>27002</v>
      </c>
      <c r="B2575" t="s">
        <v>690</v>
      </c>
      <c r="C2575" t="s">
        <v>684</v>
      </c>
      <c r="D2575" t="s">
        <v>685</v>
      </c>
      <c r="E2575" t="s">
        <v>29</v>
      </c>
      <c r="F2575" t="s">
        <v>5341</v>
      </c>
      <c r="G2575" t="s">
        <v>3610</v>
      </c>
      <c r="H2575" s="1">
        <v>45147</v>
      </c>
      <c r="I2575" t="s">
        <v>8</v>
      </c>
      <c r="J2575">
        <v>34</v>
      </c>
      <c r="K2575">
        <v>6.97</v>
      </c>
      <c r="L2575">
        <v>0</v>
      </c>
      <c r="M2575">
        <v>0</v>
      </c>
      <c r="N2575">
        <v>1</v>
      </c>
      <c r="O2575">
        <v>0</v>
      </c>
      <c r="P2575">
        <v>428571</v>
      </c>
      <c r="Q2575">
        <v>0</v>
      </c>
      <c r="R2575">
        <v>4</v>
      </c>
      <c r="S2575">
        <v>1005</v>
      </c>
      <c r="T2575" s="1">
        <v>0</v>
      </c>
      <c r="U2575">
        <v>1</v>
      </c>
      <c r="W2575" s="64">
        <f t="shared" si="80"/>
        <v>2987139.87</v>
      </c>
      <c r="X2575" s="64">
        <f t="shared" si="81"/>
        <v>0</v>
      </c>
    </row>
    <row r="2576" spans="1:24" hidden="1">
      <c r="A2576">
        <v>1003</v>
      </c>
      <c r="B2576" t="s">
        <v>689</v>
      </c>
      <c r="C2576" t="s">
        <v>684</v>
      </c>
      <c r="D2576" t="s">
        <v>685</v>
      </c>
      <c r="E2576" t="s">
        <v>29</v>
      </c>
      <c r="F2576" t="s">
        <v>747</v>
      </c>
      <c r="G2576" t="s">
        <v>687</v>
      </c>
      <c r="H2576" s="1">
        <v>45148</v>
      </c>
      <c r="I2576" t="s">
        <v>8</v>
      </c>
      <c r="J2576">
        <v>34</v>
      </c>
      <c r="K2576">
        <v>6.96</v>
      </c>
      <c r="L2576">
        <v>0</v>
      </c>
      <c r="M2576">
        <v>0</v>
      </c>
      <c r="N2576">
        <v>1</v>
      </c>
      <c r="O2576">
        <v>0</v>
      </c>
      <c r="P2576">
        <v>5000000</v>
      </c>
      <c r="Q2576">
        <v>0</v>
      </c>
      <c r="R2576">
        <v>4</v>
      </c>
      <c r="S2576">
        <v>1005</v>
      </c>
      <c r="T2576" s="1">
        <v>0</v>
      </c>
      <c r="U2576">
        <v>1</v>
      </c>
      <c r="W2576" s="64">
        <f t="shared" si="80"/>
        <v>34800000</v>
      </c>
      <c r="X2576" s="64">
        <f t="shared" si="81"/>
        <v>0</v>
      </c>
    </row>
    <row r="2577" spans="1:24" hidden="1">
      <c r="A2577">
        <v>1005</v>
      </c>
      <c r="B2577" t="s">
        <v>689</v>
      </c>
      <c r="C2577" t="s">
        <v>684</v>
      </c>
      <c r="D2577" t="s">
        <v>685</v>
      </c>
      <c r="E2577" t="s">
        <v>29</v>
      </c>
      <c r="F2577" t="s">
        <v>747</v>
      </c>
      <c r="G2577" t="s">
        <v>4852</v>
      </c>
      <c r="H2577" s="1">
        <v>45148</v>
      </c>
      <c r="I2577" t="s">
        <v>7</v>
      </c>
      <c r="J2577">
        <v>34</v>
      </c>
      <c r="K2577">
        <v>6.96</v>
      </c>
      <c r="L2577">
        <v>0</v>
      </c>
      <c r="M2577">
        <v>0</v>
      </c>
      <c r="N2577">
        <v>1</v>
      </c>
      <c r="O2577">
        <v>1</v>
      </c>
      <c r="P2577">
        <v>0</v>
      </c>
      <c r="Q2577">
        <v>5000000</v>
      </c>
      <c r="R2577">
        <v>4</v>
      </c>
      <c r="S2577">
        <v>1003</v>
      </c>
      <c r="T2577" s="1">
        <v>0</v>
      </c>
      <c r="U2577">
        <v>1</v>
      </c>
      <c r="W2577" s="64">
        <f t="shared" si="80"/>
        <v>0</v>
      </c>
      <c r="X2577" s="64">
        <f t="shared" si="81"/>
        <v>34800000</v>
      </c>
    </row>
    <row r="2578" spans="1:24" hidden="1">
      <c r="A2578">
        <v>1005</v>
      </c>
      <c r="B2578" t="s">
        <v>689</v>
      </c>
      <c r="C2578" t="s">
        <v>684</v>
      </c>
      <c r="D2578" t="s">
        <v>685</v>
      </c>
      <c r="E2578" t="s">
        <v>29</v>
      </c>
      <c r="F2578" t="s">
        <v>747</v>
      </c>
      <c r="G2578" t="s">
        <v>4853</v>
      </c>
      <c r="H2578" s="1">
        <v>45149</v>
      </c>
      <c r="I2578" t="s">
        <v>7</v>
      </c>
      <c r="J2578">
        <v>34</v>
      </c>
      <c r="K2578">
        <v>6.96</v>
      </c>
      <c r="L2578">
        <v>0</v>
      </c>
      <c r="M2578">
        <v>0</v>
      </c>
      <c r="N2578">
        <v>1</v>
      </c>
      <c r="O2578">
        <v>1</v>
      </c>
      <c r="P2578">
        <v>0</v>
      </c>
      <c r="Q2578">
        <v>3000000</v>
      </c>
      <c r="R2578">
        <v>4</v>
      </c>
      <c r="S2578">
        <v>1033</v>
      </c>
      <c r="T2578" s="1">
        <v>0</v>
      </c>
      <c r="U2578">
        <v>1</v>
      </c>
      <c r="W2578" s="64">
        <f t="shared" si="80"/>
        <v>0</v>
      </c>
      <c r="X2578" s="64">
        <f t="shared" si="81"/>
        <v>20880000</v>
      </c>
    </row>
    <row r="2579" spans="1:24" hidden="1">
      <c r="A2579">
        <v>1005</v>
      </c>
      <c r="B2579" t="s">
        <v>689</v>
      </c>
      <c r="C2579" t="s">
        <v>684</v>
      </c>
      <c r="D2579" t="s">
        <v>685</v>
      </c>
      <c r="E2579" t="s">
        <v>29</v>
      </c>
      <c r="F2579" t="s">
        <v>747</v>
      </c>
      <c r="G2579" t="s">
        <v>4854</v>
      </c>
      <c r="H2579" s="1">
        <v>45149</v>
      </c>
      <c r="I2579" t="s">
        <v>7</v>
      </c>
      <c r="J2579">
        <v>34</v>
      </c>
      <c r="K2579">
        <v>6.96</v>
      </c>
      <c r="L2579">
        <v>0</v>
      </c>
      <c r="M2579">
        <v>0</v>
      </c>
      <c r="N2579">
        <v>1</v>
      </c>
      <c r="O2579">
        <v>1</v>
      </c>
      <c r="P2579">
        <v>0</v>
      </c>
      <c r="Q2579">
        <v>4000000</v>
      </c>
      <c r="R2579">
        <v>4</v>
      </c>
      <c r="S2579">
        <v>1009</v>
      </c>
      <c r="T2579" s="1">
        <v>0</v>
      </c>
      <c r="U2579">
        <v>1</v>
      </c>
      <c r="W2579" s="64">
        <f t="shared" si="80"/>
        <v>0</v>
      </c>
      <c r="X2579" s="64">
        <f t="shared" si="81"/>
        <v>27840000</v>
      </c>
    </row>
    <row r="2580" spans="1:24" hidden="1">
      <c r="A2580">
        <v>1009</v>
      </c>
      <c r="B2580" t="s">
        <v>689</v>
      </c>
      <c r="C2580" t="s">
        <v>684</v>
      </c>
      <c r="D2580" t="s">
        <v>685</v>
      </c>
      <c r="E2580" t="s">
        <v>29</v>
      </c>
      <c r="F2580" t="s">
        <v>747</v>
      </c>
      <c r="G2580" t="s">
        <v>5023</v>
      </c>
      <c r="H2580" s="1">
        <v>45149</v>
      </c>
      <c r="I2580" t="s">
        <v>8</v>
      </c>
      <c r="J2580">
        <v>34</v>
      </c>
      <c r="K2580">
        <v>6.96</v>
      </c>
      <c r="L2580">
        <v>0</v>
      </c>
      <c r="M2580">
        <v>0</v>
      </c>
      <c r="N2580">
        <v>1</v>
      </c>
      <c r="O2580">
        <v>0</v>
      </c>
      <c r="P2580">
        <v>4000000</v>
      </c>
      <c r="Q2580">
        <v>0</v>
      </c>
      <c r="R2580">
        <v>4</v>
      </c>
      <c r="S2580">
        <v>1005</v>
      </c>
      <c r="T2580" s="1">
        <v>0</v>
      </c>
      <c r="U2580">
        <v>1</v>
      </c>
      <c r="W2580" s="64">
        <f t="shared" si="80"/>
        <v>27840000</v>
      </c>
      <c r="X2580" s="64">
        <f t="shared" si="81"/>
        <v>0</v>
      </c>
    </row>
    <row r="2581" spans="1:24" hidden="1">
      <c r="A2581">
        <v>1018</v>
      </c>
      <c r="B2581" t="s">
        <v>689</v>
      </c>
      <c r="C2581" t="s">
        <v>684</v>
      </c>
      <c r="D2581" t="s">
        <v>685</v>
      </c>
      <c r="E2581" t="s">
        <v>29</v>
      </c>
      <c r="F2581" t="s">
        <v>747</v>
      </c>
      <c r="G2581" t="s">
        <v>773</v>
      </c>
      <c r="H2581" s="1">
        <v>45149</v>
      </c>
      <c r="I2581" t="s">
        <v>7</v>
      </c>
      <c r="J2581">
        <v>34</v>
      </c>
      <c r="K2581">
        <v>6.9589999999999996</v>
      </c>
      <c r="L2581">
        <v>0</v>
      </c>
      <c r="M2581">
        <v>0</v>
      </c>
      <c r="N2581">
        <v>1</v>
      </c>
      <c r="O2581">
        <v>0</v>
      </c>
      <c r="P2581">
        <v>0</v>
      </c>
      <c r="Q2581">
        <v>500000</v>
      </c>
      <c r="R2581">
        <v>4</v>
      </c>
      <c r="S2581">
        <v>27003</v>
      </c>
      <c r="T2581" s="1">
        <v>0</v>
      </c>
      <c r="U2581">
        <v>1</v>
      </c>
      <c r="W2581" s="64">
        <f t="shared" si="80"/>
        <v>0</v>
      </c>
      <c r="X2581" s="64">
        <f t="shared" si="81"/>
        <v>3479500</v>
      </c>
    </row>
    <row r="2582" spans="1:24" hidden="1">
      <c r="A2582">
        <v>1033</v>
      </c>
      <c r="B2582" t="s">
        <v>689</v>
      </c>
      <c r="C2582" t="s">
        <v>684</v>
      </c>
      <c r="D2582" t="s">
        <v>685</v>
      </c>
      <c r="E2582" t="s">
        <v>29</v>
      </c>
      <c r="F2582" t="s">
        <v>747</v>
      </c>
      <c r="G2582" t="s">
        <v>5147</v>
      </c>
      <c r="H2582" s="1">
        <v>45149</v>
      </c>
      <c r="I2582" t="s">
        <v>8</v>
      </c>
      <c r="J2582">
        <v>34</v>
      </c>
      <c r="K2582">
        <v>6.96</v>
      </c>
      <c r="L2582">
        <v>0</v>
      </c>
      <c r="M2582">
        <v>0</v>
      </c>
      <c r="N2582">
        <v>1</v>
      </c>
      <c r="O2582">
        <v>0</v>
      </c>
      <c r="P2582">
        <v>3000000</v>
      </c>
      <c r="Q2582">
        <v>0</v>
      </c>
      <c r="R2582">
        <v>4</v>
      </c>
      <c r="S2582">
        <v>1005</v>
      </c>
      <c r="T2582" s="1">
        <v>0</v>
      </c>
      <c r="U2582">
        <v>1</v>
      </c>
      <c r="W2582" s="64">
        <f t="shared" si="80"/>
        <v>20880000</v>
      </c>
      <c r="X2582" s="64">
        <f t="shared" si="81"/>
        <v>0</v>
      </c>
    </row>
    <row r="2583" spans="1:24" hidden="1">
      <c r="A2583">
        <v>27003</v>
      </c>
      <c r="B2583" t="s">
        <v>689</v>
      </c>
      <c r="C2583" t="s">
        <v>684</v>
      </c>
      <c r="D2583" t="s">
        <v>685</v>
      </c>
      <c r="E2583" t="s">
        <v>29</v>
      </c>
      <c r="F2583" t="s">
        <v>3577</v>
      </c>
      <c r="G2583" t="s">
        <v>3592</v>
      </c>
      <c r="H2583" s="1">
        <v>45149</v>
      </c>
      <c r="I2583" t="s">
        <v>8</v>
      </c>
      <c r="J2583">
        <v>34</v>
      </c>
      <c r="K2583">
        <v>6.9589999999999996</v>
      </c>
      <c r="L2583">
        <v>0</v>
      </c>
      <c r="M2583">
        <v>0</v>
      </c>
      <c r="N2583">
        <v>1</v>
      </c>
      <c r="O2583">
        <v>0</v>
      </c>
      <c r="P2583">
        <v>500000</v>
      </c>
      <c r="Q2583">
        <v>0</v>
      </c>
      <c r="R2583">
        <v>4</v>
      </c>
      <c r="S2583">
        <v>1018</v>
      </c>
      <c r="T2583" s="1">
        <v>0</v>
      </c>
      <c r="U2583">
        <v>1</v>
      </c>
      <c r="W2583" s="64">
        <f t="shared" si="80"/>
        <v>3479500</v>
      </c>
      <c r="X2583" s="64">
        <f t="shared" si="81"/>
        <v>0</v>
      </c>
    </row>
    <row r="2584" spans="1:24" hidden="1">
      <c r="A2584">
        <v>1003</v>
      </c>
      <c r="B2584" t="s">
        <v>689</v>
      </c>
      <c r="C2584" t="s">
        <v>684</v>
      </c>
      <c r="D2584" t="s">
        <v>685</v>
      </c>
      <c r="E2584" t="s">
        <v>29</v>
      </c>
      <c r="F2584" t="s">
        <v>728</v>
      </c>
      <c r="G2584" t="s">
        <v>687</v>
      </c>
      <c r="H2584" s="1">
        <v>45152</v>
      </c>
      <c r="I2584" t="s">
        <v>8</v>
      </c>
      <c r="J2584">
        <v>34</v>
      </c>
      <c r="K2584">
        <v>6.97</v>
      </c>
      <c r="L2584">
        <v>0</v>
      </c>
      <c r="M2584">
        <v>0</v>
      </c>
      <c r="N2584">
        <v>1</v>
      </c>
      <c r="O2584">
        <v>0</v>
      </c>
      <c r="P2584">
        <v>1476000</v>
      </c>
      <c r="Q2584">
        <v>0</v>
      </c>
      <c r="R2584">
        <v>4</v>
      </c>
      <c r="S2584">
        <v>27009</v>
      </c>
      <c r="T2584" s="1">
        <v>0</v>
      </c>
      <c r="U2584">
        <v>1</v>
      </c>
      <c r="W2584" s="64">
        <f t="shared" si="80"/>
        <v>10287720</v>
      </c>
      <c r="X2584" s="64">
        <f t="shared" si="81"/>
        <v>0</v>
      </c>
    </row>
    <row r="2585" spans="1:24" hidden="1">
      <c r="A2585">
        <v>27009</v>
      </c>
      <c r="B2585" t="s">
        <v>689</v>
      </c>
      <c r="C2585" t="s">
        <v>684</v>
      </c>
      <c r="D2585" t="s">
        <v>685</v>
      </c>
      <c r="E2585" t="s">
        <v>29</v>
      </c>
      <c r="F2585" t="s">
        <v>753</v>
      </c>
      <c r="G2585" t="s">
        <v>5355</v>
      </c>
      <c r="H2585" s="1">
        <v>45152</v>
      </c>
      <c r="I2585" t="s">
        <v>7</v>
      </c>
      <c r="J2585">
        <v>34</v>
      </c>
      <c r="K2585">
        <v>6.97</v>
      </c>
      <c r="L2585">
        <v>0</v>
      </c>
      <c r="M2585">
        <v>0</v>
      </c>
      <c r="N2585">
        <v>1</v>
      </c>
      <c r="O2585">
        <v>0</v>
      </c>
      <c r="P2585">
        <v>0</v>
      </c>
      <c r="Q2585">
        <v>1476000</v>
      </c>
      <c r="R2585">
        <v>4</v>
      </c>
      <c r="S2585">
        <v>1003</v>
      </c>
      <c r="T2585" s="1">
        <v>0</v>
      </c>
      <c r="U2585">
        <v>1</v>
      </c>
      <c r="W2585" s="64">
        <f t="shared" si="80"/>
        <v>0</v>
      </c>
      <c r="X2585" s="64">
        <f t="shared" si="81"/>
        <v>10287720</v>
      </c>
    </row>
    <row r="2586" spans="1:24" hidden="1">
      <c r="A2586">
        <v>1003</v>
      </c>
      <c r="B2586" t="s">
        <v>689</v>
      </c>
      <c r="C2586" t="s">
        <v>684</v>
      </c>
      <c r="D2586" t="s">
        <v>685</v>
      </c>
      <c r="E2586" t="s">
        <v>29</v>
      </c>
      <c r="F2586" t="s">
        <v>728</v>
      </c>
      <c r="G2586" t="s">
        <v>687</v>
      </c>
      <c r="H2586" s="1">
        <v>45153</v>
      </c>
      <c r="I2586" t="s">
        <v>7</v>
      </c>
      <c r="J2586">
        <v>34</v>
      </c>
      <c r="K2586">
        <v>6.97</v>
      </c>
      <c r="L2586">
        <v>0.5</v>
      </c>
      <c r="M2586">
        <v>0</v>
      </c>
      <c r="N2586">
        <v>1</v>
      </c>
      <c r="O2586">
        <v>0</v>
      </c>
      <c r="P2586">
        <v>0</v>
      </c>
      <c r="Q2586">
        <v>37000</v>
      </c>
      <c r="R2586">
        <v>4</v>
      </c>
      <c r="S2586">
        <v>27009</v>
      </c>
      <c r="T2586" s="1">
        <v>0</v>
      </c>
      <c r="U2586">
        <v>1</v>
      </c>
      <c r="W2586" s="64">
        <f t="shared" si="80"/>
        <v>0</v>
      </c>
      <c r="X2586" s="64">
        <f t="shared" si="81"/>
        <v>257890</v>
      </c>
    </row>
    <row r="2587" spans="1:24" hidden="1">
      <c r="A2587">
        <v>1003</v>
      </c>
      <c r="B2587" t="s">
        <v>689</v>
      </c>
      <c r="C2587" t="s">
        <v>684</v>
      </c>
      <c r="D2587" t="s">
        <v>685</v>
      </c>
      <c r="E2587" t="s">
        <v>29</v>
      </c>
      <c r="F2587" t="s">
        <v>728</v>
      </c>
      <c r="G2587" t="s">
        <v>688</v>
      </c>
      <c r="H2587" s="1">
        <v>45153</v>
      </c>
      <c r="I2587" t="s">
        <v>7</v>
      </c>
      <c r="J2587">
        <v>34</v>
      </c>
      <c r="K2587">
        <v>6.97</v>
      </c>
      <c r="L2587">
        <v>0.5</v>
      </c>
      <c r="M2587">
        <v>0</v>
      </c>
      <c r="N2587">
        <v>1</v>
      </c>
      <c r="O2587">
        <v>0</v>
      </c>
      <c r="P2587">
        <v>0</v>
      </c>
      <c r="Q2587">
        <v>211400</v>
      </c>
      <c r="R2587">
        <v>4</v>
      </c>
      <c r="S2587">
        <v>27009</v>
      </c>
      <c r="T2587" s="1">
        <v>0</v>
      </c>
      <c r="U2587">
        <v>1</v>
      </c>
      <c r="W2587" s="64">
        <f t="shared" ref="W2587:W2650" si="82">+K2587*P2587</f>
        <v>0</v>
      </c>
      <c r="X2587" s="64">
        <f t="shared" ref="X2587:X2650" si="83">K2587*Q2587</f>
        <v>1473458</v>
      </c>
    </row>
    <row r="2588" spans="1:24" hidden="1">
      <c r="A2588">
        <v>1003</v>
      </c>
      <c r="B2588" t="s">
        <v>689</v>
      </c>
      <c r="C2588" t="s">
        <v>684</v>
      </c>
      <c r="D2588" t="s">
        <v>685</v>
      </c>
      <c r="E2588" t="s">
        <v>29</v>
      </c>
      <c r="F2588" t="s">
        <v>728</v>
      </c>
      <c r="G2588" t="s">
        <v>791</v>
      </c>
      <c r="H2588" s="1">
        <v>45153</v>
      </c>
      <c r="I2588" t="s">
        <v>7</v>
      </c>
      <c r="J2588">
        <v>34</v>
      </c>
      <c r="K2588">
        <v>6.97</v>
      </c>
      <c r="L2588">
        <v>0.5</v>
      </c>
      <c r="M2588">
        <v>0</v>
      </c>
      <c r="N2588">
        <v>1</v>
      </c>
      <c r="O2588">
        <v>0</v>
      </c>
      <c r="P2588">
        <v>0</v>
      </c>
      <c r="Q2588">
        <v>317100</v>
      </c>
      <c r="R2588">
        <v>4</v>
      </c>
      <c r="S2588">
        <v>27009</v>
      </c>
      <c r="T2588" s="1">
        <v>0</v>
      </c>
      <c r="U2588">
        <v>1</v>
      </c>
      <c r="W2588" s="64">
        <f t="shared" si="82"/>
        <v>0</v>
      </c>
      <c r="X2588" s="64">
        <f t="shared" si="83"/>
        <v>2210187</v>
      </c>
    </row>
    <row r="2589" spans="1:24" hidden="1">
      <c r="A2589">
        <v>1003</v>
      </c>
      <c r="B2589" t="s">
        <v>689</v>
      </c>
      <c r="C2589" t="s">
        <v>684</v>
      </c>
      <c r="D2589" t="s">
        <v>685</v>
      </c>
      <c r="E2589" t="s">
        <v>29</v>
      </c>
      <c r="F2589" t="s">
        <v>728</v>
      </c>
      <c r="G2589" t="s">
        <v>799</v>
      </c>
      <c r="H2589" s="1">
        <v>45153</v>
      </c>
      <c r="I2589" t="s">
        <v>7</v>
      </c>
      <c r="J2589">
        <v>34</v>
      </c>
      <c r="K2589">
        <v>6.97</v>
      </c>
      <c r="L2589">
        <v>0.5</v>
      </c>
      <c r="M2589">
        <v>0</v>
      </c>
      <c r="N2589">
        <v>1</v>
      </c>
      <c r="O2589">
        <v>0</v>
      </c>
      <c r="P2589">
        <v>0</v>
      </c>
      <c r="Q2589">
        <v>512572.22</v>
      </c>
      <c r="R2589">
        <v>4</v>
      </c>
      <c r="S2589">
        <v>27009</v>
      </c>
      <c r="T2589" s="1">
        <v>0</v>
      </c>
      <c r="U2589">
        <v>1</v>
      </c>
      <c r="W2589" s="64">
        <f t="shared" si="82"/>
        <v>0</v>
      </c>
      <c r="X2589" s="64">
        <f t="shared" si="83"/>
        <v>3572628.3733999995</v>
      </c>
    </row>
    <row r="2590" spans="1:24" hidden="1">
      <c r="A2590">
        <v>1009</v>
      </c>
      <c r="B2590" t="s">
        <v>689</v>
      </c>
      <c r="C2590" t="s">
        <v>684</v>
      </c>
      <c r="D2590" t="s">
        <v>685</v>
      </c>
      <c r="E2590" t="s">
        <v>29</v>
      </c>
      <c r="F2590" t="s">
        <v>747</v>
      </c>
      <c r="G2590" t="s">
        <v>5024</v>
      </c>
      <c r="H2590" s="1">
        <v>45153</v>
      </c>
      <c r="I2590" t="s">
        <v>8</v>
      </c>
      <c r="J2590">
        <v>34</v>
      </c>
      <c r="K2590">
        <v>6.96</v>
      </c>
      <c r="L2590">
        <v>0</v>
      </c>
      <c r="M2590">
        <v>0</v>
      </c>
      <c r="N2590">
        <v>1</v>
      </c>
      <c r="O2590">
        <v>0</v>
      </c>
      <c r="P2590">
        <v>2000000</v>
      </c>
      <c r="Q2590">
        <v>0</v>
      </c>
      <c r="R2590">
        <v>4</v>
      </c>
      <c r="S2590">
        <v>1014</v>
      </c>
      <c r="T2590" s="1">
        <v>0</v>
      </c>
      <c r="U2590">
        <v>1</v>
      </c>
      <c r="W2590" s="64">
        <f t="shared" si="82"/>
        <v>13920000</v>
      </c>
      <c r="X2590" s="64">
        <f t="shared" si="83"/>
        <v>0</v>
      </c>
    </row>
    <row r="2591" spans="1:24">
      <c r="A2591">
        <v>1014</v>
      </c>
      <c r="B2591" t="s">
        <v>689</v>
      </c>
      <c r="C2591" t="s">
        <v>684</v>
      </c>
      <c r="D2591" t="s">
        <v>685</v>
      </c>
      <c r="E2591" t="s">
        <v>29</v>
      </c>
      <c r="F2591" t="s">
        <v>728</v>
      </c>
      <c r="G2591" t="s">
        <v>4752</v>
      </c>
      <c r="H2591" s="1">
        <v>45153</v>
      </c>
      <c r="I2591" t="s">
        <v>7</v>
      </c>
      <c r="J2591">
        <v>34</v>
      </c>
      <c r="K2591">
        <v>6.96</v>
      </c>
      <c r="L2591">
        <v>0</v>
      </c>
      <c r="M2591">
        <v>0</v>
      </c>
      <c r="N2591">
        <v>1</v>
      </c>
      <c r="O2591">
        <v>1</v>
      </c>
      <c r="P2591">
        <v>0</v>
      </c>
      <c r="Q2591">
        <v>2000000</v>
      </c>
      <c r="R2591">
        <v>4</v>
      </c>
      <c r="S2591">
        <v>1009</v>
      </c>
      <c r="T2591" s="1">
        <v>0</v>
      </c>
      <c r="U2591">
        <v>1</v>
      </c>
      <c r="W2591" s="64">
        <f t="shared" si="82"/>
        <v>0</v>
      </c>
      <c r="X2591" s="64">
        <f t="shared" si="83"/>
        <v>13920000</v>
      </c>
    </row>
    <row r="2592" spans="1:24">
      <c r="A2592">
        <v>1014</v>
      </c>
      <c r="B2592" t="s">
        <v>694</v>
      </c>
      <c r="C2592" t="s">
        <v>684</v>
      </c>
      <c r="D2592" t="s">
        <v>685</v>
      </c>
      <c r="E2592" t="s">
        <v>29</v>
      </c>
      <c r="F2592" t="s">
        <v>748</v>
      </c>
      <c r="G2592" t="s">
        <v>4750</v>
      </c>
      <c r="H2592" s="1">
        <v>45153</v>
      </c>
      <c r="I2592" t="s">
        <v>7</v>
      </c>
      <c r="J2592">
        <v>34</v>
      </c>
      <c r="K2592">
        <v>6.97</v>
      </c>
      <c r="L2592">
        <v>0</v>
      </c>
      <c r="M2592">
        <v>0</v>
      </c>
      <c r="N2592">
        <v>1</v>
      </c>
      <c r="O2592">
        <v>1</v>
      </c>
      <c r="P2592">
        <v>0</v>
      </c>
      <c r="Q2592">
        <v>100000</v>
      </c>
      <c r="R2592">
        <v>4</v>
      </c>
      <c r="S2592">
        <v>3004</v>
      </c>
      <c r="T2592" s="1">
        <v>0</v>
      </c>
      <c r="U2592">
        <v>1</v>
      </c>
      <c r="W2592" s="64">
        <f t="shared" si="82"/>
        <v>0</v>
      </c>
      <c r="X2592" s="64">
        <f t="shared" si="83"/>
        <v>697000</v>
      </c>
    </row>
    <row r="2593" spans="1:24" hidden="1">
      <c r="A2593">
        <v>3004</v>
      </c>
      <c r="B2593" t="s">
        <v>695</v>
      </c>
      <c r="C2593" t="s">
        <v>684</v>
      </c>
      <c r="D2593" t="s">
        <v>685</v>
      </c>
      <c r="E2593" t="s">
        <v>29</v>
      </c>
      <c r="F2593" t="s">
        <v>686</v>
      </c>
      <c r="G2593" t="s">
        <v>4736</v>
      </c>
      <c r="H2593" s="1">
        <v>45153</v>
      </c>
      <c r="I2593" t="s">
        <v>8</v>
      </c>
      <c r="J2593">
        <v>34</v>
      </c>
      <c r="K2593">
        <v>6.97</v>
      </c>
      <c r="L2593">
        <v>0</v>
      </c>
      <c r="M2593">
        <v>0</v>
      </c>
      <c r="N2593">
        <v>1</v>
      </c>
      <c r="O2593">
        <v>0</v>
      </c>
      <c r="P2593">
        <v>100000</v>
      </c>
      <c r="Q2593">
        <v>0</v>
      </c>
      <c r="R2593">
        <v>4</v>
      </c>
      <c r="S2593">
        <v>1014</v>
      </c>
      <c r="T2593" s="1">
        <v>0</v>
      </c>
      <c r="U2593">
        <v>1</v>
      </c>
      <c r="W2593" s="64">
        <f t="shared" si="82"/>
        <v>697000</v>
      </c>
      <c r="X2593" s="64">
        <f t="shared" si="83"/>
        <v>0</v>
      </c>
    </row>
    <row r="2594" spans="1:24" hidden="1">
      <c r="A2594">
        <v>27009</v>
      </c>
      <c r="B2594" t="s">
        <v>689</v>
      </c>
      <c r="C2594" t="s">
        <v>684</v>
      </c>
      <c r="D2594" t="s">
        <v>685</v>
      </c>
      <c r="E2594" t="s">
        <v>29</v>
      </c>
      <c r="F2594" t="s">
        <v>753</v>
      </c>
      <c r="G2594" t="s">
        <v>5356</v>
      </c>
      <c r="H2594" s="1">
        <v>45153</v>
      </c>
      <c r="I2594" t="s">
        <v>8</v>
      </c>
      <c r="J2594">
        <v>34</v>
      </c>
      <c r="K2594">
        <v>6.97</v>
      </c>
      <c r="L2594">
        <v>0.5</v>
      </c>
      <c r="M2594">
        <v>0</v>
      </c>
      <c r="N2594">
        <v>1</v>
      </c>
      <c r="O2594">
        <v>0</v>
      </c>
      <c r="P2594">
        <v>37000</v>
      </c>
      <c r="Q2594">
        <v>0</v>
      </c>
      <c r="R2594">
        <v>4</v>
      </c>
      <c r="S2594">
        <v>1003</v>
      </c>
      <c r="T2594" s="1">
        <v>0</v>
      </c>
      <c r="U2594">
        <v>1</v>
      </c>
      <c r="W2594" s="64">
        <f t="shared" si="82"/>
        <v>257890</v>
      </c>
      <c r="X2594" s="64">
        <f t="shared" si="83"/>
        <v>0</v>
      </c>
    </row>
    <row r="2595" spans="1:24" hidden="1">
      <c r="A2595">
        <v>27009</v>
      </c>
      <c r="B2595" t="s">
        <v>689</v>
      </c>
      <c r="C2595" t="s">
        <v>684</v>
      </c>
      <c r="D2595" t="s">
        <v>685</v>
      </c>
      <c r="E2595" t="s">
        <v>29</v>
      </c>
      <c r="F2595" t="s">
        <v>753</v>
      </c>
      <c r="G2595" t="s">
        <v>5357</v>
      </c>
      <c r="H2595" s="1">
        <v>45153</v>
      </c>
      <c r="I2595" t="s">
        <v>8</v>
      </c>
      <c r="J2595">
        <v>34</v>
      </c>
      <c r="K2595">
        <v>6.97</v>
      </c>
      <c r="L2595">
        <v>0.5</v>
      </c>
      <c r="M2595">
        <v>0</v>
      </c>
      <c r="N2595">
        <v>1</v>
      </c>
      <c r="O2595">
        <v>0</v>
      </c>
      <c r="P2595">
        <v>211400</v>
      </c>
      <c r="Q2595">
        <v>0</v>
      </c>
      <c r="R2595">
        <v>4</v>
      </c>
      <c r="S2595">
        <v>1003</v>
      </c>
      <c r="T2595" s="1">
        <v>0</v>
      </c>
      <c r="U2595">
        <v>1</v>
      </c>
      <c r="W2595" s="64">
        <f t="shared" si="82"/>
        <v>1473458</v>
      </c>
      <c r="X2595" s="64">
        <f t="shared" si="83"/>
        <v>0</v>
      </c>
    </row>
    <row r="2596" spans="1:24" hidden="1">
      <c r="A2596">
        <v>27009</v>
      </c>
      <c r="B2596" t="s">
        <v>689</v>
      </c>
      <c r="C2596" t="s">
        <v>684</v>
      </c>
      <c r="D2596" t="s">
        <v>685</v>
      </c>
      <c r="E2596" t="s">
        <v>29</v>
      </c>
      <c r="F2596" t="s">
        <v>753</v>
      </c>
      <c r="G2596" t="s">
        <v>5358</v>
      </c>
      <c r="H2596" s="1">
        <v>45153</v>
      </c>
      <c r="I2596" t="s">
        <v>8</v>
      </c>
      <c r="J2596">
        <v>34</v>
      </c>
      <c r="K2596">
        <v>6.97</v>
      </c>
      <c r="L2596">
        <v>0.5</v>
      </c>
      <c r="M2596">
        <v>0</v>
      </c>
      <c r="N2596">
        <v>1</v>
      </c>
      <c r="O2596">
        <v>0</v>
      </c>
      <c r="P2596">
        <v>317100</v>
      </c>
      <c r="Q2596">
        <v>0</v>
      </c>
      <c r="R2596">
        <v>4</v>
      </c>
      <c r="S2596">
        <v>1003</v>
      </c>
      <c r="T2596" s="1">
        <v>0</v>
      </c>
      <c r="U2596">
        <v>1</v>
      </c>
      <c r="W2596" s="64">
        <f t="shared" si="82"/>
        <v>2210187</v>
      </c>
      <c r="X2596" s="64">
        <f t="shared" si="83"/>
        <v>0</v>
      </c>
    </row>
    <row r="2597" spans="1:24" hidden="1">
      <c r="A2597">
        <v>27009</v>
      </c>
      <c r="B2597" t="s">
        <v>689</v>
      </c>
      <c r="C2597" t="s">
        <v>684</v>
      </c>
      <c r="D2597" t="s">
        <v>685</v>
      </c>
      <c r="E2597" t="s">
        <v>29</v>
      </c>
      <c r="F2597" t="s">
        <v>753</v>
      </c>
      <c r="G2597" t="s">
        <v>5359</v>
      </c>
      <c r="H2597" s="1">
        <v>45153</v>
      </c>
      <c r="I2597" t="s">
        <v>8</v>
      </c>
      <c r="J2597">
        <v>34</v>
      </c>
      <c r="K2597">
        <v>6.97</v>
      </c>
      <c r="L2597">
        <v>0.5</v>
      </c>
      <c r="M2597">
        <v>0</v>
      </c>
      <c r="N2597">
        <v>1</v>
      </c>
      <c r="O2597">
        <v>0</v>
      </c>
      <c r="P2597">
        <v>512572.22</v>
      </c>
      <c r="Q2597">
        <v>0</v>
      </c>
      <c r="R2597">
        <v>4</v>
      </c>
      <c r="S2597">
        <v>1003</v>
      </c>
      <c r="T2597" s="1">
        <v>0</v>
      </c>
      <c r="U2597">
        <v>1</v>
      </c>
      <c r="W2597" s="64">
        <f t="shared" si="82"/>
        <v>3572628.3733999995</v>
      </c>
      <c r="X2597" s="64">
        <f t="shared" si="83"/>
        <v>0</v>
      </c>
    </row>
    <row r="2598" spans="1:24" hidden="1">
      <c r="A2598">
        <v>1003</v>
      </c>
      <c r="B2598" t="s">
        <v>689</v>
      </c>
      <c r="C2598" t="s">
        <v>684</v>
      </c>
      <c r="D2598" t="s">
        <v>685</v>
      </c>
      <c r="E2598" t="s">
        <v>29</v>
      </c>
      <c r="F2598" t="s">
        <v>728</v>
      </c>
      <c r="G2598" t="s">
        <v>687</v>
      </c>
      <c r="H2598" s="1">
        <v>45154</v>
      </c>
      <c r="I2598" t="s">
        <v>7</v>
      </c>
      <c r="J2598">
        <v>34</v>
      </c>
      <c r="K2598">
        <v>6.97</v>
      </c>
      <c r="L2598">
        <v>0.5</v>
      </c>
      <c r="M2598">
        <v>0</v>
      </c>
      <c r="N2598">
        <v>1</v>
      </c>
      <c r="O2598">
        <v>0</v>
      </c>
      <c r="P2598">
        <v>0</v>
      </c>
      <c r="Q2598">
        <v>328860</v>
      </c>
      <c r="R2598">
        <v>4</v>
      </c>
      <c r="S2598">
        <v>27009</v>
      </c>
      <c r="T2598" s="1">
        <v>0</v>
      </c>
      <c r="U2598">
        <v>1</v>
      </c>
      <c r="W2598" s="64">
        <f t="shared" si="82"/>
        <v>0</v>
      </c>
      <c r="X2598" s="64">
        <f t="shared" si="83"/>
        <v>2292154.1999999997</v>
      </c>
    </row>
    <row r="2599" spans="1:24">
      <c r="A2599">
        <v>1014</v>
      </c>
      <c r="B2599" t="s">
        <v>690</v>
      </c>
      <c r="C2599" t="s">
        <v>684</v>
      </c>
      <c r="D2599" t="s">
        <v>685</v>
      </c>
      <c r="E2599" t="s">
        <v>29</v>
      </c>
      <c r="F2599" t="s">
        <v>748</v>
      </c>
      <c r="G2599" t="s">
        <v>893</v>
      </c>
      <c r="H2599" s="1">
        <v>45154</v>
      </c>
      <c r="I2599" t="s">
        <v>7</v>
      </c>
      <c r="J2599">
        <v>34</v>
      </c>
      <c r="K2599">
        <v>6.97</v>
      </c>
      <c r="L2599">
        <v>0</v>
      </c>
      <c r="M2599">
        <v>0</v>
      </c>
      <c r="N2599">
        <v>1</v>
      </c>
      <c r="O2599">
        <v>1</v>
      </c>
      <c r="P2599">
        <v>0</v>
      </c>
      <c r="Q2599">
        <v>80000</v>
      </c>
      <c r="R2599">
        <v>4</v>
      </c>
      <c r="S2599">
        <v>3053</v>
      </c>
      <c r="T2599" s="1">
        <v>0</v>
      </c>
      <c r="U2599">
        <v>1</v>
      </c>
      <c r="W2599" s="64">
        <f t="shared" si="82"/>
        <v>0</v>
      </c>
      <c r="X2599" s="64">
        <f t="shared" si="83"/>
        <v>557600</v>
      </c>
    </row>
    <row r="2600" spans="1:24">
      <c r="A2600">
        <v>1034</v>
      </c>
      <c r="B2600" t="s">
        <v>689</v>
      </c>
      <c r="C2600" t="s">
        <v>684</v>
      </c>
      <c r="D2600" t="s">
        <v>685</v>
      </c>
      <c r="E2600" t="s">
        <v>29</v>
      </c>
      <c r="F2600" t="s">
        <v>747</v>
      </c>
      <c r="G2600" t="s">
        <v>5251</v>
      </c>
      <c r="H2600" s="1">
        <v>45154</v>
      </c>
      <c r="I2600" t="s">
        <v>7</v>
      </c>
      <c r="J2600">
        <v>34</v>
      </c>
      <c r="K2600">
        <v>6.97</v>
      </c>
      <c r="L2600">
        <v>0</v>
      </c>
      <c r="M2600">
        <v>0</v>
      </c>
      <c r="N2600">
        <v>1</v>
      </c>
      <c r="O2600">
        <v>0</v>
      </c>
      <c r="P2600">
        <v>0</v>
      </c>
      <c r="Q2600">
        <v>167420.71</v>
      </c>
      <c r="R2600">
        <v>4</v>
      </c>
      <c r="S2600">
        <v>27004</v>
      </c>
      <c r="T2600" s="1">
        <v>0</v>
      </c>
      <c r="U2600">
        <v>1</v>
      </c>
      <c r="W2600" s="64">
        <f t="shared" si="82"/>
        <v>0</v>
      </c>
      <c r="X2600" s="64">
        <f t="shared" si="83"/>
        <v>1166922.3487</v>
      </c>
    </row>
    <row r="2601" spans="1:24" hidden="1">
      <c r="A2601">
        <v>3053</v>
      </c>
      <c r="B2601" t="s">
        <v>690</v>
      </c>
      <c r="C2601" t="s">
        <v>684</v>
      </c>
      <c r="D2601" t="s">
        <v>685</v>
      </c>
      <c r="E2601" t="s">
        <v>29</v>
      </c>
      <c r="F2601" t="s">
        <v>753</v>
      </c>
      <c r="G2601" t="s">
        <v>5333</v>
      </c>
      <c r="H2601" s="1">
        <v>45154</v>
      </c>
      <c r="I2601" t="s">
        <v>8</v>
      </c>
      <c r="J2601">
        <v>34</v>
      </c>
      <c r="K2601">
        <v>6.97</v>
      </c>
      <c r="L2601">
        <v>0</v>
      </c>
      <c r="M2601">
        <v>0</v>
      </c>
      <c r="N2601">
        <v>1</v>
      </c>
      <c r="O2601">
        <v>0</v>
      </c>
      <c r="P2601">
        <v>80000</v>
      </c>
      <c r="Q2601">
        <v>0</v>
      </c>
      <c r="R2601">
        <v>4</v>
      </c>
      <c r="S2601">
        <v>1014</v>
      </c>
      <c r="T2601" s="1">
        <v>0</v>
      </c>
      <c r="U2601">
        <v>1</v>
      </c>
      <c r="W2601" s="64">
        <f t="shared" si="82"/>
        <v>557600</v>
      </c>
      <c r="X2601" s="64">
        <f t="shared" si="83"/>
        <v>0</v>
      </c>
    </row>
    <row r="2602" spans="1:24" hidden="1">
      <c r="A2602">
        <v>27004</v>
      </c>
      <c r="B2602" t="s">
        <v>689</v>
      </c>
      <c r="C2602" t="s">
        <v>684</v>
      </c>
      <c r="D2602" t="s">
        <v>685</v>
      </c>
      <c r="E2602" t="s">
        <v>29</v>
      </c>
      <c r="F2602" t="s">
        <v>753</v>
      </c>
      <c r="G2602" t="s">
        <v>1033</v>
      </c>
      <c r="H2602" s="1">
        <v>45154</v>
      </c>
      <c r="I2602" t="s">
        <v>8</v>
      </c>
      <c r="J2602">
        <v>34</v>
      </c>
      <c r="K2602">
        <v>6.97</v>
      </c>
      <c r="L2602">
        <v>0</v>
      </c>
      <c r="M2602">
        <v>0</v>
      </c>
      <c r="N2602">
        <v>1</v>
      </c>
      <c r="O2602">
        <v>0</v>
      </c>
      <c r="P2602">
        <v>167420.71</v>
      </c>
      <c r="Q2602">
        <v>0</v>
      </c>
      <c r="R2602">
        <v>4</v>
      </c>
      <c r="S2602">
        <v>1034</v>
      </c>
      <c r="T2602" s="1">
        <v>0</v>
      </c>
      <c r="U2602">
        <v>1</v>
      </c>
      <c r="W2602" s="64">
        <f t="shared" si="82"/>
        <v>1166922.3487</v>
      </c>
      <c r="X2602" s="64">
        <f t="shared" si="83"/>
        <v>0</v>
      </c>
    </row>
    <row r="2603" spans="1:24" hidden="1">
      <c r="A2603">
        <v>27009</v>
      </c>
      <c r="B2603" t="s">
        <v>689</v>
      </c>
      <c r="C2603" t="s">
        <v>684</v>
      </c>
      <c r="D2603" t="s">
        <v>685</v>
      </c>
      <c r="E2603" t="s">
        <v>29</v>
      </c>
      <c r="F2603" t="s">
        <v>753</v>
      </c>
      <c r="G2603" t="s">
        <v>5360</v>
      </c>
      <c r="H2603" s="1">
        <v>45154</v>
      </c>
      <c r="I2603" t="s">
        <v>8</v>
      </c>
      <c r="J2603">
        <v>34</v>
      </c>
      <c r="K2603">
        <v>6.97</v>
      </c>
      <c r="L2603">
        <v>0.5</v>
      </c>
      <c r="M2603">
        <v>0</v>
      </c>
      <c r="N2603">
        <v>1</v>
      </c>
      <c r="O2603">
        <v>0</v>
      </c>
      <c r="P2603">
        <v>328860</v>
      </c>
      <c r="Q2603">
        <v>0</v>
      </c>
      <c r="R2603">
        <v>4</v>
      </c>
      <c r="S2603">
        <v>1003</v>
      </c>
      <c r="T2603" s="1">
        <v>0</v>
      </c>
      <c r="U2603">
        <v>1</v>
      </c>
      <c r="W2603" s="64">
        <f t="shared" si="82"/>
        <v>2292154.1999999997</v>
      </c>
      <c r="X2603" s="64">
        <f t="shared" si="83"/>
        <v>0</v>
      </c>
    </row>
    <row r="2604" spans="1:24">
      <c r="A2604">
        <v>1014</v>
      </c>
      <c r="B2604" t="s">
        <v>690</v>
      </c>
      <c r="C2604" t="s">
        <v>684</v>
      </c>
      <c r="D2604" t="s">
        <v>685</v>
      </c>
      <c r="E2604" t="s">
        <v>29</v>
      </c>
      <c r="F2604" t="s">
        <v>748</v>
      </c>
      <c r="G2604" t="s">
        <v>891</v>
      </c>
      <c r="H2604" s="1">
        <v>45155</v>
      </c>
      <c r="I2604" t="s">
        <v>7</v>
      </c>
      <c r="J2604">
        <v>34</v>
      </c>
      <c r="K2604">
        <v>6.97</v>
      </c>
      <c r="L2604">
        <v>0</v>
      </c>
      <c r="M2604">
        <v>0</v>
      </c>
      <c r="N2604">
        <v>1</v>
      </c>
      <c r="O2604">
        <v>1</v>
      </c>
      <c r="P2604">
        <v>0</v>
      </c>
      <c r="Q2604">
        <v>50000</v>
      </c>
      <c r="R2604">
        <v>4</v>
      </c>
      <c r="S2604">
        <v>3053</v>
      </c>
      <c r="T2604" s="1">
        <v>0</v>
      </c>
      <c r="U2604">
        <v>1</v>
      </c>
      <c r="W2604" s="64">
        <f t="shared" si="82"/>
        <v>0</v>
      </c>
      <c r="X2604" s="64">
        <f t="shared" si="83"/>
        <v>348500</v>
      </c>
    </row>
    <row r="2605" spans="1:24" hidden="1">
      <c r="A2605">
        <v>3053</v>
      </c>
      <c r="B2605" t="s">
        <v>690</v>
      </c>
      <c r="C2605" t="s">
        <v>684</v>
      </c>
      <c r="D2605" t="s">
        <v>685</v>
      </c>
      <c r="E2605" t="s">
        <v>29</v>
      </c>
      <c r="F2605" t="s">
        <v>753</v>
      </c>
      <c r="G2605" t="s">
        <v>5334</v>
      </c>
      <c r="H2605" s="1">
        <v>45155</v>
      </c>
      <c r="I2605" t="s">
        <v>8</v>
      </c>
      <c r="J2605">
        <v>34</v>
      </c>
      <c r="K2605">
        <v>6.97</v>
      </c>
      <c r="L2605">
        <v>0</v>
      </c>
      <c r="M2605">
        <v>0</v>
      </c>
      <c r="N2605">
        <v>1</v>
      </c>
      <c r="O2605">
        <v>0</v>
      </c>
      <c r="P2605">
        <v>50000</v>
      </c>
      <c r="Q2605">
        <v>0</v>
      </c>
      <c r="R2605">
        <v>4</v>
      </c>
      <c r="S2605">
        <v>1014</v>
      </c>
      <c r="T2605" s="1">
        <v>0</v>
      </c>
      <c r="U2605">
        <v>1</v>
      </c>
      <c r="W2605" s="64">
        <f t="shared" si="82"/>
        <v>348500</v>
      </c>
      <c r="X2605" s="64">
        <f t="shared" si="83"/>
        <v>0</v>
      </c>
    </row>
    <row r="2606" spans="1:24" hidden="1">
      <c r="A2606">
        <v>1003</v>
      </c>
      <c r="B2606" t="s">
        <v>689</v>
      </c>
      <c r="C2606" t="s">
        <v>684</v>
      </c>
      <c r="D2606" t="s">
        <v>685</v>
      </c>
      <c r="E2606" t="s">
        <v>29</v>
      </c>
      <c r="F2606" t="s">
        <v>747</v>
      </c>
      <c r="G2606" t="s">
        <v>687</v>
      </c>
      <c r="H2606" s="1">
        <v>45159</v>
      </c>
      <c r="I2606" t="s">
        <v>8</v>
      </c>
      <c r="J2606">
        <v>34</v>
      </c>
      <c r="K2606">
        <v>6.97</v>
      </c>
      <c r="L2606">
        <v>4.7</v>
      </c>
      <c r="M2606">
        <v>0</v>
      </c>
      <c r="N2606">
        <v>1</v>
      </c>
      <c r="O2606">
        <v>0</v>
      </c>
      <c r="P2606">
        <v>2000000</v>
      </c>
      <c r="Q2606">
        <v>0</v>
      </c>
      <c r="R2606">
        <v>4</v>
      </c>
      <c r="S2606">
        <v>1018</v>
      </c>
      <c r="T2606" s="1">
        <v>0</v>
      </c>
      <c r="U2606">
        <v>1</v>
      </c>
      <c r="W2606" s="64">
        <f t="shared" si="82"/>
        <v>13940000</v>
      </c>
      <c r="X2606" s="64">
        <f t="shared" si="83"/>
        <v>0</v>
      </c>
    </row>
    <row r="2607" spans="1:24" hidden="1">
      <c r="A2607">
        <v>1018</v>
      </c>
      <c r="B2607" t="s">
        <v>689</v>
      </c>
      <c r="C2607" t="s">
        <v>684</v>
      </c>
      <c r="D2607" t="s">
        <v>685</v>
      </c>
      <c r="E2607" t="s">
        <v>29</v>
      </c>
      <c r="F2607" t="s">
        <v>747</v>
      </c>
      <c r="G2607" t="s">
        <v>818</v>
      </c>
      <c r="H2607" s="1">
        <v>45159</v>
      </c>
      <c r="I2607" t="s">
        <v>7</v>
      </c>
      <c r="J2607">
        <v>34</v>
      </c>
      <c r="K2607">
        <v>6.97</v>
      </c>
      <c r="L2607">
        <v>4.7</v>
      </c>
      <c r="M2607">
        <v>0</v>
      </c>
      <c r="N2607">
        <v>1</v>
      </c>
      <c r="O2607">
        <v>0</v>
      </c>
      <c r="P2607">
        <v>0</v>
      </c>
      <c r="Q2607">
        <v>2000000</v>
      </c>
      <c r="R2607">
        <v>4</v>
      </c>
      <c r="S2607">
        <v>1003</v>
      </c>
      <c r="T2607" s="1">
        <v>0</v>
      </c>
      <c r="U2607">
        <v>1</v>
      </c>
      <c r="W2607" s="64">
        <f t="shared" si="82"/>
        <v>0</v>
      </c>
      <c r="X2607" s="64">
        <f t="shared" si="83"/>
        <v>13940000</v>
      </c>
    </row>
    <row r="2608" spans="1:24" hidden="1">
      <c r="A2608">
        <v>1009</v>
      </c>
      <c r="B2608" t="s">
        <v>689</v>
      </c>
      <c r="C2608" t="s">
        <v>684</v>
      </c>
      <c r="D2608" t="s">
        <v>685</v>
      </c>
      <c r="E2608" t="s">
        <v>29</v>
      </c>
      <c r="F2608" t="s">
        <v>686</v>
      </c>
      <c r="G2608" t="s">
        <v>4976</v>
      </c>
      <c r="H2608" s="1">
        <v>45161</v>
      </c>
      <c r="I2608" t="s">
        <v>7</v>
      </c>
      <c r="J2608">
        <v>34</v>
      </c>
      <c r="K2608">
        <v>6.97</v>
      </c>
      <c r="L2608">
        <v>0</v>
      </c>
      <c r="M2608">
        <v>0</v>
      </c>
      <c r="N2608">
        <v>1</v>
      </c>
      <c r="O2608">
        <v>0</v>
      </c>
      <c r="P2608">
        <v>0</v>
      </c>
      <c r="Q2608">
        <v>2000</v>
      </c>
      <c r="R2608">
        <v>4</v>
      </c>
      <c r="S2608">
        <v>27003</v>
      </c>
      <c r="T2608" s="1">
        <v>0</v>
      </c>
      <c r="U2608">
        <v>1</v>
      </c>
      <c r="W2608" s="64">
        <f t="shared" si="82"/>
        <v>0</v>
      </c>
      <c r="X2608" s="64">
        <f t="shared" si="83"/>
        <v>13940</v>
      </c>
    </row>
    <row r="2609" spans="1:24" hidden="1">
      <c r="A2609">
        <v>27003</v>
      </c>
      <c r="B2609" t="s">
        <v>689</v>
      </c>
      <c r="C2609" t="s">
        <v>684</v>
      </c>
      <c r="D2609" t="s">
        <v>685</v>
      </c>
      <c r="E2609" t="s">
        <v>29</v>
      </c>
      <c r="F2609" t="s">
        <v>753</v>
      </c>
      <c r="G2609" t="s">
        <v>5344</v>
      </c>
      <c r="H2609" s="1">
        <v>45161</v>
      </c>
      <c r="I2609" t="s">
        <v>8</v>
      </c>
      <c r="J2609">
        <v>34</v>
      </c>
      <c r="K2609">
        <v>6.97</v>
      </c>
      <c r="L2609">
        <v>0</v>
      </c>
      <c r="M2609">
        <v>0</v>
      </c>
      <c r="N2609">
        <v>1</v>
      </c>
      <c r="O2609">
        <v>0</v>
      </c>
      <c r="P2609">
        <v>2000</v>
      </c>
      <c r="Q2609">
        <v>0</v>
      </c>
      <c r="R2609">
        <v>4</v>
      </c>
      <c r="S2609">
        <v>1009</v>
      </c>
      <c r="T2609" s="1">
        <v>0</v>
      </c>
      <c r="U2609">
        <v>1</v>
      </c>
      <c r="W2609" s="64">
        <f t="shared" si="82"/>
        <v>13940</v>
      </c>
      <c r="X2609" s="64">
        <f t="shared" si="83"/>
        <v>0</v>
      </c>
    </row>
    <row r="2610" spans="1:24" hidden="1">
      <c r="A2610">
        <v>1003</v>
      </c>
      <c r="B2610" t="s">
        <v>689</v>
      </c>
      <c r="C2610" t="s">
        <v>684</v>
      </c>
      <c r="D2610" t="s">
        <v>685</v>
      </c>
      <c r="E2610" t="s">
        <v>29</v>
      </c>
      <c r="F2610" t="s">
        <v>747</v>
      </c>
      <c r="G2610" t="s">
        <v>688</v>
      </c>
      <c r="H2610" s="1">
        <v>45163</v>
      </c>
      <c r="I2610" t="s">
        <v>8</v>
      </c>
      <c r="J2610">
        <v>34</v>
      </c>
      <c r="K2610">
        <v>6.96</v>
      </c>
      <c r="L2610">
        <v>5.5</v>
      </c>
      <c r="M2610">
        <v>0</v>
      </c>
      <c r="N2610">
        <v>1</v>
      </c>
      <c r="O2610">
        <v>0</v>
      </c>
      <c r="P2610">
        <v>4000000</v>
      </c>
      <c r="Q2610">
        <v>0</v>
      </c>
      <c r="R2610">
        <v>4</v>
      </c>
      <c r="S2610">
        <v>1014</v>
      </c>
      <c r="T2610" s="1">
        <v>0</v>
      </c>
      <c r="U2610">
        <v>1</v>
      </c>
      <c r="W2610" s="64">
        <f t="shared" si="82"/>
        <v>27840000</v>
      </c>
      <c r="X2610" s="64">
        <f t="shared" si="83"/>
        <v>0</v>
      </c>
    </row>
    <row r="2611" spans="1:24">
      <c r="A2611">
        <v>1014</v>
      </c>
      <c r="B2611" t="s">
        <v>689</v>
      </c>
      <c r="C2611" t="s">
        <v>684</v>
      </c>
      <c r="D2611" t="s">
        <v>685</v>
      </c>
      <c r="E2611" t="s">
        <v>29</v>
      </c>
      <c r="F2611" t="s">
        <v>728</v>
      </c>
      <c r="G2611" t="s">
        <v>4746</v>
      </c>
      <c r="H2611" s="1">
        <v>45163</v>
      </c>
      <c r="I2611" t="s">
        <v>7</v>
      </c>
      <c r="J2611">
        <v>34</v>
      </c>
      <c r="K2611">
        <v>6.96</v>
      </c>
      <c r="L2611">
        <v>5.5</v>
      </c>
      <c r="M2611">
        <v>0</v>
      </c>
      <c r="N2611">
        <v>1</v>
      </c>
      <c r="O2611">
        <v>1</v>
      </c>
      <c r="P2611">
        <v>0</v>
      </c>
      <c r="Q2611">
        <v>4000000</v>
      </c>
      <c r="R2611">
        <v>4</v>
      </c>
      <c r="S2611">
        <v>1003</v>
      </c>
      <c r="T2611" s="1">
        <v>0</v>
      </c>
      <c r="U2611">
        <v>1</v>
      </c>
      <c r="W2611" s="64">
        <f t="shared" si="82"/>
        <v>0</v>
      </c>
      <c r="X2611" s="64">
        <f t="shared" si="83"/>
        <v>27840000</v>
      </c>
    </row>
    <row r="2612" spans="1:24">
      <c r="A2612">
        <v>1014</v>
      </c>
      <c r="B2612" t="s">
        <v>693</v>
      </c>
      <c r="C2612" t="s">
        <v>684</v>
      </c>
      <c r="D2612" t="s">
        <v>685</v>
      </c>
      <c r="E2612" t="s">
        <v>29</v>
      </c>
      <c r="F2612" t="s">
        <v>748</v>
      </c>
      <c r="G2612" t="s">
        <v>978</v>
      </c>
      <c r="H2612" s="1">
        <v>45163</v>
      </c>
      <c r="I2612" t="s">
        <v>7</v>
      </c>
      <c r="J2612">
        <v>34</v>
      </c>
      <c r="K2612">
        <v>6.97</v>
      </c>
      <c r="L2612">
        <v>0</v>
      </c>
      <c r="M2612">
        <v>0</v>
      </c>
      <c r="N2612">
        <v>1</v>
      </c>
      <c r="O2612">
        <v>1</v>
      </c>
      <c r="P2612">
        <v>0</v>
      </c>
      <c r="Q2612">
        <v>71736.009999999995</v>
      </c>
      <c r="R2612">
        <v>4</v>
      </c>
      <c r="S2612">
        <v>3034</v>
      </c>
      <c r="T2612" s="1">
        <v>0</v>
      </c>
      <c r="U2612">
        <v>1</v>
      </c>
      <c r="W2612" s="64">
        <f t="shared" si="82"/>
        <v>0</v>
      </c>
      <c r="X2612" s="64">
        <f t="shared" si="83"/>
        <v>499999.98969999992</v>
      </c>
    </row>
    <row r="2613" spans="1:24">
      <c r="A2613">
        <v>3034</v>
      </c>
      <c r="B2613" t="s">
        <v>693</v>
      </c>
      <c r="C2613" t="s">
        <v>684</v>
      </c>
      <c r="D2613" t="s">
        <v>685</v>
      </c>
      <c r="E2613" t="s">
        <v>29</v>
      </c>
      <c r="F2613" t="s">
        <v>4379</v>
      </c>
      <c r="G2613" t="s">
        <v>5325</v>
      </c>
      <c r="H2613" s="1">
        <v>45163</v>
      </c>
      <c r="I2613" t="s">
        <v>8</v>
      </c>
      <c r="J2613">
        <v>34</v>
      </c>
      <c r="K2613">
        <v>6.97</v>
      </c>
      <c r="N2613">
        <v>1</v>
      </c>
      <c r="O2613">
        <v>0</v>
      </c>
      <c r="P2613">
        <v>71736.009999999995</v>
      </c>
      <c r="Q2613">
        <v>0</v>
      </c>
      <c r="R2613">
        <v>4</v>
      </c>
      <c r="S2613">
        <v>1014</v>
      </c>
      <c r="T2613" s="1">
        <v>0</v>
      </c>
      <c r="U2613">
        <v>1</v>
      </c>
      <c r="W2613" s="64">
        <f t="shared" si="82"/>
        <v>499999.98969999992</v>
      </c>
      <c r="X2613" s="64">
        <f t="shared" si="83"/>
        <v>0</v>
      </c>
    </row>
    <row r="2614" spans="1:24">
      <c r="A2614">
        <v>1014</v>
      </c>
      <c r="B2614" t="s">
        <v>690</v>
      </c>
      <c r="C2614" t="s">
        <v>684</v>
      </c>
      <c r="D2614" t="s">
        <v>685</v>
      </c>
      <c r="E2614" t="s">
        <v>29</v>
      </c>
      <c r="F2614" t="s">
        <v>748</v>
      </c>
      <c r="G2614" t="s">
        <v>4649</v>
      </c>
      <c r="H2614" s="1">
        <v>45166</v>
      </c>
      <c r="I2614" t="s">
        <v>7</v>
      </c>
      <c r="J2614">
        <v>34</v>
      </c>
      <c r="K2614">
        <v>6.97</v>
      </c>
      <c r="L2614">
        <v>0</v>
      </c>
      <c r="M2614">
        <v>0</v>
      </c>
      <c r="N2614">
        <v>1</v>
      </c>
      <c r="O2614">
        <v>1</v>
      </c>
      <c r="P2614">
        <v>0</v>
      </c>
      <c r="Q2614">
        <v>2200</v>
      </c>
      <c r="R2614">
        <v>4</v>
      </c>
      <c r="S2614">
        <v>3053</v>
      </c>
      <c r="T2614" s="1">
        <v>0</v>
      </c>
      <c r="U2614">
        <v>1</v>
      </c>
      <c r="W2614" s="64">
        <f t="shared" si="82"/>
        <v>0</v>
      </c>
      <c r="X2614" s="64">
        <f t="shared" si="83"/>
        <v>15334</v>
      </c>
    </row>
    <row r="2615" spans="1:24" hidden="1">
      <c r="A2615">
        <v>3053</v>
      </c>
      <c r="B2615" t="s">
        <v>690</v>
      </c>
      <c r="C2615" t="s">
        <v>684</v>
      </c>
      <c r="D2615" t="s">
        <v>685</v>
      </c>
      <c r="E2615" t="s">
        <v>29</v>
      </c>
      <c r="F2615" t="s">
        <v>753</v>
      </c>
      <c r="G2615" t="s">
        <v>5335</v>
      </c>
      <c r="H2615" s="1">
        <v>45166</v>
      </c>
      <c r="I2615" t="s">
        <v>8</v>
      </c>
      <c r="J2615">
        <v>34</v>
      </c>
      <c r="K2615">
        <v>6.97</v>
      </c>
      <c r="L2615">
        <v>0</v>
      </c>
      <c r="M2615">
        <v>0</v>
      </c>
      <c r="N2615">
        <v>1</v>
      </c>
      <c r="O2615">
        <v>0</v>
      </c>
      <c r="P2615">
        <v>2200</v>
      </c>
      <c r="Q2615">
        <v>0</v>
      </c>
      <c r="R2615">
        <v>4</v>
      </c>
      <c r="S2615">
        <v>1014</v>
      </c>
      <c r="T2615" s="1">
        <v>0</v>
      </c>
      <c r="U2615">
        <v>1</v>
      </c>
      <c r="W2615" s="64">
        <f t="shared" si="82"/>
        <v>15334</v>
      </c>
      <c r="X2615" s="64">
        <f t="shared" si="83"/>
        <v>0</v>
      </c>
    </row>
    <row r="2616" spans="1:24" hidden="1">
      <c r="A2616">
        <v>1003</v>
      </c>
      <c r="B2616" t="s">
        <v>689</v>
      </c>
      <c r="C2616" t="s">
        <v>684</v>
      </c>
      <c r="D2616" t="s">
        <v>685</v>
      </c>
      <c r="E2616" t="s">
        <v>29</v>
      </c>
      <c r="F2616" t="s">
        <v>747</v>
      </c>
      <c r="G2616" t="s">
        <v>687</v>
      </c>
      <c r="H2616" s="1">
        <v>45167</v>
      </c>
      <c r="I2616" t="s">
        <v>8</v>
      </c>
      <c r="J2616">
        <v>34</v>
      </c>
      <c r="K2616">
        <v>6.9580000000000002</v>
      </c>
      <c r="L2616">
        <v>0</v>
      </c>
      <c r="M2616">
        <v>0</v>
      </c>
      <c r="N2616">
        <v>1</v>
      </c>
      <c r="O2616">
        <v>0</v>
      </c>
      <c r="P2616">
        <v>1500000</v>
      </c>
      <c r="Q2616">
        <v>0</v>
      </c>
      <c r="R2616">
        <v>4</v>
      </c>
      <c r="S2616">
        <v>1033</v>
      </c>
      <c r="T2616" s="1">
        <v>0</v>
      </c>
      <c r="U2616">
        <v>1</v>
      </c>
      <c r="W2616" s="64">
        <f t="shared" si="82"/>
        <v>10437000</v>
      </c>
      <c r="X2616" s="64">
        <f t="shared" si="83"/>
        <v>0</v>
      </c>
    </row>
    <row r="2617" spans="1:24" hidden="1">
      <c r="A2617">
        <v>1033</v>
      </c>
      <c r="B2617" t="s">
        <v>689</v>
      </c>
      <c r="C2617" t="s">
        <v>684</v>
      </c>
      <c r="D2617" t="s">
        <v>685</v>
      </c>
      <c r="E2617" t="s">
        <v>29</v>
      </c>
      <c r="F2617" t="s">
        <v>686</v>
      </c>
      <c r="G2617" t="s">
        <v>5129</v>
      </c>
      <c r="H2617" s="1">
        <v>45167</v>
      </c>
      <c r="I2617" t="s">
        <v>7</v>
      </c>
      <c r="J2617">
        <v>34</v>
      </c>
      <c r="K2617">
        <v>6.9580000000000002</v>
      </c>
      <c r="L2617">
        <v>0</v>
      </c>
      <c r="M2617">
        <v>0</v>
      </c>
      <c r="N2617">
        <v>1</v>
      </c>
      <c r="O2617">
        <v>0</v>
      </c>
      <c r="P2617">
        <v>0</v>
      </c>
      <c r="Q2617">
        <v>500000</v>
      </c>
      <c r="R2617">
        <v>4</v>
      </c>
      <c r="S2617">
        <v>27003</v>
      </c>
      <c r="T2617" s="1">
        <v>0</v>
      </c>
      <c r="U2617">
        <v>1</v>
      </c>
      <c r="W2617" s="64">
        <f t="shared" si="82"/>
        <v>0</v>
      </c>
      <c r="X2617" s="64">
        <f t="shared" si="83"/>
        <v>3479000</v>
      </c>
    </row>
    <row r="2618" spans="1:24" hidden="1">
      <c r="A2618">
        <v>1033</v>
      </c>
      <c r="B2618" t="s">
        <v>689</v>
      </c>
      <c r="C2618" t="s">
        <v>684</v>
      </c>
      <c r="D2618" t="s">
        <v>685</v>
      </c>
      <c r="E2618" t="s">
        <v>29</v>
      </c>
      <c r="F2618" t="s">
        <v>747</v>
      </c>
      <c r="G2618" t="s">
        <v>5148</v>
      </c>
      <c r="H2618" s="1">
        <v>45167</v>
      </c>
      <c r="I2618" t="s">
        <v>7</v>
      </c>
      <c r="J2618">
        <v>34</v>
      </c>
      <c r="K2618">
        <v>6.9580000000000002</v>
      </c>
      <c r="L2618">
        <v>0</v>
      </c>
      <c r="M2618">
        <v>0</v>
      </c>
      <c r="N2618">
        <v>1</v>
      </c>
      <c r="O2618">
        <v>0</v>
      </c>
      <c r="P2618">
        <v>0</v>
      </c>
      <c r="Q2618">
        <v>1500000</v>
      </c>
      <c r="R2618">
        <v>4</v>
      </c>
      <c r="S2618">
        <v>1003</v>
      </c>
      <c r="T2618" s="1">
        <v>0</v>
      </c>
      <c r="U2618">
        <v>1</v>
      </c>
      <c r="W2618" s="64">
        <f t="shared" si="82"/>
        <v>0</v>
      </c>
      <c r="X2618" s="64">
        <f t="shared" si="83"/>
        <v>10437000</v>
      </c>
    </row>
    <row r="2619" spans="1:24" hidden="1">
      <c r="A2619">
        <v>27003</v>
      </c>
      <c r="B2619" t="s">
        <v>689</v>
      </c>
      <c r="C2619" t="s">
        <v>684</v>
      </c>
      <c r="D2619" t="s">
        <v>685</v>
      </c>
      <c r="E2619" t="s">
        <v>29</v>
      </c>
      <c r="F2619" t="s">
        <v>3577</v>
      </c>
      <c r="G2619" t="s">
        <v>1034</v>
      </c>
      <c r="H2619" s="1">
        <v>45167</v>
      </c>
      <c r="I2619" t="s">
        <v>8</v>
      </c>
      <c r="J2619">
        <v>34</v>
      </c>
      <c r="K2619">
        <v>6.9580000000000002</v>
      </c>
      <c r="L2619">
        <v>0</v>
      </c>
      <c r="M2619">
        <v>0</v>
      </c>
      <c r="N2619">
        <v>1</v>
      </c>
      <c r="O2619">
        <v>0</v>
      </c>
      <c r="P2619">
        <v>500000</v>
      </c>
      <c r="Q2619">
        <v>0</v>
      </c>
      <c r="R2619">
        <v>4</v>
      </c>
      <c r="S2619">
        <v>1033</v>
      </c>
      <c r="T2619" s="1">
        <v>0</v>
      </c>
      <c r="U2619">
        <v>1</v>
      </c>
      <c r="W2619" s="64">
        <f t="shared" si="82"/>
        <v>3479000</v>
      </c>
      <c r="X2619" s="64">
        <f t="shared" si="83"/>
        <v>0</v>
      </c>
    </row>
    <row r="2620" spans="1:24" hidden="1">
      <c r="A2620">
        <v>1009</v>
      </c>
      <c r="B2620" t="s">
        <v>689</v>
      </c>
      <c r="C2620" t="s">
        <v>684</v>
      </c>
      <c r="D2620" t="s">
        <v>685</v>
      </c>
      <c r="E2620" t="s">
        <v>29</v>
      </c>
      <c r="F2620" t="s">
        <v>747</v>
      </c>
      <c r="G2620" t="s">
        <v>5025</v>
      </c>
      <c r="H2620" s="1">
        <v>45168</v>
      </c>
      <c r="I2620" t="s">
        <v>8</v>
      </c>
      <c r="J2620">
        <v>34</v>
      </c>
      <c r="K2620">
        <v>6.97</v>
      </c>
      <c r="L2620">
        <v>0</v>
      </c>
      <c r="M2620">
        <v>0</v>
      </c>
      <c r="N2620">
        <v>1</v>
      </c>
      <c r="O2620">
        <v>0</v>
      </c>
      <c r="P2620">
        <v>2000000</v>
      </c>
      <c r="Q2620">
        <v>0</v>
      </c>
      <c r="R2620">
        <v>4</v>
      </c>
      <c r="S2620">
        <v>1033</v>
      </c>
      <c r="T2620" s="1">
        <v>0</v>
      </c>
      <c r="U2620">
        <v>1</v>
      </c>
      <c r="W2620" s="64">
        <f t="shared" si="82"/>
        <v>13940000</v>
      </c>
      <c r="X2620" s="64">
        <f t="shared" si="83"/>
        <v>0</v>
      </c>
    </row>
    <row r="2621" spans="1:24">
      <c r="A2621">
        <v>1014</v>
      </c>
      <c r="B2621" t="s">
        <v>689</v>
      </c>
      <c r="C2621" t="s">
        <v>684</v>
      </c>
      <c r="D2621" t="s">
        <v>685</v>
      </c>
      <c r="E2621" t="s">
        <v>29</v>
      </c>
      <c r="F2621" t="s">
        <v>747</v>
      </c>
      <c r="G2621" t="s">
        <v>4764</v>
      </c>
      <c r="H2621" s="1">
        <v>45168</v>
      </c>
      <c r="I2621" t="s">
        <v>8</v>
      </c>
      <c r="J2621">
        <v>34</v>
      </c>
      <c r="K2621">
        <v>6.9580000000000002</v>
      </c>
      <c r="L2621">
        <v>0</v>
      </c>
      <c r="M2621">
        <v>0</v>
      </c>
      <c r="N2621">
        <v>1</v>
      </c>
      <c r="O2621">
        <v>1</v>
      </c>
      <c r="P2621">
        <v>1000000</v>
      </c>
      <c r="Q2621">
        <v>0</v>
      </c>
      <c r="R2621">
        <v>4</v>
      </c>
      <c r="S2621">
        <v>1033</v>
      </c>
      <c r="T2621" s="1">
        <v>0</v>
      </c>
      <c r="U2621">
        <v>1</v>
      </c>
      <c r="W2621" s="64">
        <f t="shared" si="82"/>
        <v>6958000</v>
      </c>
      <c r="X2621" s="64">
        <f t="shared" si="83"/>
        <v>0</v>
      </c>
    </row>
    <row r="2622" spans="1:24" hidden="1">
      <c r="A2622">
        <v>1033</v>
      </c>
      <c r="B2622" t="s">
        <v>689</v>
      </c>
      <c r="C2622" t="s">
        <v>684</v>
      </c>
      <c r="D2622" t="s">
        <v>685</v>
      </c>
      <c r="E2622" t="s">
        <v>29</v>
      </c>
      <c r="F2622" t="s">
        <v>747</v>
      </c>
      <c r="G2622" t="s">
        <v>5149</v>
      </c>
      <c r="H2622" s="1">
        <v>45168</v>
      </c>
      <c r="I2622" t="s">
        <v>7</v>
      </c>
      <c r="J2622">
        <v>34</v>
      </c>
      <c r="K2622">
        <v>6.97</v>
      </c>
      <c r="L2622">
        <v>0</v>
      </c>
      <c r="M2622">
        <v>0</v>
      </c>
      <c r="N2622">
        <v>1</v>
      </c>
      <c r="O2622">
        <v>0</v>
      </c>
      <c r="P2622">
        <v>0</v>
      </c>
      <c r="Q2622">
        <v>2000000</v>
      </c>
      <c r="R2622">
        <v>4</v>
      </c>
      <c r="S2622">
        <v>1009</v>
      </c>
      <c r="T2622" s="1">
        <v>0</v>
      </c>
      <c r="U2622">
        <v>1</v>
      </c>
      <c r="W2622" s="64">
        <f t="shared" si="82"/>
        <v>0</v>
      </c>
      <c r="X2622" s="64">
        <f t="shared" si="83"/>
        <v>13940000</v>
      </c>
    </row>
    <row r="2623" spans="1:24" hidden="1">
      <c r="A2623">
        <v>1033</v>
      </c>
      <c r="B2623" t="s">
        <v>689</v>
      </c>
      <c r="C2623" t="s">
        <v>684</v>
      </c>
      <c r="D2623" t="s">
        <v>685</v>
      </c>
      <c r="E2623" t="s">
        <v>29</v>
      </c>
      <c r="F2623" t="s">
        <v>747</v>
      </c>
      <c r="G2623" t="s">
        <v>5150</v>
      </c>
      <c r="H2623" s="1">
        <v>45168</v>
      </c>
      <c r="I2623" t="s">
        <v>7</v>
      </c>
      <c r="J2623">
        <v>34</v>
      </c>
      <c r="K2623">
        <v>6.9580000000000002</v>
      </c>
      <c r="L2623">
        <v>0</v>
      </c>
      <c r="M2623">
        <v>0</v>
      </c>
      <c r="N2623">
        <v>1</v>
      </c>
      <c r="O2623">
        <v>0</v>
      </c>
      <c r="P2623">
        <v>0</v>
      </c>
      <c r="Q2623">
        <v>1000000</v>
      </c>
      <c r="R2623">
        <v>4</v>
      </c>
      <c r="S2623">
        <v>1014</v>
      </c>
      <c r="T2623" s="1">
        <v>0</v>
      </c>
      <c r="U2623">
        <v>1</v>
      </c>
      <c r="W2623" s="64">
        <f t="shared" si="82"/>
        <v>0</v>
      </c>
      <c r="X2623" s="64">
        <f t="shared" si="83"/>
        <v>6958000</v>
      </c>
    </row>
    <row r="2624" spans="1:24" hidden="1">
      <c r="A2624">
        <v>1003</v>
      </c>
      <c r="B2624" t="s">
        <v>689</v>
      </c>
      <c r="C2624" t="s">
        <v>684</v>
      </c>
      <c r="D2624" t="s">
        <v>685</v>
      </c>
      <c r="E2624" t="s">
        <v>29</v>
      </c>
      <c r="F2624" t="s">
        <v>728</v>
      </c>
      <c r="G2624" t="s">
        <v>687</v>
      </c>
      <c r="H2624" s="1">
        <v>45169</v>
      </c>
      <c r="I2624" t="s">
        <v>8</v>
      </c>
      <c r="J2624">
        <v>34</v>
      </c>
      <c r="K2624">
        <v>6.97</v>
      </c>
      <c r="L2624">
        <v>5.75</v>
      </c>
      <c r="M2624">
        <v>0</v>
      </c>
      <c r="N2624">
        <v>1</v>
      </c>
      <c r="O2624">
        <v>0</v>
      </c>
      <c r="P2624">
        <v>2964000</v>
      </c>
      <c r="Q2624">
        <v>0</v>
      </c>
      <c r="R2624">
        <v>4</v>
      </c>
      <c r="S2624">
        <v>27012</v>
      </c>
      <c r="T2624" s="1">
        <v>0</v>
      </c>
      <c r="U2624">
        <v>1</v>
      </c>
      <c r="W2624" s="64">
        <f t="shared" si="82"/>
        <v>20659080</v>
      </c>
      <c r="X2624" s="64">
        <f t="shared" si="83"/>
        <v>0</v>
      </c>
    </row>
    <row r="2625" spans="1:24">
      <c r="A2625">
        <v>1034</v>
      </c>
      <c r="B2625" t="s">
        <v>684</v>
      </c>
      <c r="C2625" t="s">
        <v>684</v>
      </c>
      <c r="D2625" t="s">
        <v>685</v>
      </c>
      <c r="E2625" t="s">
        <v>29</v>
      </c>
      <c r="F2625" t="s">
        <v>747</v>
      </c>
      <c r="G2625" t="s">
        <v>5219</v>
      </c>
      <c r="H2625" s="1">
        <v>45169</v>
      </c>
      <c r="I2625" t="s">
        <v>7</v>
      </c>
      <c r="J2625">
        <v>34</v>
      </c>
      <c r="K2625">
        <v>6.97</v>
      </c>
      <c r="L2625">
        <v>0</v>
      </c>
      <c r="M2625">
        <v>0</v>
      </c>
      <c r="N2625">
        <v>1</v>
      </c>
      <c r="O2625">
        <v>0</v>
      </c>
      <c r="P2625">
        <v>0</v>
      </c>
      <c r="Q2625">
        <v>220000</v>
      </c>
      <c r="R2625">
        <v>4</v>
      </c>
      <c r="S2625">
        <v>3030</v>
      </c>
      <c r="T2625" s="1">
        <v>0</v>
      </c>
      <c r="U2625">
        <v>1</v>
      </c>
      <c r="W2625" s="64">
        <f t="shared" si="82"/>
        <v>0</v>
      </c>
      <c r="X2625" s="64">
        <f t="shared" si="83"/>
        <v>1533400</v>
      </c>
    </row>
    <row r="2626" spans="1:24" hidden="1">
      <c r="A2626">
        <v>3030</v>
      </c>
      <c r="B2626" t="s">
        <v>692</v>
      </c>
      <c r="C2626" t="s">
        <v>684</v>
      </c>
      <c r="D2626" t="s">
        <v>685</v>
      </c>
      <c r="E2626" t="s">
        <v>29</v>
      </c>
      <c r="F2626" t="s">
        <v>983</v>
      </c>
      <c r="G2626" t="s">
        <v>687</v>
      </c>
      <c r="H2626" s="1">
        <v>45169</v>
      </c>
      <c r="I2626" t="s">
        <v>8</v>
      </c>
      <c r="J2626">
        <v>34</v>
      </c>
      <c r="K2626">
        <v>6.97</v>
      </c>
      <c r="L2626">
        <v>0</v>
      </c>
      <c r="M2626">
        <v>0</v>
      </c>
      <c r="N2626">
        <v>1</v>
      </c>
      <c r="O2626">
        <v>0</v>
      </c>
      <c r="P2626">
        <v>220000</v>
      </c>
      <c r="Q2626">
        <v>0</v>
      </c>
      <c r="R2626">
        <v>4</v>
      </c>
      <c r="S2626">
        <v>1034</v>
      </c>
      <c r="T2626" s="1">
        <v>0</v>
      </c>
      <c r="U2626">
        <v>1</v>
      </c>
      <c r="W2626" s="64">
        <f t="shared" si="82"/>
        <v>1533400</v>
      </c>
      <c r="X2626" s="64">
        <f t="shared" si="83"/>
        <v>0</v>
      </c>
    </row>
    <row r="2627" spans="1:24" hidden="1">
      <c r="A2627">
        <v>27012</v>
      </c>
      <c r="B2627" t="s">
        <v>689</v>
      </c>
      <c r="C2627" t="s">
        <v>684</v>
      </c>
      <c r="D2627" t="s">
        <v>685</v>
      </c>
      <c r="E2627" t="s">
        <v>29</v>
      </c>
      <c r="F2627" t="s">
        <v>753</v>
      </c>
      <c r="G2627" t="s">
        <v>981</v>
      </c>
      <c r="H2627" s="1">
        <v>45169</v>
      </c>
      <c r="I2627" t="s">
        <v>7</v>
      </c>
      <c r="J2627">
        <v>34</v>
      </c>
      <c r="K2627">
        <v>6.97</v>
      </c>
      <c r="L2627">
        <v>5.75</v>
      </c>
      <c r="M2627">
        <v>0</v>
      </c>
      <c r="N2627">
        <v>1</v>
      </c>
      <c r="O2627">
        <v>0</v>
      </c>
      <c r="P2627">
        <v>0</v>
      </c>
      <c r="Q2627">
        <v>2964000</v>
      </c>
      <c r="R2627">
        <v>4</v>
      </c>
      <c r="S2627">
        <v>1003</v>
      </c>
      <c r="T2627" s="1">
        <v>0</v>
      </c>
      <c r="U2627">
        <v>1</v>
      </c>
      <c r="W2627" s="64">
        <f t="shared" si="82"/>
        <v>0</v>
      </c>
      <c r="X2627" s="64">
        <f t="shared" si="83"/>
        <v>20659080</v>
      </c>
    </row>
    <row r="2628" spans="1:24" hidden="1">
      <c r="A2628">
        <v>1005</v>
      </c>
      <c r="B2628" t="s">
        <v>689</v>
      </c>
      <c r="C2628" t="s">
        <v>684</v>
      </c>
      <c r="D2628" t="s">
        <v>685</v>
      </c>
      <c r="E2628" t="s">
        <v>29</v>
      </c>
      <c r="F2628" t="s">
        <v>747</v>
      </c>
      <c r="G2628" t="s">
        <v>4855</v>
      </c>
      <c r="H2628" s="1">
        <v>45170</v>
      </c>
      <c r="I2628" t="s">
        <v>7</v>
      </c>
      <c r="J2628">
        <v>34</v>
      </c>
      <c r="K2628">
        <v>6.9649999999999999</v>
      </c>
      <c r="L2628">
        <v>0</v>
      </c>
      <c r="M2628">
        <v>0</v>
      </c>
      <c r="N2628">
        <v>1</v>
      </c>
      <c r="O2628">
        <v>1</v>
      </c>
      <c r="P2628">
        <v>0</v>
      </c>
      <c r="Q2628">
        <v>35000</v>
      </c>
      <c r="R2628">
        <v>4</v>
      </c>
      <c r="S2628">
        <v>10001</v>
      </c>
      <c r="T2628" s="1">
        <v>0</v>
      </c>
      <c r="U2628">
        <v>1</v>
      </c>
      <c r="W2628" s="64">
        <f t="shared" si="82"/>
        <v>0</v>
      </c>
      <c r="X2628" s="64">
        <f t="shared" si="83"/>
        <v>243775</v>
      </c>
    </row>
    <row r="2629" spans="1:24" hidden="1">
      <c r="A2629">
        <v>1005</v>
      </c>
      <c r="B2629" t="s">
        <v>689</v>
      </c>
      <c r="C2629" t="s">
        <v>684</v>
      </c>
      <c r="D2629" t="s">
        <v>685</v>
      </c>
      <c r="E2629" t="s">
        <v>29</v>
      </c>
      <c r="F2629" t="s">
        <v>747</v>
      </c>
      <c r="G2629" t="s">
        <v>4856</v>
      </c>
      <c r="H2629" s="1">
        <v>45170</v>
      </c>
      <c r="I2629" t="s">
        <v>7</v>
      </c>
      <c r="J2629">
        <v>34</v>
      </c>
      <c r="K2629">
        <v>6.97</v>
      </c>
      <c r="L2629">
        <v>0</v>
      </c>
      <c r="M2629">
        <v>0</v>
      </c>
      <c r="N2629">
        <v>1</v>
      </c>
      <c r="O2629">
        <v>1</v>
      </c>
      <c r="P2629">
        <v>0</v>
      </c>
      <c r="Q2629">
        <v>480</v>
      </c>
      <c r="R2629">
        <v>4</v>
      </c>
      <c r="S2629">
        <v>10001</v>
      </c>
      <c r="T2629" s="1">
        <v>0</v>
      </c>
      <c r="U2629">
        <v>1</v>
      </c>
      <c r="W2629" s="64">
        <f t="shared" si="82"/>
        <v>0</v>
      </c>
      <c r="X2629" s="64">
        <f t="shared" si="83"/>
        <v>3345.6</v>
      </c>
    </row>
    <row r="2630" spans="1:24" hidden="1">
      <c r="A2630">
        <v>10001</v>
      </c>
      <c r="B2630" t="s">
        <v>689</v>
      </c>
      <c r="C2630" t="s">
        <v>684</v>
      </c>
      <c r="D2630" t="s">
        <v>685</v>
      </c>
      <c r="E2630" t="s">
        <v>29</v>
      </c>
      <c r="F2630" t="s">
        <v>747</v>
      </c>
      <c r="G2630" t="s">
        <v>842</v>
      </c>
      <c r="H2630" s="1">
        <v>45170</v>
      </c>
      <c r="I2630" t="s">
        <v>8</v>
      </c>
      <c r="J2630">
        <v>34</v>
      </c>
      <c r="K2630">
        <v>6.9649999999999999</v>
      </c>
      <c r="L2630">
        <v>0</v>
      </c>
      <c r="M2630">
        <v>0</v>
      </c>
      <c r="N2630">
        <v>1</v>
      </c>
      <c r="O2630">
        <v>0</v>
      </c>
      <c r="P2630">
        <v>35000</v>
      </c>
      <c r="Q2630">
        <v>0</v>
      </c>
      <c r="R2630">
        <v>4</v>
      </c>
      <c r="S2630">
        <v>1005</v>
      </c>
      <c r="T2630" s="1">
        <v>0</v>
      </c>
      <c r="U2630">
        <v>1</v>
      </c>
      <c r="W2630" s="64">
        <f t="shared" si="82"/>
        <v>243775</v>
      </c>
      <c r="X2630" s="64">
        <f t="shared" si="83"/>
        <v>0</v>
      </c>
    </row>
    <row r="2631" spans="1:24" hidden="1">
      <c r="A2631">
        <v>10001</v>
      </c>
      <c r="B2631" t="s">
        <v>689</v>
      </c>
      <c r="C2631" t="s">
        <v>684</v>
      </c>
      <c r="D2631" t="s">
        <v>685</v>
      </c>
      <c r="E2631" t="s">
        <v>29</v>
      </c>
      <c r="F2631" t="s">
        <v>747</v>
      </c>
      <c r="G2631" t="s">
        <v>4600</v>
      </c>
      <c r="H2631" s="1">
        <v>45170</v>
      </c>
      <c r="I2631" t="s">
        <v>8</v>
      </c>
      <c r="J2631">
        <v>34</v>
      </c>
      <c r="K2631">
        <v>6.97</v>
      </c>
      <c r="L2631">
        <v>0</v>
      </c>
      <c r="M2631">
        <v>0</v>
      </c>
      <c r="N2631">
        <v>1</v>
      </c>
      <c r="O2631">
        <v>0</v>
      </c>
      <c r="P2631">
        <v>480</v>
      </c>
      <c r="Q2631">
        <v>0</v>
      </c>
      <c r="R2631">
        <v>4</v>
      </c>
      <c r="S2631">
        <v>1005</v>
      </c>
      <c r="T2631" s="1">
        <v>0</v>
      </c>
      <c r="U2631">
        <v>1</v>
      </c>
      <c r="W2631" s="64">
        <f t="shared" si="82"/>
        <v>3345.6</v>
      </c>
      <c r="X2631" s="64">
        <f t="shared" si="83"/>
        <v>0</v>
      </c>
    </row>
    <row r="2632" spans="1:24">
      <c r="A2632">
        <v>1034</v>
      </c>
      <c r="B2632" t="s">
        <v>689</v>
      </c>
      <c r="C2632" t="s">
        <v>684</v>
      </c>
      <c r="D2632" t="s">
        <v>685</v>
      </c>
      <c r="E2632" t="s">
        <v>29</v>
      </c>
      <c r="F2632" t="s">
        <v>747</v>
      </c>
      <c r="G2632" t="s">
        <v>5252</v>
      </c>
      <c r="H2632" s="1">
        <v>45175</v>
      </c>
      <c r="I2632" t="s">
        <v>7</v>
      </c>
      <c r="J2632">
        <v>34</v>
      </c>
      <c r="K2632">
        <v>6.97</v>
      </c>
      <c r="L2632">
        <v>0</v>
      </c>
      <c r="M2632">
        <v>0</v>
      </c>
      <c r="N2632">
        <v>1</v>
      </c>
      <c r="O2632">
        <v>0</v>
      </c>
      <c r="P2632">
        <v>0</v>
      </c>
      <c r="Q2632">
        <v>238345.07</v>
      </c>
      <c r="R2632">
        <v>4</v>
      </c>
      <c r="S2632">
        <v>27009</v>
      </c>
      <c r="T2632" s="1">
        <v>0</v>
      </c>
      <c r="U2632">
        <v>1</v>
      </c>
      <c r="W2632" s="64">
        <f t="shared" si="82"/>
        <v>0</v>
      </c>
      <c r="X2632" s="64">
        <f t="shared" si="83"/>
        <v>1661265.1379</v>
      </c>
    </row>
    <row r="2633" spans="1:24" hidden="1">
      <c r="A2633">
        <v>27009</v>
      </c>
      <c r="B2633" t="s">
        <v>689</v>
      </c>
      <c r="C2633" t="s">
        <v>684</v>
      </c>
      <c r="D2633" t="s">
        <v>685</v>
      </c>
      <c r="E2633" t="s">
        <v>29</v>
      </c>
      <c r="F2633" t="s">
        <v>753</v>
      </c>
      <c r="G2633" t="s">
        <v>5361</v>
      </c>
      <c r="H2633" s="1">
        <v>45175</v>
      </c>
      <c r="I2633" t="s">
        <v>8</v>
      </c>
      <c r="J2633">
        <v>34</v>
      </c>
      <c r="K2633">
        <v>6.97</v>
      </c>
      <c r="L2633">
        <v>0</v>
      </c>
      <c r="M2633">
        <v>0</v>
      </c>
      <c r="N2633">
        <v>1</v>
      </c>
      <c r="O2633">
        <v>0</v>
      </c>
      <c r="P2633">
        <v>238345.07</v>
      </c>
      <c r="Q2633">
        <v>0</v>
      </c>
      <c r="R2633">
        <v>4</v>
      </c>
      <c r="S2633">
        <v>1034</v>
      </c>
      <c r="T2633" s="1">
        <v>0</v>
      </c>
      <c r="U2633">
        <v>1</v>
      </c>
      <c r="W2633" s="64">
        <f t="shared" si="82"/>
        <v>1661265.1379</v>
      </c>
      <c r="X2633" s="64">
        <f t="shared" si="83"/>
        <v>0</v>
      </c>
    </row>
    <row r="2634" spans="1:24">
      <c r="A2634">
        <v>1001</v>
      </c>
      <c r="B2634" t="s">
        <v>692</v>
      </c>
      <c r="C2634" t="s">
        <v>684</v>
      </c>
      <c r="D2634" t="s">
        <v>685</v>
      </c>
      <c r="E2634" t="s">
        <v>29</v>
      </c>
      <c r="F2634" t="s">
        <v>686</v>
      </c>
      <c r="G2634" t="s">
        <v>4830</v>
      </c>
      <c r="H2634" s="1">
        <v>45177</v>
      </c>
      <c r="I2634" t="s">
        <v>7</v>
      </c>
      <c r="J2634">
        <v>34</v>
      </c>
      <c r="K2634">
        <v>6.97</v>
      </c>
      <c r="L2634">
        <v>0</v>
      </c>
      <c r="M2634">
        <v>0</v>
      </c>
      <c r="N2634">
        <v>1</v>
      </c>
      <c r="O2634">
        <v>0</v>
      </c>
      <c r="P2634">
        <v>0</v>
      </c>
      <c r="Q2634">
        <v>50000</v>
      </c>
      <c r="R2634">
        <v>4</v>
      </c>
      <c r="S2634">
        <v>3052</v>
      </c>
      <c r="T2634" s="1">
        <v>0</v>
      </c>
      <c r="U2634">
        <v>1</v>
      </c>
      <c r="W2634" s="64">
        <f t="shared" si="82"/>
        <v>0</v>
      </c>
      <c r="X2634" s="64">
        <f t="shared" si="83"/>
        <v>348500</v>
      </c>
    </row>
    <row r="2635" spans="1:24" hidden="1">
      <c r="A2635">
        <v>1018</v>
      </c>
      <c r="B2635" t="s">
        <v>694</v>
      </c>
      <c r="C2635" t="s">
        <v>684</v>
      </c>
      <c r="D2635" t="s">
        <v>685</v>
      </c>
      <c r="E2635" t="s">
        <v>29</v>
      </c>
      <c r="F2635" t="s">
        <v>748</v>
      </c>
      <c r="G2635" t="s">
        <v>773</v>
      </c>
      <c r="H2635" s="1">
        <v>45177</v>
      </c>
      <c r="I2635" t="s">
        <v>7</v>
      </c>
      <c r="J2635">
        <v>34</v>
      </c>
      <c r="K2635">
        <v>6.97</v>
      </c>
      <c r="L2635">
        <v>0</v>
      </c>
      <c r="M2635">
        <v>0</v>
      </c>
      <c r="N2635">
        <v>1</v>
      </c>
      <c r="O2635">
        <v>0</v>
      </c>
      <c r="P2635">
        <v>0</v>
      </c>
      <c r="Q2635">
        <v>53906.3</v>
      </c>
      <c r="R2635">
        <v>4</v>
      </c>
      <c r="S2635">
        <v>27006</v>
      </c>
      <c r="T2635" s="1">
        <v>0</v>
      </c>
      <c r="U2635">
        <v>1</v>
      </c>
      <c r="W2635" s="64">
        <f t="shared" si="82"/>
        <v>0</v>
      </c>
      <c r="X2635" s="64">
        <f t="shared" si="83"/>
        <v>375726.91100000002</v>
      </c>
    </row>
    <row r="2636" spans="1:24" hidden="1">
      <c r="A2636">
        <v>3052</v>
      </c>
      <c r="B2636" t="s">
        <v>692</v>
      </c>
      <c r="C2636" t="s">
        <v>684</v>
      </c>
      <c r="D2636" t="s">
        <v>685</v>
      </c>
      <c r="E2636" t="s">
        <v>29</v>
      </c>
      <c r="F2636" t="s">
        <v>753</v>
      </c>
      <c r="G2636" t="s">
        <v>3600</v>
      </c>
      <c r="H2636" s="1">
        <v>45177</v>
      </c>
      <c r="I2636" t="s">
        <v>8</v>
      </c>
      <c r="J2636">
        <v>34</v>
      </c>
      <c r="K2636">
        <v>6.97</v>
      </c>
      <c r="L2636">
        <v>0</v>
      </c>
      <c r="M2636">
        <v>0</v>
      </c>
      <c r="N2636">
        <v>1</v>
      </c>
      <c r="O2636">
        <v>0</v>
      </c>
      <c r="P2636">
        <v>50000</v>
      </c>
      <c r="Q2636">
        <v>0</v>
      </c>
      <c r="R2636">
        <v>4</v>
      </c>
      <c r="S2636">
        <v>1001</v>
      </c>
      <c r="T2636" s="1">
        <v>0</v>
      </c>
      <c r="U2636">
        <v>1</v>
      </c>
      <c r="W2636" s="64">
        <f t="shared" si="82"/>
        <v>348500</v>
      </c>
      <c r="X2636" s="64">
        <f t="shared" si="83"/>
        <v>0</v>
      </c>
    </row>
    <row r="2637" spans="1:24" hidden="1">
      <c r="A2637">
        <v>27006</v>
      </c>
      <c r="B2637" t="s">
        <v>694</v>
      </c>
      <c r="C2637" t="s">
        <v>684</v>
      </c>
      <c r="D2637" t="s">
        <v>685</v>
      </c>
      <c r="E2637" t="s">
        <v>29</v>
      </c>
      <c r="F2637" t="s">
        <v>753</v>
      </c>
      <c r="G2637" t="s">
        <v>688</v>
      </c>
      <c r="H2637" s="1">
        <v>45177</v>
      </c>
      <c r="I2637" t="s">
        <v>8</v>
      </c>
      <c r="J2637">
        <v>34</v>
      </c>
      <c r="K2637">
        <v>6.97</v>
      </c>
      <c r="L2637">
        <v>0</v>
      </c>
      <c r="M2637">
        <v>0</v>
      </c>
      <c r="N2637">
        <v>1</v>
      </c>
      <c r="O2637">
        <v>0</v>
      </c>
      <c r="P2637">
        <v>53906.3</v>
      </c>
      <c r="Q2637">
        <v>0</v>
      </c>
      <c r="R2637">
        <v>4</v>
      </c>
      <c r="S2637">
        <v>1018</v>
      </c>
      <c r="T2637" s="1">
        <v>0</v>
      </c>
      <c r="U2637">
        <v>1</v>
      </c>
      <c r="W2637" s="64">
        <f t="shared" si="82"/>
        <v>375726.91100000002</v>
      </c>
      <c r="X2637" s="64">
        <f t="shared" si="83"/>
        <v>0</v>
      </c>
    </row>
    <row r="2638" spans="1:24">
      <c r="A2638">
        <v>1001</v>
      </c>
      <c r="B2638" t="s">
        <v>692</v>
      </c>
      <c r="C2638" t="s">
        <v>684</v>
      </c>
      <c r="D2638" t="s">
        <v>685</v>
      </c>
      <c r="E2638" t="s">
        <v>29</v>
      </c>
      <c r="F2638" t="s">
        <v>686</v>
      </c>
      <c r="G2638" t="s">
        <v>4831</v>
      </c>
      <c r="H2638" s="1">
        <v>45180</v>
      </c>
      <c r="I2638" t="s">
        <v>7</v>
      </c>
      <c r="J2638">
        <v>34</v>
      </c>
      <c r="K2638">
        <v>6.97</v>
      </c>
      <c r="L2638">
        <v>0</v>
      </c>
      <c r="M2638">
        <v>0</v>
      </c>
      <c r="N2638">
        <v>1</v>
      </c>
      <c r="O2638">
        <v>0</v>
      </c>
      <c r="P2638">
        <v>0</v>
      </c>
      <c r="Q2638">
        <v>70000</v>
      </c>
      <c r="R2638">
        <v>4</v>
      </c>
      <c r="S2638">
        <v>3052</v>
      </c>
      <c r="T2638" s="1">
        <v>0</v>
      </c>
      <c r="U2638">
        <v>1</v>
      </c>
      <c r="W2638" s="64">
        <f t="shared" si="82"/>
        <v>0</v>
      </c>
      <c r="X2638" s="64">
        <f t="shared" si="83"/>
        <v>487900</v>
      </c>
    </row>
    <row r="2639" spans="1:24" hidden="1">
      <c r="A2639">
        <v>3052</v>
      </c>
      <c r="B2639" t="s">
        <v>692</v>
      </c>
      <c r="C2639" t="s">
        <v>684</v>
      </c>
      <c r="D2639" t="s">
        <v>685</v>
      </c>
      <c r="E2639" t="s">
        <v>29</v>
      </c>
      <c r="F2639" t="s">
        <v>753</v>
      </c>
      <c r="G2639" t="s">
        <v>1047</v>
      </c>
      <c r="H2639" s="1">
        <v>45180</v>
      </c>
      <c r="I2639" t="s">
        <v>8</v>
      </c>
      <c r="J2639">
        <v>34</v>
      </c>
      <c r="K2639">
        <v>6.97</v>
      </c>
      <c r="L2639">
        <v>0</v>
      </c>
      <c r="M2639">
        <v>0</v>
      </c>
      <c r="N2639">
        <v>1</v>
      </c>
      <c r="O2639">
        <v>0</v>
      </c>
      <c r="P2639">
        <v>70000</v>
      </c>
      <c r="Q2639">
        <v>0</v>
      </c>
      <c r="R2639">
        <v>4</v>
      </c>
      <c r="S2639">
        <v>1001</v>
      </c>
      <c r="T2639" s="1">
        <v>0</v>
      </c>
      <c r="U2639">
        <v>1</v>
      </c>
      <c r="W2639" s="64">
        <f t="shared" si="82"/>
        <v>487900</v>
      </c>
      <c r="X2639" s="64">
        <f t="shared" si="83"/>
        <v>0</v>
      </c>
    </row>
    <row r="2640" spans="1:24">
      <c r="A2640">
        <v>1014</v>
      </c>
      <c r="B2640" t="s">
        <v>690</v>
      </c>
      <c r="C2640" t="s">
        <v>684</v>
      </c>
      <c r="D2640" t="s">
        <v>685</v>
      </c>
      <c r="E2640" t="s">
        <v>29</v>
      </c>
      <c r="F2640" t="s">
        <v>729</v>
      </c>
      <c r="G2640" t="s">
        <v>4754</v>
      </c>
      <c r="H2640" s="1">
        <v>45181</v>
      </c>
      <c r="I2640" t="s">
        <v>7</v>
      </c>
      <c r="J2640">
        <v>34</v>
      </c>
      <c r="K2640">
        <v>6.97</v>
      </c>
      <c r="L2640">
        <v>0</v>
      </c>
      <c r="M2640">
        <v>0</v>
      </c>
      <c r="N2640">
        <v>1</v>
      </c>
      <c r="O2640">
        <v>1</v>
      </c>
      <c r="P2640">
        <v>0</v>
      </c>
      <c r="Q2640">
        <v>10000</v>
      </c>
      <c r="R2640">
        <v>4</v>
      </c>
      <c r="S2640">
        <v>3059</v>
      </c>
      <c r="T2640" s="1">
        <v>0</v>
      </c>
      <c r="U2640">
        <v>1</v>
      </c>
      <c r="W2640" s="64">
        <f t="shared" si="82"/>
        <v>0</v>
      </c>
      <c r="X2640" s="64">
        <f t="shared" si="83"/>
        <v>69700</v>
      </c>
    </row>
    <row r="2641" spans="1:24" hidden="1">
      <c r="A2641">
        <v>3059</v>
      </c>
      <c r="B2641" t="s">
        <v>690</v>
      </c>
      <c r="C2641" t="s">
        <v>684</v>
      </c>
      <c r="D2641" t="s">
        <v>685</v>
      </c>
      <c r="E2641" t="s">
        <v>29</v>
      </c>
      <c r="F2641" t="s">
        <v>753</v>
      </c>
      <c r="G2641" t="s">
        <v>1011</v>
      </c>
      <c r="H2641" s="1">
        <v>45181</v>
      </c>
      <c r="I2641" t="s">
        <v>8</v>
      </c>
      <c r="J2641">
        <v>34</v>
      </c>
      <c r="K2641">
        <v>6.97</v>
      </c>
      <c r="L2641">
        <v>0</v>
      </c>
      <c r="M2641">
        <v>0</v>
      </c>
      <c r="N2641">
        <v>1</v>
      </c>
      <c r="O2641">
        <v>0</v>
      </c>
      <c r="P2641">
        <v>10000</v>
      </c>
      <c r="Q2641">
        <v>0</v>
      </c>
      <c r="R2641">
        <v>4</v>
      </c>
      <c r="S2641">
        <v>1014</v>
      </c>
      <c r="T2641" s="1">
        <v>0</v>
      </c>
      <c r="U2641">
        <v>1</v>
      </c>
      <c r="W2641" s="64">
        <f t="shared" si="82"/>
        <v>69700</v>
      </c>
      <c r="X2641" s="64">
        <f t="shared" si="83"/>
        <v>0</v>
      </c>
    </row>
    <row r="2642" spans="1:24" hidden="1">
      <c r="A2642">
        <v>1009</v>
      </c>
      <c r="B2642" t="s">
        <v>689</v>
      </c>
      <c r="C2642" t="s">
        <v>684</v>
      </c>
      <c r="D2642" t="s">
        <v>685</v>
      </c>
      <c r="E2642" t="s">
        <v>29</v>
      </c>
      <c r="F2642" t="s">
        <v>686</v>
      </c>
      <c r="G2642" t="s">
        <v>4977</v>
      </c>
      <c r="H2642" s="1">
        <v>45182</v>
      </c>
      <c r="I2642" t="s">
        <v>7</v>
      </c>
      <c r="J2642">
        <v>34</v>
      </c>
      <c r="K2642">
        <v>6.9649999999999999</v>
      </c>
      <c r="L2642">
        <v>0</v>
      </c>
      <c r="M2642">
        <v>0</v>
      </c>
      <c r="N2642">
        <v>1</v>
      </c>
      <c r="O2642">
        <v>0</v>
      </c>
      <c r="P2642">
        <v>0</v>
      </c>
      <c r="Q2642">
        <v>100000</v>
      </c>
      <c r="R2642">
        <v>4</v>
      </c>
      <c r="S2642">
        <v>27003</v>
      </c>
      <c r="T2642" s="1">
        <v>0</v>
      </c>
      <c r="U2642">
        <v>1</v>
      </c>
      <c r="W2642" s="64">
        <f t="shared" si="82"/>
        <v>0</v>
      </c>
      <c r="X2642" s="64">
        <f t="shared" si="83"/>
        <v>696500</v>
      </c>
    </row>
    <row r="2643" spans="1:24" hidden="1">
      <c r="A2643">
        <v>27003</v>
      </c>
      <c r="B2643" t="s">
        <v>689</v>
      </c>
      <c r="C2643" t="s">
        <v>684</v>
      </c>
      <c r="D2643" t="s">
        <v>685</v>
      </c>
      <c r="E2643" t="s">
        <v>29</v>
      </c>
      <c r="F2643" t="s">
        <v>754</v>
      </c>
      <c r="G2643" t="s">
        <v>5346</v>
      </c>
      <c r="H2643" s="1">
        <v>45182</v>
      </c>
      <c r="I2643" t="s">
        <v>8</v>
      </c>
      <c r="J2643">
        <v>34</v>
      </c>
      <c r="K2643">
        <v>6.9649999999999999</v>
      </c>
      <c r="L2643">
        <v>0</v>
      </c>
      <c r="M2643">
        <v>0</v>
      </c>
      <c r="N2643">
        <v>1</v>
      </c>
      <c r="O2643">
        <v>0</v>
      </c>
      <c r="P2643">
        <v>100000</v>
      </c>
      <c r="Q2643">
        <v>0</v>
      </c>
      <c r="R2643">
        <v>4</v>
      </c>
      <c r="S2643">
        <v>1009</v>
      </c>
      <c r="T2643" s="1">
        <v>0</v>
      </c>
      <c r="U2643">
        <v>1</v>
      </c>
      <c r="W2643" s="64">
        <f t="shared" si="82"/>
        <v>696500</v>
      </c>
      <c r="X2643" s="64">
        <f t="shared" si="83"/>
        <v>0</v>
      </c>
    </row>
    <row r="2644" spans="1:24">
      <c r="A2644">
        <v>1001</v>
      </c>
      <c r="B2644" t="s">
        <v>692</v>
      </c>
      <c r="C2644" t="s">
        <v>684</v>
      </c>
      <c r="D2644" t="s">
        <v>685</v>
      </c>
      <c r="E2644" t="s">
        <v>29</v>
      </c>
      <c r="F2644" t="s">
        <v>686</v>
      </c>
      <c r="G2644" t="s">
        <v>1005</v>
      </c>
      <c r="H2644" s="1">
        <v>45183</v>
      </c>
      <c r="I2644" t="s">
        <v>7</v>
      </c>
      <c r="J2644">
        <v>34</v>
      </c>
      <c r="K2644">
        <v>6.97</v>
      </c>
      <c r="L2644">
        <v>0</v>
      </c>
      <c r="M2644">
        <v>0</v>
      </c>
      <c r="N2644">
        <v>1</v>
      </c>
      <c r="O2644">
        <v>0</v>
      </c>
      <c r="P2644">
        <v>0</v>
      </c>
      <c r="Q2644">
        <v>50000</v>
      </c>
      <c r="R2644">
        <v>4</v>
      </c>
      <c r="S2644">
        <v>3052</v>
      </c>
      <c r="T2644" s="1">
        <v>0</v>
      </c>
      <c r="U2644">
        <v>1</v>
      </c>
      <c r="W2644" s="64">
        <f t="shared" si="82"/>
        <v>0</v>
      </c>
      <c r="X2644" s="64">
        <f t="shared" si="83"/>
        <v>348500</v>
      </c>
    </row>
    <row r="2645" spans="1:24" hidden="1">
      <c r="A2645">
        <v>3052</v>
      </c>
      <c r="B2645" t="s">
        <v>692</v>
      </c>
      <c r="C2645" t="s">
        <v>684</v>
      </c>
      <c r="D2645" t="s">
        <v>685</v>
      </c>
      <c r="E2645" t="s">
        <v>29</v>
      </c>
      <c r="F2645" t="s">
        <v>753</v>
      </c>
      <c r="G2645" t="s">
        <v>1047</v>
      </c>
      <c r="H2645" s="1">
        <v>45183</v>
      </c>
      <c r="I2645" t="s">
        <v>8</v>
      </c>
      <c r="J2645">
        <v>34</v>
      </c>
      <c r="K2645">
        <v>6.97</v>
      </c>
      <c r="L2645">
        <v>0</v>
      </c>
      <c r="M2645">
        <v>0</v>
      </c>
      <c r="N2645">
        <v>1</v>
      </c>
      <c r="O2645">
        <v>0</v>
      </c>
      <c r="P2645">
        <v>50000</v>
      </c>
      <c r="Q2645">
        <v>0</v>
      </c>
      <c r="R2645">
        <v>4</v>
      </c>
      <c r="S2645">
        <v>1001</v>
      </c>
      <c r="T2645" s="1">
        <v>0</v>
      </c>
      <c r="U2645">
        <v>1</v>
      </c>
      <c r="W2645" s="64">
        <f t="shared" si="82"/>
        <v>348500</v>
      </c>
      <c r="X2645" s="64">
        <f t="shared" si="83"/>
        <v>0</v>
      </c>
    </row>
    <row r="2646" spans="1:24" hidden="1">
      <c r="A2646">
        <v>1005</v>
      </c>
      <c r="B2646" t="s">
        <v>689</v>
      </c>
      <c r="C2646" t="s">
        <v>684</v>
      </c>
      <c r="D2646" t="s">
        <v>685</v>
      </c>
      <c r="E2646" t="s">
        <v>29</v>
      </c>
      <c r="F2646" t="s">
        <v>747</v>
      </c>
      <c r="G2646" t="s">
        <v>4857</v>
      </c>
      <c r="H2646" s="1">
        <v>45184</v>
      </c>
      <c r="I2646" t="s">
        <v>7</v>
      </c>
      <c r="J2646">
        <v>34</v>
      </c>
      <c r="K2646">
        <v>6.95</v>
      </c>
      <c r="L2646">
        <v>0</v>
      </c>
      <c r="M2646">
        <v>0</v>
      </c>
      <c r="N2646">
        <v>1</v>
      </c>
      <c r="O2646">
        <v>1</v>
      </c>
      <c r="P2646">
        <v>0</v>
      </c>
      <c r="Q2646">
        <v>2000000</v>
      </c>
      <c r="R2646">
        <v>4</v>
      </c>
      <c r="S2646">
        <v>1033</v>
      </c>
      <c r="T2646" s="1">
        <v>0</v>
      </c>
      <c r="U2646">
        <v>1</v>
      </c>
      <c r="W2646" s="64">
        <f t="shared" si="82"/>
        <v>0</v>
      </c>
      <c r="X2646" s="64">
        <f t="shared" si="83"/>
        <v>13900000</v>
      </c>
    </row>
    <row r="2647" spans="1:24" hidden="1">
      <c r="A2647">
        <v>1005</v>
      </c>
      <c r="B2647" t="s">
        <v>689</v>
      </c>
      <c r="C2647" t="s">
        <v>684</v>
      </c>
      <c r="D2647" t="s">
        <v>685</v>
      </c>
      <c r="E2647" t="s">
        <v>29</v>
      </c>
      <c r="F2647" t="s">
        <v>747</v>
      </c>
      <c r="G2647" t="s">
        <v>4858</v>
      </c>
      <c r="H2647" s="1">
        <v>45184</v>
      </c>
      <c r="I2647" t="s">
        <v>7</v>
      </c>
      <c r="J2647">
        <v>34</v>
      </c>
      <c r="K2647">
        <v>6.86</v>
      </c>
      <c r="L2647">
        <v>0</v>
      </c>
      <c r="M2647">
        <v>0</v>
      </c>
      <c r="N2647">
        <v>1</v>
      </c>
      <c r="O2647">
        <v>1</v>
      </c>
      <c r="P2647">
        <v>0</v>
      </c>
      <c r="Q2647">
        <v>4000000</v>
      </c>
      <c r="R2647">
        <v>4</v>
      </c>
      <c r="S2647">
        <v>1009</v>
      </c>
      <c r="T2647" s="1">
        <v>0</v>
      </c>
      <c r="U2647">
        <v>1</v>
      </c>
      <c r="W2647" s="64">
        <f t="shared" si="82"/>
        <v>0</v>
      </c>
      <c r="X2647" s="64">
        <f t="shared" si="83"/>
        <v>27440000</v>
      </c>
    </row>
    <row r="2648" spans="1:24" hidden="1">
      <c r="A2648">
        <v>1009</v>
      </c>
      <c r="B2648" t="s">
        <v>689</v>
      </c>
      <c r="C2648" t="s">
        <v>684</v>
      </c>
      <c r="D2648" t="s">
        <v>685</v>
      </c>
      <c r="E2648" t="s">
        <v>29</v>
      </c>
      <c r="F2648" t="s">
        <v>747</v>
      </c>
      <c r="G2648" t="s">
        <v>5026</v>
      </c>
      <c r="H2648" s="1">
        <v>45184</v>
      </c>
      <c r="I2648" t="s">
        <v>8</v>
      </c>
      <c r="J2648">
        <v>34</v>
      </c>
      <c r="K2648">
        <v>6.86</v>
      </c>
      <c r="N2648">
        <v>1</v>
      </c>
      <c r="O2648">
        <v>0</v>
      </c>
      <c r="P2648">
        <v>4000000</v>
      </c>
      <c r="Q2648">
        <v>0</v>
      </c>
      <c r="R2648">
        <v>4</v>
      </c>
      <c r="S2648">
        <v>1005</v>
      </c>
      <c r="T2648" s="1">
        <v>0</v>
      </c>
      <c r="U2648">
        <v>1</v>
      </c>
      <c r="W2648" s="64">
        <f t="shared" si="82"/>
        <v>27440000</v>
      </c>
      <c r="X2648" s="64">
        <f t="shared" si="83"/>
        <v>0</v>
      </c>
    </row>
    <row r="2649" spans="1:24" hidden="1">
      <c r="A2649">
        <v>1009</v>
      </c>
      <c r="B2649" t="s">
        <v>690</v>
      </c>
      <c r="C2649" t="s">
        <v>684</v>
      </c>
      <c r="D2649" t="s">
        <v>685</v>
      </c>
      <c r="E2649" t="s">
        <v>29</v>
      </c>
      <c r="F2649" t="s">
        <v>686</v>
      </c>
      <c r="G2649" t="s">
        <v>5035</v>
      </c>
      <c r="H2649" s="1">
        <v>45184</v>
      </c>
      <c r="I2649" t="s">
        <v>7</v>
      </c>
      <c r="J2649">
        <v>34</v>
      </c>
      <c r="K2649">
        <v>6.9660000000000002</v>
      </c>
      <c r="L2649">
        <v>0</v>
      </c>
      <c r="M2649">
        <v>0</v>
      </c>
      <c r="N2649">
        <v>1</v>
      </c>
      <c r="O2649">
        <v>0</v>
      </c>
      <c r="P2649">
        <v>0</v>
      </c>
      <c r="Q2649">
        <v>100000</v>
      </c>
      <c r="R2649">
        <v>4</v>
      </c>
      <c r="S2649">
        <v>27002</v>
      </c>
      <c r="T2649" s="1">
        <v>0</v>
      </c>
      <c r="U2649">
        <v>1</v>
      </c>
      <c r="W2649" s="64">
        <f t="shared" si="82"/>
        <v>0</v>
      </c>
      <c r="X2649" s="64">
        <f t="shared" si="83"/>
        <v>696600</v>
      </c>
    </row>
    <row r="2650" spans="1:24" hidden="1">
      <c r="A2650">
        <v>1033</v>
      </c>
      <c r="B2650" t="s">
        <v>689</v>
      </c>
      <c r="C2650" t="s">
        <v>684</v>
      </c>
      <c r="D2650" t="s">
        <v>685</v>
      </c>
      <c r="E2650" t="s">
        <v>29</v>
      </c>
      <c r="F2650" t="s">
        <v>747</v>
      </c>
      <c r="G2650" t="s">
        <v>5151</v>
      </c>
      <c r="H2650" s="1">
        <v>45184</v>
      </c>
      <c r="I2650" t="s">
        <v>8</v>
      </c>
      <c r="J2650">
        <v>34</v>
      </c>
      <c r="K2650">
        <v>6.95</v>
      </c>
      <c r="L2650">
        <v>0</v>
      </c>
      <c r="M2650">
        <v>0</v>
      </c>
      <c r="N2650">
        <v>1</v>
      </c>
      <c r="O2650">
        <v>0</v>
      </c>
      <c r="P2650">
        <v>2000000</v>
      </c>
      <c r="Q2650">
        <v>0</v>
      </c>
      <c r="R2650">
        <v>4</v>
      </c>
      <c r="S2650">
        <v>1005</v>
      </c>
      <c r="T2650" s="1">
        <v>0</v>
      </c>
      <c r="U2650">
        <v>1</v>
      </c>
      <c r="W2650" s="64">
        <f t="shared" si="82"/>
        <v>13900000</v>
      </c>
      <c r="X2650" s="64">
        <f t="shared" si="83"/>
        <v>0</v>
      </c>
    </row>
    <row r="2651" spans="1:24" hidden="1">
      <c r="A2651">
        <v>27002</v>
      </c>
      <c r="B2651" t="s">
        <v>690</v>
      </c>
      <c r="C2651" t="s">
        <v>684</v>
      </c>
      <c r="D2651" t="s">
        <v>685</v>
      </c>
      <c r="E2651" t="s">
        <v>29</v>
      </c>
      <c r="F2651" t="s">
        <v>753</v>
      </c>
      <c r="G2651" t="s">
        <v>3609</v>
      </c>
      <c r="H2651" s="1">
        <v>45184</v>
      </c>
      <c r="I2651" t="s">
        <v>8</v>
      </c>
      <c r="J2651">
        <v>34</v>
      </c>
      <c r="K2651">
        <v>6.9660000000000002</v>
      </c>
      <c r="L2651">
        <v>0</v>
      </c>
      <c r="M2651">
        <v>0</v>
      </c>
      <c r="N2651">
        <v>1</v>
      </c>
      <c r="O2651">
        <v>0</v>
      </c>
      <c r="P2651">
        <v>100000</v>
      </c>
      <c r="Q2651">
        <v>0</v>
      </c>
      <c r="R2651">
        <v>4</v>
      </c>
      <c r="S2651">
        <v>1009</v>
      </c>
      <c r="T2651" s="1">
        <v>0</v>
      </c>
      <c r="U2651">
        <v>1</v>
      </c>
      <c r="W2651" s="64">
        <f t="shared" ref="W2651:W2714" si="84">+K2651*P2651</f>
        <v>696600</v>
      </c>
      <c r="X2651" s="64">
        <f t="shared" ref="X2651:X2714" si="85">K2651*Q2651</f>
        <v>0</v>
      </c>
    </row>
    <row r="2652" spans="1:24" hidden="1">
      <c r="A2652">
        <v>1005</v>
      </c>
      <c r="B2652" t="s">
        <v>689</v>
      </c>
      <c r="C2652" t="s">
        <v>684</v>
      </c>
      <c r="D2652" t="s">
        <v>685</v>
      </c>
      <c r="E2652" t="s">
        <v>29</v>
      </c>
      <c r="F2652" t="s">
        <v>747</v>
      </c>
      <c r="G2652" t="s">
        <v>4859</v>
      </c>
      <c r="H2652" s="1">
        <v>45187</v>
      </c>
      <c r="I2652" t="s">
        <v>8</v>
      </c>
      <c r="J2652">
        <v>34</v>
      </c>
      <c r="K2652">
        <v>6.86</v>
      </c>
      <c r="L2652">
        <v>0</v>
      </c>
      <c r="M2652">
        <v>0</v>
      </c>
      <c r="N2652">
        <v>1</v>
      </c>
      <c r="O2652">
        <v>1</v>
      </c>
      <c r="P2652">
        <v>4000000</v>
      </c>
      <c r="Q2652">
        <v>0</v>
      </c>
      <c r="R2652">
        <v>4</v>
      </c>
      <c r="S2652">
        <v>1009</v>
      </c>
      <c r="T2652" s="1">
        <v>0</v>
      </c>
      <c r="U2652">
        <v>1</v>
      </c>
      <c r="W2652" s="64">
        <f t="shared" si="84"/>
        <v>27440000</v>
      </c>
      <c r="X2652" s="64">
        <f t="shared" si="85"/>
        <v>0</v>
      </c>
    </row>
    <row r="2653" spans="1:24" hidden="1">
      <c r="A2653">
        <v>1009</v>
      </c>
      <c r="B2653" t="s">
        <v>689</v>
      </c>
      <c r="C2653" t="s">
        <v>684</v>
      </c>
      <c r="D2653" t="s">
        <v>685</v>
      </c>
      <c r="E2653" t="s">
        <v>29</v>
      </c>
      <c r="F2653" t="s">
        <v>686</v>
      </c>
      <c r="G2653" t="s">
        <v>4978</v>
      </c>
      <c r="H2653" s="1">
        <v>45187</v>
      </c>
      <c r="I2653" t="s">
        <v>7</v>
      </c>
      <c r="J2653">
        <v>34</v>
      </c>
      <c r="K2653">
        <v>6.96</v>
      </c>
      <c r="L2653">
        <v>0</v>
      </c>
      <c r="M2653">
        <v>0</v>
      </c>
      <c r="N2653">
        <v>1</v>
      </c>
      <c r="O2653">
        <v>0</v>
      </c>
      <c r="P2653">
        <v>0</v>
      </c>
      <c r="Q2653">
        <v>2000000</v>
      </c>
      <c r="R2653">
        <v>4</v>
      </c>
      <c r="S2653">
        <v>75001</v>
      </c>
      <c r="T2653" s="1">
        <v>0</v>
      </c>
      <c r="U2653">
        <v>1</v>
      </c>
      <c r="W2653" s="64">
        <f t="shared" si="84"/>
        <v>0</v>
      </c>
      <c r="X2653" s="64">
        <f t="shared" si="85"/>
        <v>13920000</v>
      </c>
    </row>
    <row r="2654" spans="1:24" hidden="1">
      <c r="A2654">
        <v>1009</v>
      </c>
      <c r="B2654" t="s">
        <v>689</v>
      </c>
      <c r="C2654" t="s">
        <v>684</v>
      </c>
      <c r="D2654" t="s">
        <v>685</v>
      </c>
      <c r="E2654" t="s">
        <v>29</v>
      </c>
      <c r="F2654" t="s">
        <v>747</v>
      </c>
      <c r="G2654" t="s">
        <v>5027</v>
      </c>
      <c r="H2654" s="1">
        <v>45187</v>
      </c>
      <c r="I2654" t="s">
        <v>7</v>
      </c>
      <c r="J2654">
        <v>34</v>
      </c>
      <c r="K2654">
        <v>6.86</v>
      </c>
      <c r="N2654">
        <v>1</v>
      </c>
      <c r="O2654">
        <v>0</v>
      </c>
      <c r="P2654">
        <v>0</v>
      </c>
      <c r="Q2654">
        <v>4000000</v>
      </c>
      <c r="R2654">
        <v>4</v>
      </c>
      <c r="S2654">
        <v>1005</v>
      </c>
      <c r="T2654" s="1">
        <v>0</v>
      </c>
      <c r="U2654">
        <v>1</v>
      </c>
      <c r="W2654" s="64">
        <f t="shared" si="84"/>
        <v>0</v>
      </c>
      <c r="X2654" s="64">
        <f t="shared" si="85"/>
        <v>27440000</v>
      </c>
    </row>
    <row r="2655" spans="1:24" hidden="1">
      <c r="A2655">
        <v>75001</v>
      </c>
      <c r="B2655" t="s">
        <v>689</v>
      </c>
      <c r="C2655" t="s">
        <v>684</v>
      </c>
      <c r="D2655" t="s">
        <v>685</v>
      </c>
      <c r="E2655" t="s">
        <v>29</v>
      </c>
      <c r="F2655" t="s">
        <v>686</v>
      </c>
      <c r="G2655" t="s">
        <v>687</v>
      </c>
      <c r="H2655" s="1">
        <v>45187</v>
      </c>
      <c r="I2655" t="s">
        <v>8</v>
      </c>
      <c r="J2655">
        <v>34</v>
      </c>
      <c r="K2655">
        <v>6.96</v>
      </c>
      <c r="N2655">
        <v>1</v>
      </c>
      <c r="O2655">
        <v>0</v>
      </c>
      <c r="P2655">
        <v>2000000</v>
      </c>
      <c r="Q2655">
        <v>0</v>
      </c>
      <c r="R2655">
        <v>4</v>
      </c>
      <c r="S2655">
        <v>1009</v>
      </c>
      <c r="T2655" s="1">
        <v>0</v>
      </c>
      <c r="U2655">
        <v>1</v>
      </c>
      <c r="W2655" s="64">
        <f t="shared" si="84"/>
        <v>13920000</v>
      </c>
      <c r="X2655" s="64">
        <f t="shared" si="85"/>
        <v>0</v>
      </c>
    </row>
    <row r="2656" spans="1:24" hidden="1">
      <c r="A2656">
        <v>1018</v>
      </c>
      <c r="B2656" t="s">
        <v>689</v>
      </c>
      <c r="C2656" t="s">
        <v>684</v>
      </c>
      <c r="D2656" t="s">
        <v>685</v>
      </c>
      <c r="E2656" t="s">
        <v>29</v>
      </c>
      <c r="F2656" t="s">
        <v>748</v>
      </c>
      <c r="G2656" t="s">
        <v>792</v>
      </c>
      <c r="H2656" s="1">
        <v>45188</v>
      </c>
      <c r="I2656" t="s">
        <v>7</v>
      </c>
      <c r="J2656">
        <v>34</v>
      </c>
      <c r="K2656">
        <v>6.97</v>
      </c>
      <c r="L2656">
        <v>0</v>
      </c>
      <c r="M2656">
        <v>0</v>
      </c>
      <c r="N2656">
        <v>1</v>
      </c>
      <c r="O2656">
        <v>0</v>
      </c>
      <c r="P2656">
        <v>0</v>
      </c>
      <c r="Q2656">
        <v>84961.46</v>
      </c>
      <c r="R2656">
        <v>4</v>
      </c>
      <c r="S2656">
        <v>27004</v>
      </c>
      <c r="T2656" s="1">
        <v>0</v>
      </c>
      <c r="U2656">
        <v>4</v>
      </c>
      <c r="W2656" s="64">
        <f t="shared" si="84"/>
        <v>0</v>
      </c>
      <c r="X2656" s="64">
        <f t="shared" si="85"/>
        <v>592181.37620000006</v>
      </c>
    </row>
    <row r="2657" spans="1:24" hidden="1">
      <c r="A2657">
        <v>1033</v>
      </c>
      <c r="B2657" t="s">
        <v>689</v>
      </c>
      <c r="C2657" t="s">
        <v>684</v>
      </c>
      <c r="D2657" t="s">
        <v>685</v>
      </c>
      <c r="E2657" t="s">
        <v>29</v>
      </c>
      <c r="F2657" t="s">
        <v>686</v>
      </c>
      <c r="G2657" t="s">
        <v>5130</v>
      </c>
      <c r="H2657" s="1">
        <v>45188</v>
      </c>
      <c r="I2657" t="s">
        <v>7</v>
      </c>
      <c r="J2657">
        <v>34</v>
      </c>
      <c r="K2657">
        <v>6.9580000000000002</v>
      </c>
      <c r="L2657">
        <v>0</v>
      </c>
      <c r="M2657">
        <v>0</v>
      </c>
      <c r="N2657">
        <v>1</v>
      </c>
      <c r="O2657">
        <v>0</v>
      </c>
      <c r="P2657">
        <v>0</v>
      </c>
      <c r="Q2657">
        <v>1000000</v>
      </c>
      <c r="R2657">
        <v>4</v>
      </c>
      <c r="S2657">
        <v>27003</v>
      </c>
      <c r="T2657" s="1">
        <v>0</v>
      </c>
      <c r="U2657">
        <v>1</v>
      </c>
      <c r="W2657" s="64">
        <f t="shared" si="84"/>
        <v>0</v>
      </c>
      <c r="X2657" s="64">
        <f t="shared" si="85"/>
        <v>6958000</v>
      </c>
    </row>
    <row r="2658" spans="1:24">
      <c r="A2658">
        <v>1034</v>
      </c>
      <c r="B2658" t="s">
        <v>689</v>
      </c>
      <c r="C2658" t="s">
        <v>684</v>
      </c>
      <c r="D2658" t="s">
        <v>685</v>
      </c>
      <c r="E2658" t="s">
        <v>29</v>
      </c>
      <c r="F2658" t="s">
        <v>747</v>
      </c>
      <c r="G2658" t="s">
        <v>5253</v>
      </c>
      <c r="H2658" s="1">
        <v>45188</v>
      </c>
      <c r="I2658" t="s">
        <v>7</v>
      </c>
      <c r="J2658">
        <v>34</v>
      </c>
      <c r="K2658">
        <v>6.97</v>
      </c>
      <c r="L2658">
        <v>0</v>
      </c>
      <c r="M2658">
        <v>0</v>
      </c>
      <c r="N2658">
        <v>1</v>
      </c>
      <c r="O2658">
        <v>0</v>
      </c>
      <c r="P2658">
        <v>0</v>
      </c>
      <c r="Q2658">
        <v>141384.44</v>
      </c>
      <c r="R2658">
        <v>4</v>
      </c>
      <c r="S2658">
        <v>27009</v>
      </c>
      <c r="T2658" s="1">
        <v>0</v>
      </c>
      <c r="U2658">
        <v>1</v>
      </c>
      <c r="W2658" s="64">
        <f t="shared" si="84"/>
        <v>0</v>
      </c>
      <c r="X2658" s="64">
        <f t="shared" si="85"/>
        <v>985449.54680000001</v>
      </c>
    </row>
    <row r="2659" spans="1:24" hidden="1">
      <c r="A2659">
        <v>27003</v>
      </c>
      <c r="B2659" t="s">
        <v>689</v>
      </c>
      <c r="C2659" t="s">
        <v>684</v>
      </c>
      <c r="D2659" t="s">
        <v>685</v>
      </c>
      <c r="E2659" t="s">
        <v>29</v>
      </c>
      <c r="F2659" t="s">
        <v>3577</v>
      </c>
      <c r="G2659" t="s">
        <v>1032</v>
      </c>
      <c r="H2659" s="1">
        <v>45188</v>
      </c>
      <c r="I2659" t="s">
        <v>8</v>
      </c>
      <c r="J2659">
        <v>34</v>
      </c>
      <c r="K2659">
        <v>6.9580000000000002</v>
      </c>
      <c r="L2659">
        <v>0</v>
      </c>
      <c r="M2659">
        <v>0</v>
      </c>
      <c r="N2659">
        <v>1</v>
      </c>
      <c r="O2659">
        <v>0</v>
      </c>
      <c r="P2659">
        <v>1000000</v>
      </c>
      <c r="Q2659">
        <v>0</v>
      </c>
      <c r="R2659">
        <v>4</v>
      </c>
      <c r="S2659">
        <v>1033</v>
      </c>
      <c r="T2659" s="1">
        <v>0</v>
      </c>
      <c r="U2659">
        <v>1</v>
      </c>
      <c r="W2659" s="64">
        <f t="shared" si="84"/>
        <v>6958000</v>
      </c>
      <c r="X2659" s="64">
        <f t="shared" si="85"/>
        <v>0</v>
      </c>
    </row>
    <row r="2660" spans="1:24" hidden="1">
      <c r="A2660">
        <v>27004</v>
      </c>
      <c r="B2660" t="s">
        <v>689</v>
      </c>
      <c r="C2660" t="s">
        <v>684</v>
      </c>
      <c r="D2660" t="s">
        <v>685</v>
      </c>
      <c r="E2660" t="s">
        <v>29</v>
      </c>
      <c r="F2660" t="s">
        <v>753</v>
      </c>
      <c r="G2660" t="s">
        <v>985</v>
      </c>
      <c r="H2660" s="1">
        <v>45188</v>
      </c>
      <c r="I2660" t="s">
        <v>8</v>
      </c>
      <c r="J2660">
        <v>34</v>
      </c>
      <c r="K2660">
        <v>6.97</v>
      </c>
      <c r="L2660">
        <v>0</v>
      </c>
      <c r="M2660">
        <v>0</v>
      </c>
      <c r="N2660">
        <v>1</v>
      </c>
      <c r="O2660">
        <v>0</v>
      </c>
      <c r="P2660">
        <v>84961.46</v>
      </c>
      <c r="Q2660">
        <v>0</v>
      </c>
      <c r="R2660">
        <v>4</v>
      </c>
      <c r="S2660">
        <v>1018</v>
      </c>
      <c r="T2660" s="1">
        <v>0</v>
      </c>
      <c r="U2660">
        <v>1</v>
      </c>
      <c r="W2660" s="64">
        <f t="shared" si="84"/>
        <v>592181.37620000006</v>
      </c>
      <c r="X2660" s="64">
        <f t="shared" si="85"/>
        <v>0</v>
      </c>
    </row>
    <row r="2661" spans="1:24" hidden="1">
      <c r="A2661">
        <v>27009</v>
      </c>
      <c r="B2661" t="s">
        <v>689</v>
      </c>
      <c r="C2661" t="s">
        <v>684</v>
      </c>
      <c r="D2661" t="s">
        <v>685</v>
      </c>
      <c r="E2661" t="s">
        <v>29</v>
      </c>
      <c r="F2661" t="s">
        <v>753</v>
      </c>
      <c r="G2661" t="s">
        <v>5362</v>
      </c>
      <c r="H2661" s="1">
        <v>45188</v>
      </c>
      <c r="I2661" t="s">
        <v>8</v>
      </c>
      <c r="J2661">
        <v>34</v>
      </c>
      <c r="K2661">
        <v>6.97</v>
      </c>
      <c r="L2661">
        <v>0</v>
      </c>
      <c r="M2661">
        <v>0</v>
      </c>
      <c r="N2661">
        <v>1</v>
      </c>
      <c r="O2661">
        <v>0</v>
      </c>
      <c r="P2661">
        <v>141384.44</v>
      </c>
      <c r="Q2661">
        <v>0</v>
      </c>
      <c r="R2661">
        <v>4</v>
      </c>
      <c r="S2661">
        <v>1034</v>
      </c>
      <c r="T2661" s="1">
        <v>0</v>
      </c>
      <c r="U2661">
        <v>1</v>
      </c>
      <c r="W2661" s="64">
        <f t="shared" si="84"/>
        <v>985449.54680000001</v>
      </c>
      <c r="X2661" s="64">
        <f t="shared" si="85"/>
        <v>0</v>
      </c>
    </row>
    <row r="2662" spans="1:24">
      <c r="A2662">
        <v>1014</v>
      </c>
      <c r="B2662" t="s">
        <v>690</v>
      </c>
      <c r="C2662" t="s">
        <v>684</v>
      </c>
      <c r="D2662" t="s">
        <v>685</v>
      </c>
      <c r="E2662" t="s">
        <v>29</v>
      </c>
      <c r="F2662" t="s">
        <v>728</v>
      </c>
      <c r="G2662" t="s">
        <v>989</v>
      </c>
      <c r="H2662" s="1">
        <v>45190</v>
      </c>
      <c r="I2662" t="s">
        <v>7</v>
      </c>
      <c r="J2662">
        <v>34</v>
      </c>
      <c r="K2662">
        <v>6.97</v>
      </c>
      <c r="L2662">
        <v>0</v>
      </c>
      <c r="M2662">
        <v>0</v>
      </c>
      <c r="N2662">
        <v>1</v>
      </c>
      <c r="O2662">
        <v>1</v>
      </c>
      <c r="P2662">
        <v>0</v>
      </c>
      <c r="Q2662">
        <v>20000</v>
      </c>
      <c r="R2662">
        <v>4</v>
      </c>
      <c r="S2662">
        <v>3059</v>
      </c>
      <c r="T2662" s="1">
        <v>0</v>
      </c>
      <c r="U2662">
        <v>1</v>
      </c>
      <c r="W2662" s="64">
        <f t="shared" si="84"/>
        <v>0</v>
      </c>
      <c r="X2662" s="64">
        <f t="shared" si="85"/>
        <v>139400</v>
      </c>
    </row>
    <row r="2663" spans="1:24" hidden="1">
      <c r="A2663">
        <v>3059</v>
      </c>
      <c r="B2663" t="s">
        <v>690</v>
      </c>
      <c r="C2663" t="s">
        <v>684</v>
      </c>
      <c r="D2663" t="s">
        <v>685</v>
      </c>
      <c r="E2663" t="s">
        <v>29</v>
      </c>
      <c r="F2663" t="s">
        <v>753</v>
      </c>
      <c r="G2663" t="s">
        <v>1010</v>
      </c>
      <c r="H2663" s="1">
        <v>45190</v>
      </c>
      <c r="I2663" t="s">
        <v>8</v>
      </c>
      <c r="J2663">
        <v>34</v>
      </c>
      <c r="K2663">
        <v>6.97</v>
      </c>
      <c r="L2663">
        <v>0</v>
      </c>
      <c r="M2663">
        <v>0</v>
      </c>
      <c r="N2663">
        <v>1</v>
      </c>
      <c r="O2663">
        <v>0</v>
      </c>
      <c r="P2663">
        <v>20000</v>
      </c>
      <c r="Q2663">
        <v>0</v>
      </c>
      <c r="R2663">
        <v>4</v>
      </c>
      <c r="S2663">
        <v>1014</v>
      </c>
      <c r="T2663" s="1">
        <v>0</v>
      </c>
      <c r="U2663">
        <v>1</v>
      </c>
      <c r="W2663" s="64">
        <f t="shared" si="84"/>
        <v>139400</v>
      </c>
      <c r="X2663" s="64">
        <f t="shared" si="85"/>
        <v>0</v>
      </c>
    </row>
    <row r="2664" spans="1:24" hidden="1">
      <c r="A2664">
        <v>1003</v>
      </c>
      <c r="B2664" t="s">
        <v>689</v>
      </c>
      <c r="C2664" t="s">
        <v>684</v>
      </c>
      <c r="D2664" t="s">
        <v>685</v>
      </c>
      <c r="E2664" t="s">
        <v>29</v>
      </c>
      <c r="F2664" t="s">
        <v>747</v>
      </c>
      <c r="G2664" t="s">
        <v>687</v>
      </c>
      <c r="H2664" s="1">
        <v>45194</v>
      </c>
      <c r="I2664" t="s">
        <v>8</v>
      </c>
      <c r="J2664">
        <v>34</v>
      </c>
      <c r="K2664">
        <v>6.97</v>
      </c>
      <c r="L2664">
        <v>6.55</v>
      </c>
      <c r="M2664">
        <v>0</v>
      </c>
      <c r="N2664">
        <v>1</v>
      </c>
      <c r="O2664">
        <v>0</v>
      </c>
      <c r="P2664">
        <v>3000000</v>
      </c>
      <c r="Q2664">
        <v>0</v>
      </c>
      <c r="R2664">
        <v>4</v>
      </c>
      <c r="S2664">
        <v>1033</v>
      </c>
      <c r="T2664" s="1">
        <v>0</v>
      </c>
      <c r="U2664">
        <v>1</v>
      </c>
      <c r="W2664" s="64">
        <f t="shared" si="84"/>
        <v>20910000</v>
      </c>
      <c r="X2664" s="64">
        <f t="shared" si="85"/>
        <v>0</v>
      </c>
    </row>
    <row r="2665" spans="1:24" hidden="1">
      <c r="A2665">
        <v>1033</v>
      </c>
      <c r="B2665" t="s">
        <v>689</v>
      </c>
      <c r="C2665" t="s">
        <v>684</v>
      </c>
      <c r="D2665" t="s">
        <v>685</v>
      </c>
      <c r="E2665" t="s">
        <v>29</v>
      </c>
      <c r="F2665" t="s">
        <v>747</v>
      </c>
      <c r="G2665" t="s">
        <v>5152</v>
      </c>
      <c r="H2665" s="1">
        <v>45194</v>
      </c>
      <c r="I2665" t="s">
        <v>7</v>
      </c>
      <c r="J2665">
        <v>34</v>
      </c>
      <c r="K2665">
        <v>6.97</v>
      </c>
      <c r="L2665">
        <v>0</v>
      </c>
      <c r="M2665">
        <v>0</v>
      </c>
      <c r="N2665">
        <v>1</v>
      </c>
      <c r="O2665">
        <v>0</v>
      </c>
      <c r="P2665">
        <v>0</v>
      </c>
      <c r="Q2665">
        <v>3000000</v>
      </c>
      <c r="R2665">
        <v>4</v>
      </c>
      <c r="S2665">
        <v>1003</v>
      </c>
      <c r="T2665" s="1">
        <v>0</v>
      </c>
      <c r="U2665">
        <v>1</v>
      </c>
      <c r="W2665" s="64">
        <f t="shared" si="84"/>
        <v>0</v>
      </c>
      <c r="X2665" s="64">
        <f t="shared" si="85"/>
        <v>20910000</v>
      </c>
    </row>
    <row r="2666" spans="1:24" hidden="1">
      <c r="A2666">
        <v>1033</v>
      </c>
      <c r="B2666" t="s">
        <v>689</v>
      </c>
      <c r="C2666" t="s">
        <v>684</v>
      </c>
      <c r="D2666" t="s">
        <v>685</v>
      </c>
      <c r="E2666" t="s">
        <v>29</v>
      </c>
      <c r="F2666" t="s">
        <v>747</v>
      </c>
      <c r="G2666" t="s">
        <v>5153</v>
      </c>
      <c r="H2666" s="1">
        <v>45194</v>
      </c>
      <c r="I2666" t="s">
        <v>7</v>
      </c>
      <c r="J2666">
        <v>34</v>
      </c>
      <c r="K2666">
        <v>6.9580000000000002</v>
      </c>
      <c r="L2666">
        <v>0</v>
      </c>
      <c r="M2666">
        <v>0</v>
      </c>
      <c r="N2666">
        <v>1</v>
      </c>
      <c r="O2666">
        <v>0</v>
      </c>
      <c r="P2666">
        <v>0</v>
      </c>
      <c r="Q2666">
        <v>1000000</v>
      </c>
      <c r="R2666">
        <v>4</v>
      </c>
      <c r="S2666">
        <v>27003</v>
      </c>
      <c r="T2666" s="1">
        <v>0</v>
      </c>
      <c r="U2666">
        <v>1</v>
      </c>
      <c r="W2666" s="64">
        <f t="shared" si="84"/>
        <v>0</v>
      </c>
      <c r="X2666" s="64">
        <f t="shared" si="85"/>
        <v>6958000</v>
      </c>
    </row>
    <row r="2667" spans="1:24" hidden="1">
      <c r="A2667">
        <v>27003</v>
      </c>
      <c r="B2667" t="s">
        <v>689</v>
      </c>
      <c r="C2667" t="s">
        <v>684</v>
      </c>
      <c r="D2667" t="s">
        <v>685</v>
      </c>
      <c r="E2667" t="s">
        <v>29</v>
      </c>
      <c r="F2667" t="s">
        <v>3577</v>
      </c>
      <c r="G2667" t="s">
        <v>1028</v>
      </c>
      <c r="H2667" s="1">
        <v>45194</v>
      </c>
      <c r="I2667" t="s">
        <v>8</v>
      </c>
      <c r="J2667">
        <v>34</v>
      </c>
      <c r="K2667">
        <v>6.9580000000000002</v>
      </c>
      <c r="L2667">
        <v>0</v>
      </c>
      <c r="M2667">
        <v>0</v>
      </c>
      <c r="N2667">
        <v>1</v>
      </c>
      <c r="O2667">
        <v>0</v>
      </c>
      <c r="P2667">
        <v>1000000</v>
      </c>
      <c r="Q2667">
        <v>0</v>
      </c>
      <c r="R2667">
        <v>4</v>
      </c>
      <c r="S2667">
        <v>1033</v>
      </c>
      <c r="T2667" s="1">
        <v>0</v>
      </c>
      <c r="U2667">
        <v>1</v>
      </c>
      <c r="W2667" s="64">
        <f t="shared" si="84"/>
        <v>6958000</v>
      </c>
      <c r="X2667" s="64">
        <f t="shared" si="85"/>
        <v>0</v>
      </c>
    </row>
    <row r="2668" spans="1:24" hidden="1">
      <c r="A2668">
        <v>1009</v>
      </c>
      <c r="B2668" t="s">
        <v>689</v>
      </c>
      <c r="C2668" t="s">
        <v>684</v>
      </c>
      <c r="D2668" t="s">
        <v>685</v>
      </c>
      <c r="E2668" t="s">
        <v>29</v>
      </c>
      <c r="F2668" t="s">
        <v>747</v>
      </c>
      <c r="G2668" t="s">
        <v>5028</v>
      </c>
      <c r="H2668" s="1">
        <v>45195</v>
      </c>
      <c r="I2668" t="s">
        <v>8</v>
      </c>
      <c r="J2668">
        <v>34</v>
      </c>
      <c r="K2668">
        <v>6.968</v>
      </c>
      <c r="L2668">
        <v>0</v>
      </c>
      <c r="M2668">
        <v>0</v>
      </c>
      <c r="N2668">
        <v>1</v>
      </c>
      <c r="O2668">
        <v>0</v>
      </c>
      <c r="P2668">
        <v>2000000</v>
      </c>
      <c r="Q2668">
        <v>0</v>
      </c>
      <c r="R2668">
        <v>4</v>
      </c>
      <c r="S2668">
        <v>1033</v>
      </c>
      <c r="T2668" s="1">
        <v>0</v>
      </c>
      <c r="U2668">
        <v>1</v>
      </c>
      <c r="W2668" s="64">
        <f t="shared" si="84"/>
        <v>13936000</v>
      </c>
      <c r="X2668" s="64">
        <f t="shared" si="85"/>
        <v>0</v>
      </c>
    </row>
    <row r="2669" spans="1:24" hidden="1">
      <c r="A2669">
        <v>1033</v>
      </c>
      <c r="B2669" t="s">
        <v>689</v>
      </c>
      <c r="C2669" t="s">
        <v>684</v>
      </c>
      <c r="D2669" t="s">
        <v>685</v>
      </c>
      <c r="E2669" t="s">
        <v>29</v>
      </c>
      <c r="F2669" t="s">
        <v>747</v>
      </c>
      <c r="G2669" t="s">
        <v>5154</v>
      </c>
      <c r="H2669" s="1">
        <v>45195</v>
      </c>
      <c r="I2669" t="s">
        <v>7</v>
      </c>
      <c r="J2669">
        <v>34</v>
      </c>
      <c r="K2669">
        <v>6.968</v>
      </c>
      <c r="L2669">
        <v>0</v>
      </c>
      <c r="M2669">
        <v>0</v>
      </c>
      <c r="N2669">
        <v>1</v>
      </c>
      <c r="O2669">
        <v>0</v>
      </c>
      <c r="P2669">
        <v>0</v>
      </c>
      <c r="Q2669">
        <v>2000000</v>
      </c>
      <c r="R2669">
        <v>4</v>
      </c>
      <c r="S2669">
        <v>1009</v>
      </c>
      <c r="T2669" s="1">
        <v>0</v>
      </c>
      <c r="U2669">
        <v>1</v>
      </c>
      <c r="W2669" s="64">
        <f t="shared" si="84"/>
        <v>0</v>
      </c>
      <c r="X2669" s="64">
        <f t="shared" si="85"/>
        <v>13936000</v>
      </c>
    </row>
    <row r="2670" spans="1:24" hidden="1">
      <c r="A2670">
        <v>1009</v>
      </c>
      <c r="B2670" t="s">
        <v>689</v>
      </c>
      <c r="C2670" t="s">
        <v>684</v>
      </c>
      <c r="D2670" t="s">
        <v>685</v>
      </c>
      <c r="E2670" t="s">
        <v>29</v>
      </c>
      <c r="F2670" t="s">
        <v>686</v>
      </c>
      <c r="G2670" t="s">
        <v>4979</v>
      </c>
      <c r="H2670" s="1">
        <v>45197</v>
      </c>
      <c r="I2670" t="s">
        <v>7</v>
      </c>
      <c r="J2670">
        <v>34</v>
      </c>
      <c r="K2670">
        <v>6.97</v>
      </c>
      <c r="L2670">
        <v>0</v>
      </c>
      <c r="M2670">
        <v>0</v>
      </c>
      <c r="N2670">
        <v>1</v>
      </c>
      <c r="O2670">
        <v>0</v>
      </c>
      <c r="P2670">
        <v>0</v>
      </c>
      <c r="Q2670">
        <v>2700</v>
      </c>
      <c r="R2670">
        <v>4</v>
      </c>
      <c r="S2670">
        <v>27012</v>
      </c>
      <c r="T2670" s="1">
        <v>0</v>
      </c>
      <c r="U2670">
        <v>1</v>
      </c>
      <c r="W2670" s="64">
        <f t="shared" si="84"/>
        <v>0</v>
      </c>
      <c r="X2670" s="64">
        <f t="shared" si="85"/>
        <v>18819</v>
      </c>
    </row>
    <row r="2671" spans="1:24" hidden="1">
      <c r="A2671">
        <v>1009</v>
      </c>
      <c r="B2671" t="s">
        <v>689</v>
      </c>
      <c r="C2671" t="s">
        <v>684</v>
      </c>
      <c r="D2671" t="s">
        <v>685</v>
      </c>
      <c r="E2671" t="s">
        <v>29</v>
      </c>
      <c r="F2671" t="s">
        <v>686</v>
      </c>
      <c r="G2671" t="s">
        <v>4980</v>
      </c>
      <c r="H2671" s="1">
        <v>45197</v>
      </c>
      <c r="I2671" t="s">
        <v>7</v>
      </c>
      <c r="J2671">
        <v>34</v>
      </c>
      <c r="K2671">
        <v>6.9649999999999999</v>
      </c>
      <c r="L2671">
        <v>0</v>
      </c>
      <c r="M2671">
        <v>0</v>
      </c>
      <c r="N2671">
        <v>1</v>
      </c>
      <c r="O2671">
        <v>0</v>
      </c>
      <c r="P2671">
        <v>0</v>
      </c>
      <c r="Q2671">
        <v>2000000</v>
      </c>
      <c r="R2671">
        <v>4</v>
      </c>
      <c r="S2671">
        <v>1033</v>
      </c>
      <c r="T2671" s="1">
        <v>0</v>
      </c>
      <c r="U2671">
        <v>1</v>
      </c>
      <c r="W2671" s="64">
        <f t="shared" si="84"/>
        <v>0</v>
      </c>
      <c r="X2671" s="64">
        <f t="shared" si="85"/>
        <v>13930000</v>
      </c>
    </row>
    <row r="2672" spans="1:24">
      <c r="A2672">
        <v>1016</v>
      </c>
      <c r="B2672" t="s">
        <v>690</v>
      </c>
      <c r="C2672" t="s">
        <v>684</v>
      </c>
      <c r="D2672" t="s">
        <v>685</v>
      </c>
      <c r="E2672" t="s">
        <v>29</v>
      </c>
      <c r="F2672" t="s">
        <v>748</v>
      </c>
      <c r="G2672" t="s">
        <v>1010</v>
      </c>
      <c r="H2672" s="1">
        <v>45197</v>
      </c>
      <c r="I2672" t="s">
        <v>7</v>
      </c>
      <c r="J2672">
        <v>34</v>
      </c>
      <c r="K2672">
        <v>6.97</v>
      </c>
      <c r="L2672">
        <v>0</v>
      </c>
      <c r="M2672">
        <v>0</v>
      </c>
      <c r="N2672">
        <v>1</v>
      </c>
      <c r="O2672">
        <v>0</v>
      </c>
      <c r="P2672">
        <v>0</v>
      </c>
      <c r="Q2672">
        <v>1461406.03</v>
      </c>
      <c r="R2672">
        <v>4</v>
      </c>
      <c r="S2672">
        <v>27002</v>
      </c>
      <c r="T2672" s="1">
        <v>0</v>
      </c>
      <c r="U2672">
        <v>1</v>
      </c>
      <c r="W2672" s="64">
        <f t="shared" si="84"/>
        <v>0</v>
      </c>
      <c r="X2672" s="64">
        <f t="shared" si="85"/>
        <v>10186000.029099999</v>
      </c>
    </row>
    <row r="2673" spans="1:24" hidden="1">
      <c r="A2673">
        <v>1033</v>
      </c>
      <c r="B2673" t="s">
        <v>689</v>
      </c>
      <c r="C2673" t="s">
        <v>684</v>
      </c>
      <c r="D2673" t="s">
        <v>685</v>
      </c>
      <c r="E2673" t="s">
        <v>29</v>
      </c>
      <c r="F2673" t="s">
        <v>747</v>
      </c>
      <c r="G2673" t="s">
        <v>5155</v>
      </c>
      <c r="H2673" s="1">
        <v>45197</v>
      </c>
      <c r="I2673" t="s">
        <v>8</v>
      </c>
      <c r="J2673">
        <v>34</v>
      </c>
      <c r="K2673">
        <v>6.9649999999999999</v>
      </c>
      <c r="L2673">
        <v>0</v>
      </c>
      <c r="M2673">
        <v>0</v>
      </c>
      <c r="N2673">
        <v>1</v>
      </c>
      <c r="O2673">
        <v>0</v>
      </c>
      <c r="P2673">
        <v>2000000</v>
      </c>
      <c r="Q2673">
        <v>0</v>
      </c>
      <c r="R2673">
        <v>4</v>
      </c>
      <c r="S2673">
        <v>1009</v>
      </c>
      <c r="T2673" s="1">
        <v>0</v>
      </c>
      <c r="U2673">
        <v>1</v>
      </c>
      <c r="W2673" s="64">
        <f t="shared" si="84"/>
        <v>13930000</v>
      </c>
      <c r="X2673" s="64">
        <f t="shared" si="85"/>
        <v>0</v>
      </c>
    </row>
    <row r="2674" spans="1:24" hidden="1">
      <c r="A2674">
        <v>27002</v>
      </c>
      <c r="B2674" t="s">
        <v>690</v>
      </c>
      <c r="C2674" t="s">
        <v>684</v>
      </c>
      <c r="D2674" t="s">
        <v>685</v>
      </c>
      <c r="E2674" t="s">
        <v>29</v>
      </c>
      <c r="F2674" t="s">
        <v>753</v>
      </c>
      <c r="G2674" t="s">
        <v>3607</v>
      </c>
      <c r="H2674" s="1">
        <v>45197</v>
      </c>
      <c r="I2674" t="s">
        <v>8</v>
      </c>
      <c r="J2674">
        <v>34</v>
      </c>
      <c r="K2674">
        <v>6.97</v>
      </c>
      <c r="L2674">
        <v>0</v>
      </c>
      <c r="M2674">
        <v>0</v>
      </c>
      <c r="N2674">
        <v>1</v>
      </c>
      <c r="O2674">
        <v>0</v>
      </c>
      <c r="P2674">
        <v>1461406.03</v>
      </c>
      <c r="Q2674">
        <v>0</v>
      </c>
      <c r="R2674">
        <v>4</v>
      </c>
      <c r="S2674">
        <v>1016</v>
      </c>
      <c r="T2674" s="1">
        <v>0</v>
      </c>
      <c r="U2674">
        <v>1</v>
      </c>
      <c r="W2674" s="64">
        <f t="shared" si="84"/>
        <v>10186000.029099999</v>
      </c>
      <c r="X2674" s="64">
        <f t="shared" si="85"/>
        <v>0</v>
      </c>
    </row>
    <row r="2675" spans="1:24" hidden="1">
      <c r="A2675">
        <v>27012</v>
      </c>
      <c r="B2675" t="s">
        <v>689</v>
      </c>
      <c r="C2675" t="s">
        <v>684</v>
      </c>
      <c r="D2675" t="s">
        <v>685</v>
      </c>
      <c r="E2675" t="s">
        <v>29</v>
      </c>
      <c r="F2675" t="s">
        <v>753</v>
      </c>
      <c r="G2675" t="s">
        <v>979</v>
      </c>
      <c r="H2675" s="1">
        <v>45197</v>
      </c>
      <c r="I2675" t="s">
        <v>8</v>
      </c>
      <c r="J2675">
        <v>34</v>
      </c>
      <c r="K2675">
        <v>6.97</v>
      </c>
      <c r="L2675">
        <v>0</v>
      </c>
      <c r="M2675">
        <v>0</v>
      </c>
      <c r="N2675">
        <v>1</v>
      </c>
      <c r="O2675">
        <v>0</v>
      </c>
      <c r="P2675">
        <v>2700</v>
      </c>
      <c r="Q2675">
        <v>0</v>
      </c>
      <c r="R2675">
        <v>4</v>
      </c>
      <c r="S2675">
        <v>1009</v>
      </c>
      <c r="T2675" s="1">
        <v>0</v>
      </c>
      <c r="U2675">
        <v>1</v>
      </c>
      <c r="W2675" s="64">
        <f t="shared" si="84"/>
        <v>18819</v>
      </c>
      <c r="X2675" s="64">
        <f t="shared" si="85"/>
        <v>0</v>
      </c>
    </row>
    <row r="2676" spans="1:24" hidden="1">
      <c r="A2676">
        <v>1003</v>
      </c>
      <c r="B2676" t="s">
        <v>689</v>
      </c>
      <c r="C2676" t="s">
        <v>684</v>
      </c>
      <c r="D2676" t="s">
        <v>685</v>
      </c>
      <c r="E2676" t="s">
        <v>29</v>
      </c>
      <c r="F2676" t="s">
        <v>747</v>
      </c>
      <c r="G2676" t="s">
        <v>687</v>
      </c>
      <c r="H2676" s="1">
        <v>45198</v>
      </c>
      <c r="I2676" t="s">
        <v>7</v>
      </c>
      <c r="J2676">
        <v>34</v>
      </c>
      <c r="K2676">
        <v>6.9595000000000002</v>
      </c>
      <c r="L2676">
        <v>0</v>
      </c>
      <c r="M2676">
        <v>0</v>
      </c>
      <c r="N2676">
        <v>1</v>
      </c>
      <c r="O2676">
        <v>0</v>
      </c>
      <c r="P2676">
        <v>0</v>
      </c>
      <c r="Q2676">
        <v>3000000</v>
      </c>
      <c r="R2676">
        <v>4</v>
      </c>
      <c r="S2676">
        <v>1033</v>
      </c>
      <c r="T2676" s="1">
        <v>0</v>
      </c>
      <c r="U2676">
        <v>1</v>
      </c>
      <c r="W2676" s="64">
        <f t="shared" si="84"/>
        <v>0</v>
      </c>
      <c r="X2676" s="64">
        <f t="shared" si="85"/>
        <v>20878500</v>
      </c>
    </row>
    <row r="2677" spans="1:24" hidden="1">
      <c r="A2677">
        <v>1005</v>
      </c>
      <c r="B2677" t="s">
        <v>689</v>
      </c>
      <c r="C2677" t="s">
        <v>684</v>
      </c>
      <c r="D2677" t="s">
        <v>685</v>
      </c>
      <c r="E2677" t="s">
        <v>29</v>
      </c>
      <c r="F2677" t="s">
        <v>747</v>
      </c>
      <c r="G2677" t="s">
        <v>4860</v>
      </c>
      <c r="H2677" s="1">
        <v>45198</v>
      </c>
      <c r="I2677" t="s">
        <v>7</v>
      </c>
      <c r="J2677">
        <v>34</v>
      </c>
      <c r="K2677">
        <v>6.97</v>
      </c>
      <c r="L2677">
        <v>0</v>
      </c>
      <c r="M2677">
        <v>0</v>
      </c>
      <c r="N2677">
        <v>1</v>
      </c>
      <c r="O2677">
        <v>1</v>
      </c>
      <c r="P2677">
        <v>0</v>
      </c>
      <c r="Q2677">
        <v>7903</v>
      </c>
      <c r="R2677">
        <v>4</v>
      </c>
      <c r="S2677">
        <v>10001</v>
      </c>
      <c r="T2677" s="1">
        <v>0</v>
      </c>
      <c r="U2677">
        <v>1</v>
      </c>
      <c r="W2677" s="64">
        <f t="shared" si="84"/>
        <v>0</v>
      </c>
      <c r="X2677" s="64">
        <f t="shared" si="85"/>
        <v>55083.909999999996</v>
      </c>
    </row>
    <row r="2678" spans="1:24" hidden="1">
      <c r="A2678">
        <v>1009</v>
      </c>
      <c r="B2678" t="s">
        <v>689</v>
      </c>
      <c r="C2678" t="s">
        <v>684</v>
      </c>
      <c r="D2678" t="s">
        <v>685</v>
      </c>
      <c r="E2678" t="s">
        <v>29</v>
      </c>
      <c r="F2678" t="s">
        <v>686</v>
      </c>
      <c r="G2678" t="s">
        <v>4981</v>
      </c>
      <c r="H2678" s="1">
        <v>45198</v>
      </c>
      <c r="I2678" t="s">
        <v>7</v>
      </c>
      <c r="J2678">
        <v>34</v>
      </c>
      <c r="K2678">
        <v>6.97</v>
      </c>
      <c r="L2678">
        <v>0</v>
      </c>
      <c r="M2678">
        <v>0</v>
      </c>
      <c r="N2678">
        <v>1</v>
      </c>
      <c r="O2678">
        <v>0</v>
      </c>
      <c r="P2678">
        <v>0</v>
      </c>
      <c r="Q2678">
        <v>400000</v>
      </c>
      <c r="R2678">
        <v>4</v>
      </c>
      <c r="S2678">
        <v>27009</v>
      </c>
      <c r="T2678" s="1">
        <v>0</v>
      </c>
      <c r="U2678">
        <v>1</v>
      </c>
      <c r="W2678" s="64">
        <f t="shared" si="84"/>
        <v>0</v>
      </c>
      <c r="X2678" s="64">
        <f t="shared" si="85"/>
        <v>2788000</v>
      </c>
    </row>
    <row r="2679" spans="1:24">
      <c r="A2679">
        <v>1014</v>
      </c>
      <c r="B2679" t="s">
        <v>694</v>
      </c>
      <c r="C2679" t="s">
        <v>684</v>
      </c>
      <c r="D2679" t="s">
        <v>685</v>
      </c>
      <c r="E2679" t="s">
        <v>29</v>
      </c>
      <c r="F2679" t="s">
        <v>729</v>
      </c>
      <c r="G2679" t="s">
        <v>4658</v>
      </c>
      <c r="H2679" s="1">
        <v>45198</v>
      </c>
      <c r="I2679" t="s">
        <v>8</v>
      </c>
      <c r="J2679">
        <v>34</v>
      </c>
      <c r="K2679">
        <v>6.95</v>
      </c>
      <c r="L2679">
        <v>0</v>
      </c>
      <c r="M2679">
        <v>0</v>
      </c>
      <c r="N2679">
        <v>1</v>
      </c>
      <c r="O2679">
        <v>1</v>
      </c>
      <c r="P2679">
        <v>800000</v>
      </c>
      <c r="Q2679">
        <v>0</v>
      </c>
      <c r="R2679">
        <v>4</v>
      </c>
      <c r="S2679">
        <v>1035</v>
      </c>
      <c r="T2679" s="1">
        <v>0</v>
      </c>
      <c r="U2679">
        <v>1</v>
      </c>
      <c r="W2679" s="64">
        <f t="shared" si="84"/>
        <v>5560000</v>
      </c>
      <c r="X2679" s="64">
        <f t="shared" si="85"/>
        <v>0</v>
      </c>
    </row>
    <row r="2680" spans="1:24" hidden="1">
      <c r="A2680">
        <v>1018</v>
      </c>
      <c r="B2680" t="s">
        <v>689</v>
      </c>
      <c r="C2680" t="s">
        <v>684</v>
      </c>
      <c r="D2680" t="s">
        <v>685</v>
      </c>
      <c r="E2680" t="s">
        <v>29</v>
      </c>
      <c r="F2680" t="s">
        <v>748</v>
      </c>
      <c r="G2680" t="s">
        <v>795</v>
      </c>
      <c r="H2680" s="1">
        <v>45198</v>
      </c>
      <c r="I2680" t="s">
        <v>7</v>
      </c>
      <c r="J2680">
        <v>34</v>
      </c>
      <c r="K2680">
        <v>6.97</v>
      </c>
      <c r="L2680">
        <v>0</v>
      </c>
      <c r="M2680">
        <v>0</v>
      </c>
      <c r="N2680">
        <v>1</v>
      </c>
      <c r="O2680">
        <v>0</v>
      </c>
      <c r="P2680">
        <v>0</v>
      </c>
      <c r="Q2680">
        <v>29742.47</v>
      </c>
      <c r="R2680">
        <v>4</v>
      </c>
      <c r="S2680">
        <v>27004</v>
      </c>
      <c r="T2680" s="1">
        <v>0</v>
      </c>
      <c r="U2680">
        <v>1</v>
      </c>
      <c r="W2680" s="64">
        <f t="shared" si="84"/>
        <v>0</v>
      </c>
      <c r="X2680" s="64">
        <f t="shared" si="85"/>
        <v>207305.0159</v>
      </c>
    </row>
    <row r="2681" spans="1:24" hidden="1">
      <c r="A2681">
        <v>1033</v>
      </c>
      <c r="B2681" t="s">
        <v>689</v>
      </c>
      <c r="C2681" t="s">
        <v>684</v>
      </c>
      <c r="D2681" t="s">
        <v>685</v>
      </c>
      <c r="E2681" t="s">
        <v>29</v>
      </c>
      <c r="F2681" t="s">
        <v>747</v>
      </c>
      <c r="G2681" t="s">
        <v>5156</v>
      </c>
      <c r="H2681" s="1">
        <v>45198</v>
      </c>
      <c r="I2681" t="s">
        <v>8</v>
      </c>
      <c r="J2681">
        <v>34</v>
      </c>
      <c r="K2681">
        <v>6.9595000000000002</v>
      </c>
      <c r="L2681">
        <v>0</v>
      </c>
      <c r="M2681">
        <v>0</v>
      </c>
      <c r="N2681">
        <v>1</v>
      </c>
      <c r="O2681">
        <v>0</v>
      </c>
      <c r="P2681">
        <v>3000000</v>
      </c>
      <c r="Q2681">
        <v>0</v>
      </c>
      <c r="R2681">
        <v>4</v>
      </c>
      <c r="S2681">
        <v>1003</v>
      </c>
      <c r="T2681" s="1">
        <v>0</v>
      </c>
      <c r="U2681">
        <v>1</v>
      </c>
      <c r="W2681" s="64">
        <f t="shared" si="84"/>
        <v>20878500</v>
      </c>
      <c r="X2681" s="64">
        <f t="shared" si="85"/>
        <v>0</v>
      </c>
    </row>
    <row r="2682" spans="1:24" hidden="1">
      <c r="A2682">
        <v>10001</v>
      </c>
      <c r="B2682" t="s">
        <v>689</v>
      </c>
      <c r="C2682" t="s">
        <v>684</v>
      </c>
      <c r="D2682" t="s">
        <v>685</v>
      </c>
      <c r="E2682" t="s">
        <v>29</v>
      </c>
      <c r="F2682" t="s">
        <v>747</v>
      </c>
      <c r="G2682" t="s">
        <v>4601</v>
      </c>
      <c r="H2682" s="1">
        <v>45198</v>
      </c>
      <c r="I2682" t="s">
        <v>8</v>
      </c>
      <c r="J2682">
        <v>34</v>
      </c>
      <c r="K2682">
        <v>6.97</v>
      </c>
      <c r="L2682">
        <v>0</v>
      </c>
      <c r="M2682">
        <v>0</v>
      </c>
      <c r="N2682">
        <v>1</v>
      </c>
      <c r="O2682">
        <v>0</v>
      </c>
      <c r="P2682">
        <v>7903</v>
      </c>
      <c r="Q2682">
        <v>0</v>
      </c>
      <c r="R2682">
        <v>4</v>
      </c>
      <c r="S2682">
        <v>1005</v>
      </c>
      <c r="T2682" s="1">
        <v>0</v>
      </c>
      <c r="U2682">
        <v>1</v>
      </c>
      <c r="W2682" s="64">
        <f t="shared" si="84"/>
        <v>55083.909999999996</v>
      </c>
      <c r="X2682" s="64">
        <f t="shared" si="85"/>
        <v>0</v>
      </c>
    </row>
    <row r="2683" spans="1:24" hidden="1">
      <c r="A2683">
        <v>27004</v>
      </c>
      <c r="B2683" t="s">
        <v>689</v>
      </c>
      <c r="C2683" t="s">
        <v>684</v>
      </c>
      <c r="D2683" t="s">
        <v>685</v>
      </c>
      <c r="E2683" t="s">
        <v>29</v>
      </c>
      <c r="F2683" t="s">
        <v>753</v>
      </c>
      <c r="G2683" t="s">
        <v>1033</v>
      </c>
      <c r="H2683" s="1">
        <v>45198</v>
      </c>
      <c r="I2683" t="s">
        <v>8</v>
      </c>
      <c r="J2683">
        <v>34</v>
      </c>
      <c r="K2683">
        <v>6.97</v>
      </c>
      <c r="L2683">
        <v>0</v>
      </c>
      <c r="M2683">
        <v>0</v>
      </c>
      <c r="N2683">
        <v>1</v>
      </c>
      <c r="O2683">
        <v>0</v>
      </c>
      <c r="P2683">
        <v>29742.47</v>
      </c>
      <c r="Q2683">
        <v>0</v>
      </c>
      <c r="R2683">
        <v>4</v>
      </c>
      <c r="S2683">
        <v>1018</v>
      </c>
      <c r="T2683" s="1">
        <v>0</v>
      </c>
      <c r="U2683">
        <v>1</v>
      </c>
      <c r="W2683" s="64">
        <f t="shared" si="84"/>
        <v>207305.0159</v>
      </c>
      <c r="X2683" s="64">
        <f t="shared" si="85"/>
        <v>0</v>
      </c>
    </row>
    <row r="2684" spans="1:24" hidden="1">
      <c r="A2684">
        <v>27009</v>
      </c>
      <c r="B2684" t="s">
        <v>689</v>
      </c>
      <c r="C2684" t="s">
        <v>684</v>
      </c>
      <c r="D2684" t="s">
        <v>685</v>
      </c>
      <c r="E2684" t="s">
        <v>29</v>
      </c>
      <c r="F2684" t="s">
        <v>753</v>
      </c>
      <c r="G2684" t="s">
        <v>5363</v>
      </c>
      <c r="H2684" s="1">
        <v>45198</v>
      </c>
      <c r="I2684" t="s">
        <v>8</v>
      </c>
      <c r="J2684">
        <v>34</v>
      </c>
      <c r="K2684">
        <v>6.97</v>
      </c>
      <c r="L2684">
        <v>0</v>
      </c>
      <c r="M2684">
        <v>0</v>
      </c>
      <c r="N2684">
        <v>1</v>
      </c>
      <c r="O2684">
        <v>0</v>
      </c>
      <c r="P2684">
        <v>400000</v>
      </c>
      <c r="Q2684">
        <v>0</v>
      </c>
      <c r="R2684">
        <v>4</v>
      </c>
      <c r="S2684">
        <v>1009</v>
      </c>
      <c r="T2684" s="1">
        <v>0</v>
      </c>
      <c r="U2684">
        <v>1</v>
      </c>
      <c r="W2684" s="64">
        <f t="shared" si="84"/>
        <v>2788000</v>
      </c>
      <c r="X2684" s="64">
        <f t="shared" si="85"/>
        <v>0</v>
      </c>
    </row>
    <row r="2685" spans="1:24">
      <c r="A2685">
        <v>1014</v>
      </c>
      <c r="B2685" t="s">
        <v>690</v>
      </c>
      <c r="C2685" t="s">
        <v>684</v>
      </c>
      <c r="D2685" t="s">
        <v>685</v>
      </c>
      <c r="E2685" t="s">
        <v>29</v>
      </c>
      <c r="F2685" t="s">
        <v>729</v>
      </c>
      <c r="G2685" t="s">
        <v>4647</v>
      </c>
      <c r="H2685" s="1">
        <v>45203</v>
      </c>
      <c r="I2685" t="s">
        <v>8</v>
      </c>
      <c r="J2685">
        <v>34</v>
      </c>
      <c r="K2685">
        <v>6.85</v>
      </c>
      <c r="L2685">
        <v>0</v>
      </c>
      <c r="M2685">
        <v>0</v>
      </c>
      <c r="N2685">
        <v>1</v>
      </c>
      <c r="O2685">
        <v>1</v>
      </c>
      <c r="P2685">
        <v>111000</v>
      </c>
      <c r="Q2685">
        <v>0</v>
      </c>
      <c r="R2685">
        <v>4</v>
      </c>
      <c r="S2685">
        <v>75003</v>
      </c>
      <c r="T2685" s="1">
        <v>0</v>
      </c>
      <c r="U2685">
        <v>1</v>
      </c>
      <c r="W2685" s="64">
        <f t="shared" si="84"/>
        <v>760350</v>
      </c>
      <c r="X2685" s="64">
        <f t="shared" si="85"/>
        <v>0</v>
      </c>
    </row>
    <row r="2686" spans="1:24">
      <c r="A2686">
        <v>1014</v>
      </c>
      <c r="B2686" t="s">
        <v>690</v>
      </c>
      <c r="C2686" t="s">
        <v>684</v>
      </c>
      <c r="D2686" t="s">
        <v>685</v>
      </c>
      <c r="E2686" t="s">
        <v>29</v>
      </c>
      <c r="F2686" t="s">
        <v>729</v>
      </c>
      <c r="G2686" t="s">
        <v>4648</v>
      </c>
      <c r="H2686" s="1">
        <v>45203</v>
      </c>
      <c r="I2686" t="s">
        <v>8</v>
      </c>
      <c r="J2686">
        <v>34</v>
      </c>
      <c r="K2686">
        <v>6.85</v>
      </c>
      <c r="L2686">
        <v>0</v>
      </c>
      <c r="M2686">
        <v>0</v>
      </c>
      <c r="N2686">
        <v>1</v>
      </c>
      <c r="O2686">
        <v>1</v>
      </c>
      <c r="P2686">
        <v>160000</v>
      </c>
      <c r="Q2686">
        <v>0</v>
      </c>
      <c r="R2686">
        <v>4</v>
      </c>
      <c r="S2686">
        <v>75003</v>
      </c>
      <c r="T2686" s="1">
        <v>0</v>
      </c>
      <c r="U2686">
        <v>1</v>
      </c>
      <c r="W2686" s="64">
        <f t="shared" si="84"/>
        <v>1096000</v>
      </c>
      <c r="X2686" s="64">
        <f t="shared" si="85"/>
        <v>0</v>
      </c>
    </row>
    <row r="2687" spans="1:24" hidden="1">
      <c r="A2687">
        <v>75003</v>
      </c>
      <c r="B2687" t="s">
        <v>690</v>
      </c>
      <c r="C2687" t="s">
        <v>684</v>
      </c>
      <c r="D2687" t="s">
        <v>685</v>
      </c>
      <c r="E2687" t="s">
        <v>29</v>
      </c>
      <c r="F2687" t="s">
        <v>753</v>
      </c>
      <c r="G2687" t="s">
        <v>3602</v>
      </c>
      <c r="H2687" s="1">
        <v>45203</v>
      </c>
      <c r="I2687" t="s">
        <v>7</v>
      </c>
      <c r="J2687">
        <v>34</v>
      </c>
      <c r="K2687">
        <v>6.85</v>
      </c>
      <c r="L2687">
        <v>0</v>
      </c>
      <c r="M2687">
        <v>0</v>
      </c>
      <c r="N2687">
        <v>1</v>
      </c>
      <c r="O2687">
        <v>0</v>
      </c>
      <c r="P2687">
        <v>0</v>
      </c>
      <c r="Q2687">
        <v>111000</v>
      </c>
      <c r="R2687">
        <v>4</v>
      </c>
      <c r="S2687">
        <v>1014</v>
      </c>
      <c r="T2687" s="1">
        <v>0</v>
      </c>
      <c r="U2687">
        <v>1</v>
      </c>
      <c r="W2687" s="64">
        <f t="shared" si="84"/>
        <v>0</v>
      </c>
      <c r="X2687" s="64">
        <f t="shared" si="85"/>
        <v>760350</v>
      </c>
    </row>
    <row r="2688" spans="1:24" hidden="1">
      <c r="A2688">
        <v>75003</v>
      </c>
      <c r="B2688" t="s">
        <v>690</v>
      </c>
      <c r="C2688" t="s">
        <v>684</v>
      </c>
      <c r="D2688" t="s">
        <v>685</v>
      </c>
      <c r="E2688" t="s">
        <v>29</v>
      </c>
      <c r="F2688" t="s">
        <v>753</v>
      </c>
      <c r="G2688" t="s">
        <v>3605</v>
      </c>
      <c r="H2688" s="1">
        <v>45203</v>
      </c>
      <c r="I2688" t="s">
        <v>7</v>
      </c>
      <c r="J2688">
        <v>34</v>
      </c>
      <c r="K2688">
        <v>6.85</v>
      </c>
      <c r="L2688">
        <v>0</v>
      </c>
      <c r="M2688">
        <v>0</v>
      </c>
      <c r="N2688">
        <v>1</v>
      </c>
      <c r="O2688">
        <v>0</v>
      </c>
      <c r="P2688">
        <v>0</v>
      </c>
      <c r="Q2688">
        <v>160000</v>
      </c>
      <c r="R2688">
        <v>4</v>
      </c>
      <c r="S2688">
        <v>1014</v>
      </c>
      <c r="T2688" s="1">
        <v>0</v>
      </c>
      <c r="U2688">
        <v>1</v>
      </c>
      <c r="W2688" s="64">
        <f t="shared" si="84"/>
        <v>0</v>
      </c>
      <c r="X2688" s="64">
        <f t="shared" si="85"/>
        <v>1096000</v>
      </c>
    </row>
    <row r="2689" spans="1:24">
      <c r="A2689">
        <v>1016</v>
      </c>
      <c r="B2689" t="s">
        <v>689</v>
      </c>
      <c r="C2689" t="s">
        <v>684</v>
      </c>
      <c r="D2689" t="s">
        <v>685</v>
      </c>
      <c r="E2689" t="s">
        <v>29</v>
      </c>
      <c r="F2689" t="s">
        <v>747</v>
      </c>
      <c r="G2689" t="s">
        <v>1017</v>
      </c>
      <c r="H2689" s="1">
        <v>45205</v>
      </c>
      <c r="I2689" t="s">
        <v>8</v>
      </c>
      <c r="J2689">
        <v>34</v>
      </c>
      <c r="K2689">
        <v>6.9580000000000002</v>
      </c>
      <c r="L2689">
        <v>0</v>
      </c>
      <c r="M2689">
        <v>0</v>
      </c>
      <c r="N2689">
        <v>1</v>
      </c>
      <c r="O2689">
        <v>0</v>
      </c>
      <c r="P2689">
        <v>3000000</v>
      </c>
      <c r="Q2689">
        <v>0</v>
      </c>
      <c r="R2689">
        <v>4</v>
      </c>
      <c r="S2689">
        <v>1033</v>
      </c>
      <c r="T2689" s="1">
        <v>0</v>
      </c>
      <c r="U2689">
        <v>1</v>
      </c>
      <c r="W2689" s="64">
        <f t="shared" si="84"/>
        <v>20874000</v>
      </c>
      <c r="X2689" s="64">
        <f t="shared" si="85"/>
        <v>0</v>
      </c>
    </row>
    <row r="2690" spans="1:24" hidden="1">
      <c r="A2690">
        <v>1033</v>
      </c>
      <c r="B2690" t="s">
        <v>689</v>
      </c>
      <c r="C2690" t="s">
        <v>684</v>
      </c>
      <c r="D2690" t="s">
        <v>685</v>
      </c>
      <c r="E2690" t="s">
        <v>29</v>
      </c>
      <c r="F2690" t="s">
        <v>747</v>
      </c>
      <c r="G2690" t="s">
        <v>5157</v>
      </c>
      <c r="H2690" s="1">
        <v>45205</v>
      </c>
      <c r="I2690" t="s">
        <v>7</v>
      </c>
      <c r="J2690">
        <v>34</v>
      </c>
      <c r="K2690">
        <v>6.9580000000000002</v>
      </c>
      <c r="L2690">
        <v>0</v>
      </c>
      <c r="M2690">
        <v>0</v>
      </c>
      <c r="N2690">
        <v>1</v>
      </c>
      <c r="O2690">
        <v>0</v>
      </c>
      <c r="P2690">
        <v>0</v>
      </c>
      <c r="Q2690">
        <v>3000000</v>
      </c>
      <c r="R2690">
        <v>4</v>
      </c>
      <c r="S2690">
        <v>1016</v>
      </c>
      <c r="T2690" s="1">
        <v>0</v>
      </c>
      <c r="U2690">
        <v>1</v>
      </c>
      <c r="W2690" s="64">
        <f t="shared" si="84"/>
        <v>0</v>
      </c>
      <c r="X2690" s="64">
        <f t="shared" si="85"/>
        <v>20874000</v>
      </c>
    </row>
    <row r="2691" spans="1:24" hidden="1">
      <c r="A2691">
        <v>1018</v>
      </c>
      <c r="B2691" t="s">
        <v>689</v>
      </c>
      <c r="C2691" t="s">
        <v>684</v>
      </c>
      <c r="D2691" t="s">
        <v>685</v>
      </c>
      <c r="E2691" t="s">
        <v>29</v>
      </c>
      <c r="F2691" t="s">
        <v>747</v>
      </c>
      <c r="G2691" t="s">
        <v>4644</v>
      </c>
      <c r="H2691" s="1">
        <v>45209</v>
      </c>
      <c r="I2691" t="s">
        <v>8</v>
      </c>
      <c r="J2691">
        <v>34</v>
      </c>
      <c r="K2691">
        <v>6.9580000000000002</v>
      </c>
      <c r="L2691">
        <v>0</v>
      </c>
      <c r="M2691">
        <v>0</v>
      </c>
      <c r="N2691">
        <v>1</v>
      </c>
      <c r="O2691">
        <v>0</v>
      </c>
      <c r="P2691">
        <v>2000000</v>
      </c>
      <c r="Q2691">
        <v>0</v>
      </c>
      <c r="R2691">
        <v>4</v>
      </c>
      <c r="S2691">
        <v>1033</v>
      </c>
      <c r="T2691" s="1">
        <v>0</v>
      </c>
      <c r="U2691">
        <v>1</v>
      </c>
      <c r="W2691" s="64">
        <f t="shared" si="84"/>
        <v>13916000</v>
      </c>
      <c r="X2691" s="64">
        <f t="shared" si="85"/>
        <v>0</v>
      </c>
    </row>
    <row r="2692" spans="1:24" hidden="1">
      <c r="A2692">
        <v>1033</v>
      </c>
      <c r="B2692" t="s">
        <v>689</v>
      </c>
      <c r="C2692" t="s">
        <v>684</v>
      </c>
      <c r="D2692" t="s">
        <v>685</v>
      </c>
      <c r="E2692" t="s">
        <v>29</v>
      </c>
      <c r="F2692" t="s">
        <v>747</v>
      </c>
      <c r="G2692" t="s">
        <v>5158</v>
      </c>
      <c r="H2692" s="1">
        <v>45209</v>
      </c>
      <c r="I2692" t="s">
        <v>7</v>
      </c>
      <c r="J2692">
        <v>34</v>
      </c>
      <c r="K2692">
        <v>6.9580000000000002</v>
      </c>
      <c r="L2692">
        <v>0</v>
      </c>
      <c r="M2692">
        <v>0</v>
      </c>
      <c r="N2692">
        <v>1</v>
      </c>
      <c r="O2692">
        <v>0</v>
      </c>
      <c r="P2692">
        <v>0</v>
      </c>
      <c r="Q2692">
        <v>2000000</v>
      </c>
      <c r="R2692">
        <v>4</v>
      </c>
      <c r="S2692">
        <v>1018</v>
      </c>
      <c r="T2692" s="1">
        <v>0</v>
      </c>
      <c r="U2692">
        <v>1</v>
      </c>
      <c r="W2692" s="64">
        <f t="shared" si="84"/>
        <v>0</v>
      </c>
      <c r="X2692" s="64">
        <f t="shared" si="85"/>
        <v>13916000</v>
      </c>
    </row>
    <row r="2693" spans="1:24" hidden="1">
      <c r="A2693">
        <v>27010</v>
      </c>
      <c r="B2693" t="s">
        <v>689</v>
      </c>
      <c r="C2693" t="s">
        <v>684</v>
      </c>
      <c r="D2693" t="s">
        <v>685</v>
      </c>
      <c r="E2693" t="s">
        <v>29</v>
      </c>
      <c r="F2693" t="s">
        <v>753</v>
      </c>
      <c r="G2693" t="s">
        <v>687</v>
      </c>
      <c r="H2693" s="1">
        <v>45209</v>
      </c>
      <c r="I2693" t="s">
        <v>8</v>
      </c>
      <c r="J2693">
        <v>34</v>
      </c>
      <c r="K2693">
        <v>6.97</v>
      </c>
      <c r="N2693">
        <v>1</v>
      </c>
      <c r="O2693">
        <v>0</v>
      </c>
      <c r="P2693">
        <v>105852.23</v>
      </c>
      <c r="Q2693">
        <v>0</v>
      </c>
      <c r="R2693">
        <v>4</v>
      </c>
      <c r="S2693">
        <v>74002</v>
      </c>
      <c r="T2693" s="1">
        <v>0</v>
      </c>
      <c r="U2693">
        <v>1</v>
      </c>
      <c r="W2693" s="64">
        <f t="shared" si="84"/>
        <v>737790.04309999989</v>
      </c>
      <c r="X2693" s="64">
        <f t="shared" si="85"/>
        <v>0</v>
      </c>
    </row>
    <row r="2694" spans="1:24" hidden="1">
      <c r="A2694">
        <v>74002</v>
      </c>
      <c r="B2694" t="s">
        <v>689</v>
      </c>
      <c r="C2694" t="s">
        <v>684</v>
      </c>
      <c r="D2694" t="s">
        <v>685</v>
      </c>
      <c r="E2694" t="s">
        <v>29</v>
      </c>
      <c r="F2694" t="s">
        <v>747</v>
      </c>
      <c r="G2694" t="s">
        <v>980</v>
      </c>
      <c r="H2694" s="1">
        <v>45209</v>
      </c>
      <c r="I2694" t="s">
        <v>7</v>
      </c>
      <c r="J2694">
        <v>34</v>
      </c>
      <c r="K2694">
        <v>6.97</v>
      </c>
      <c r="L2694">
        <v>0</v>
      </c>
      <c r="M2694">
        <v>0</v>
      </c>
      <c r="N2694">
        <v>1</v>
      </c>
      <c r="O2694">
        <v>0</v>
      </c>
      <c r="P2694">
        <v>0</v>
      </c>
      <c r="Q2694">
        <v>105852.23</v>
      </c>
      <c r="R2694">
        <v>4</v>
      </c>
      <c r="S2694">
        <v>27010</v>
      </c>
      <c r="T2694" s="1">
        <v>0</v>
      </c>
      <c r="U2694">
        <v>1</v>
      </c>
      <c r="W2694" s="64">
        <f t="shared" si="84"/>
        <v>0</v>
      </c>
      <c r="X2694" s="64">
        <f t="shared" si="85"/>
        <v>737790.04309999989</v>
      </c>
    </row>
    <row r="2695" spans="1:24">
      <c r="A2695">
        <v>1014</v>
      </c>
      <c r="B2695" t="s">
        <v>695</v>
      </c>
      <c r="C2695" t="s">
        <v>684</v>
      </c>
      <c r="D2695" t="s">
        <v>685</v>
      </c>
      <c r="E2695" t="s">
        <v>29</v>
      </c>
      <c r="F2695" t="s">
        <v>729</v>
      </c>
      <c r="G2695" t="s">
        <v>892</v>
      </c>
      <c r="H2695" s="1">
        <v>45210</v>
      </c>
      <c r="I2695" t="s">
        <v>8</v>
      </c>
      <c r="J2695">
        <v>34</v>
      </c>
      <c r="K2695">
        <v>6.85</v>
      </c>
      <c r="L2695">
        <v>0</v>
      </c>
      <c r="M2695">
        <v>0</v>
      </c>
      <c r="N2695">
        <v>1</v>
      </c>
      <c r="O2695">
        <v>1</v>
      </c>
      <c r="P2695">
        <v>2000</v>
      </c>
      <c r="Q2695">
        <v>0</v>
      </c>
      <c r="R2695">
        <v>4</v>
      </c>
      <c r="S2695">
        <v>3021</v>
      </c>
      <c r="T2695" s="1">
        <v>0</v>
      </c>
      <c r="U2695">
        <v>1</v>
      </c>
      <c r="W2695" s="64">
        <f t="shared" si="84"/>
        <v>13700</v>
      </c>
      <c r="X2695" s="64">
        <f t="shared" si="85"/>
        <v>0</v>
      </c>
    </row>
    <row r="2696" spans="1:24">
      <c r="A2696">
        <v>1016</v>
      </c>
      <c r="B2696" t="s">
        <v>689</v>
      </c>
      <c r="C2696" t="s">
        <v>684</v>
      </c>
      <c r="D2696" t="s">
        <v>685</v>
      </c>
      <c r="E2696" t="s">
        <v>29</v>
      </c>
      <c r="F2696" t="s">
        <v>747</v>
      </c>
      <c r="G2696" t="s">
        <v>1017</v>
      </c>
      <c r="H2696" s="1">
        <v>45210</v>
      </c>
      <c r="I2696" t="s">
        <v>8</v>
      </c>
      <c r="J2696">
        <v>34</v>
      </c>
      <c r="K2696">
        <v>6.9580000000000002</v>
      </c>
      <c r="L2696">
        <v>0</v>
      </c>
      <c r="M2696">
        <v>0</v>
      </c>
      <c r="N2696">
        <v>1</v>
      </c>
      <c r="O2696">
        <v>0</v>
      </c>
      <c r="P2696">
        <v>1000000</v>
      </c>
      <c r="Q2696">
        <v>0</v>
      </c>
      <c r="R2696">
        <v>4</v>
      </c>
      <c r="S2696">
        <v>1033</v>
      </c>
      <c r="T2696" s="1">
        <v>0</v>
      </c>
      <c r="U2696">
        <v>1</v>
      </c>
      <c r="W2696" s="64">
        <f t="shared" si="84"/>
        <v>6958000</v>
      </c>
      <c r="X2696" s="64">
        <f t="shared" si="85"/>
        <v>0</v>
      </c>
    </row>
    <row r="2697" spans="1:24" hidden="1">
      <c r="A2697">
        <v>1033</v>
      </c>
      <c r="B2697" t="s">
        <v>689</v>
      </c>
      <c r="C2697" t="s">
        <v>684</v>
      </c>
      <c r="D2697" t="s">
        <v>685</v>
      </c>
      <c r="E2697" t="s">
        <v>29</v>
      </c>
      <c r="F2697" t="s">
        <v>747</v>
      </c>
      <c r="G2697" t="s">
        <v>5159</v>
      </c>
      <c r="H2697" s="1">
        <v>45210</v>
      </c>
      <c r="I2697" t="s">
        <v>7</v>
      </c>
      <c r="J2697">
        <v>34</v>
      </c>
      <c r="K2697">
        <v>6.9580000000000002</v>
      </c>
      <c r="L2697">
        <v>0</v>
      </c>
      <c r="M2697">
        <v>0</v>
      </c>
      <c r="N2697">
        <v>1</v>
      </c>
      <c r="O2697">
        <v>0</v>
      </c>
      <c r="P2697">
        <v>0</v>
      </c>
      <c r="Q2697">
        <v>1000000</v>
      </c>
      <c r="R2697">
        <v>4</v>
      </c>
      <c r="S2697">
        <v>1016</v>
      </c>
      <c r="T2697" s="1">
        <v>0</v>
      </c>
      <c r="U2697">
        <v>1</v>
      </c>
      <c r="W2697" s="64">
        <f t="shared" si="84"/>
        <v>0</v>
      </c>
      <c r="X2697" s="64">
        <f t="shared" si="85"/>
        <v>6958000</v>
      </c>
    </row>
    <row r="2698" spans="1:24">
      <c r="A2698">
        <v>3021</v>
      </c>
      <c r="B2698" t="s">
        <v>695</v>
      </c>
      <c r="C2698" t="s">
        <v>684</v>
      </c>
      <c r="D2698" t="s">
        <v>685</v>
      </c>
      <c r="E2698" t="s">
        <v>29</v>
      </c>
      <c r="F2698" t="s">
        <v>770</v>
      </c>
      <c r="G2698" t="s">
        <v>735</v>
      </c>
      <c r="H2698" s="1">
        <v>45210</v>
      </c>
      <c r="I2698" t="s">
        <v>7</v>
      </c>
      <c r="J2698">
        <v>34</v>
      </c>
      <c r="K2698">
        <v>6.85</v>
      </c>
      <c r="L2698">
        <v>0</v>
      </c>
      <c r="M2698">
        <v>0</v>
      </c>
      <c r="N2698">
        <v>1</v>
      </c>
      <c r="O2698">
        <v>0</v>
      </c>
      <c r="P2698">
        <v>0</v>
      </c>
      <c r="Q2698">
        <v>2000</v>
      </c>
      <c r="R2698">
        <v>4</v>
      </c>
      <c r="S2698">
        <v>1014</v>
      </c>
      <c r="T2698" s="1">
        <v>0</v>
      </c>
      <c r="U2698">
        <v>1</v>
      </c>
      <c r="W2698" s="64">
        <f t="shared" si="84"/>
        <v>0</v>
      </c>
      <c r="X2698" s="64">
        <f t="shared" si="85"/>
        <v>13700</v>
      </c>
    </row>
    <row r="2699" spans="1:24">
      <c r="A2699">
        <v>1014</v>
      </c>
      <c r="B2699" t="s">
        <v>689</v>
      </c>
      <c r="C2699" t="s">
        <v>684</v>
      </c>
      <c r="D2699" t="s">
        <v>685</v>
      </c>
      <c r="E2699" t="s">
        <v>29</v>
      </c>
      <c r="F2699" t="s">
        <v>748</v>
      </c>
      <c r="G2699" t="s">
        <v>4761</v>
      </c>
      <c r="H2699" s="1">
        <v>45212</v>
      </c>
      <c r="I2699" t="s">
        <v>7</v>
      </c>
      <c r="J2699">
        <v>34</v>
      </c>
      <c r="K2699">
        <v>6.97</v>
      </c>
      <c r="L2699">
        <v>0</v>
      </c>
      <c r="M2699">
        <v>0</v>
      </c>
      <c r="N2699">
        <v>1</v>
      </c>
      <c r="O2699">
        <v>1</v>
      </c>
      <c r="P2699">
        <v>0</v>
      </c>
      <c r="Q2699">
        <v>7200</v>
      </c>
      <c r="R2699">
        <v>4</v>
      </c>
      <c r="S2699">
        <v>3046</v>
      </c>
      <c r="T2699" s="1">
        <v>0</v>
      </c>
      <c r="U2699">
        <v>1</v>
      </c>
      <c r="W2699" s="64">
        <f t="shared" si="84"/>
        <v>0</v>
      </c>
      <c r="X2699" s="64">
        <f t="shared" si="85"/>
        <v>50184</v>
      </c>
    </row>
    <row r="2700" spans="1:24">
      <c r="A2700">
        <v>1034</v>
      </c>
      <c r="B2700" t="s">
        <v>689</v>
      </c>
      <c r="C2700" t="s">
        <v>684</v>
      </c>
      <c r="D2700" t="s">
        <v>685</v>
      </c>
      <c r="E2700" t="s">
        <v>29</v>
      </c>
      <c r="F2700" t="s">
        <v>747</v>
      </c>
      <c r="G2700" t="s">
        <v>5253</v>
      </c>
      <c r="H2700" s="1">
        <v>45212</v>
      </c>
      <c r="I2700" t="s">
        <v>7</v>
      </c>
      <c r="J2700">
        <v>34</v>
      </c>
      <c r="K2700">
        <v>6.97</v>
      </c>
      <c r="L2700">
        <v>0</v>
      </c>
      <c r="M2700">
        <v>0</v>
      </c>
      <c r="N2700">
        <v>1</v>
      </c>
      <c r="O2700">
        <v>0</v>
      </c>
      <c r="P2700">
        <v>0</v>
      </c>
      <c r="Q2700">
        <v>490633</v>
      </c>
      <c r="R2700">
        <v>4</v>
      </c>
      <c r="S2700">
        <v>27009</v>
      </c>
      <c r="T2700" s="1">
        <v>0</v>
      </c>
      <c r="U2700">
        <v>1</v>
      </c>
      <c r="W2700" s="64">
        <f t="shared" si="84"/>
        <v>0</v>
      </c>
      <c r="X2700" s="64">
        <f t="shared" si="85"/>
        <v>3419712.01</v>
      </c>
    </row>
    <row r="2701" spans="1:24">
      <c r="A2701">
        <v>3046</v>
      </c>
      <c r="B2701" t="s">
        <v>689</v>
      </c>
      <c r="C2701" t="s">
        <v>684</v>
      </c>
      <c r="D2701" t="s">
        <v>685</v>
      </c>
      <c r="E2701" t="s">
        <v>29</v>
      </c>
      <c r="F2701" t="s">
        <v>753</v>
      </c>
      <c r="G2701" t="s">
        <v>5327</v>
      </c>
      <c r="H2701" s="1">
        <v>45212</v>
      </c>
      <c r="I2701" t="s">
        <v>8</v>
      </c>
      <c r="J2701">
        <v>34</v>
      </c>
      <c r="K2701">
        <v>6.97</v>
      </c>
      <c r="L2701">
        <v>0</v>
      </c>
      <c r="M2701">
        <v>0</v>
      </c>
      <c r="N2701">
        <v>1</v>
      </c>
      <c r="O2701">
        <v>1</v>
      </c>
      <c r="P2701">
        <v>7200</v>
      </c>
      <c r="Q2701">
        <v>0</v>
      </c>
      <c r="R2701">
        <v>4</v>
      </c>
      <c r="S2701">
        <v>1014</v>
      </c>
      <c r="T2701" s="1">
        <v>0</v>
      </c>
      <c r="U2701">
        <v>1</v>
      </c>
      <c r="W2701" s="64">
        <f t="shared" si="84"/>
        <v>50184</v>
      </c>
      <c r="X2701" s="64">
        <f t="shared" si="85"/>
        <v>0</v>
      </c>
    </row>
    <row r="2702" spans="1:24" hidden="1">
      <c r="A2702">
        <v>27009</v>
      </c>
      <c r="B2702" t="s">
        <v>689</v>
      </c>
      <c r="C2702" t="s">
        <v>684</v>
      </c>
      <c r="D2702" t="s">
        <v>685</v>
      </c>
      <c r="E2702" t="s">
        <v>29</v>
      </c>
      <c r="F2702" t="s">
        <v>753</v>
      </c>
      <c r="G2702" t="s">
        <v>5364</v>
      </c>
      <c r="H2702" s="1">
        <v>45212</v>
      </c>
      <c r="I2702" t="s">
        <v>8</v>
      </c>
      <c r="J2702">
        <v>34</v>
      </c>
      <c r="K2702">
        <v>6.97</v>
      </c>
      <c r="L2702">
        <v>0</v>
      </c>
      <c r="M2702">
        <v>0</v>
      </c>
      <c r="N2702">
        <v>1</v>
      </c>
      <c r="O2702">
        <v>0</v>
      </c>
      <c r="P2702">
        <v>490633</v>
      </c>
      <c r="Q2702">
        <v>0</v>
      </c>
      <c r="R2702">
        <v>4</v>
      </c>
      <c r="S2702">
        <v>1034</v>
      </c>
      <c r="T2702" s="1">
        <v>0</v>
      </c>
      <c r="U2702">
        <v>1</v>
      </c>
      <c r="W2702" s="64">
        <f t="shared" si="84"/>
        <v>3419712.01</v>
      </c>
      <c r="X2702" s="64">
        <f t="shared" si="85"/>
        <v>0</v>
      </c>
    </row>
    <row r="2703" spans="1:24" hidden="1">
      <c r="A2703">
        <v>1005</v>
      </c>
      <c r="B2703" t="s">
        <v>689</v>
      </c>
      <c r="C2703" t="s">
        <v>684</v>
      </c>
      <c r="D2703" t="s">
        <v>685</v>
      </c>
      <c r="E2703" t="s">
        <v>29</v>
      </c>
      <c r="F2703" t="s">
        <v>747</v>
      </c>
      <c r="G2703" t="s">
        <v>3588</v>
      </c>
      <c r="H2703" s="1">
        <v>45217</v>
      </c>
      <c r="I2703" t="s">
        <v>8</v>
      </c>
      <c r="J2703">
        <v>34</v>
      </c>
      <c r="K2703">
        <v>6.95</v>
      </c>
      <c r="L2703">
        <v>0</v>
      </c>
      <c r="M2703">
        <v>0</v>
      </c>
      <c r="N2703">
        <v>1</v>
      </c>
      <c r="O2703">
        <v>1</v>
      </c>
      <c r="P2703">
        <v>10131.92</v>
      </c>
      <c r="Q2703">
        <v>0</v>
      </c>
      <c r="R2703">
        <v>4</v>
      </c>
      <c r="S2703">
        <v>27009</v>
      </c>
      <c r="T2703" s="1">
        <v>0</v>
      </c>
      <c r="U2703">
        <v>1</v>
      </c>
      <c r="W2703" s="64">
        <f t="shared" si="84"/>
        <v>70416.843999999997</v>
      </c>
      <c r="X2703" s="64">
        <f t="shared" si="85"/>
        <v>0</v>
      </c>
    </row>
    <row r="2704" spans="1:24" hidden="1">
      <c r="A2704">
        <v>1009</v>
      </c>
      <c r="B2704" t="s">
        <v>689</v>
      </c>
      <c r="C2704" t="s">
        <v>684</v>
      </c>
      <c r="D2704" t="s">
        <v>685</v>
      </c>
      <c r="E2704" t="s">
        <v>29</v>
      </c>
      <c r="F2704" t="s">
        <v>686</v>
      </c>
      <c r="G2704" t="s">
        <v>4982</v>
      </c>
      <c r="H2704" s="1">
        <v>45217</v>
      </c>
      <c r="I2704" t="s">
        <v>7</v>
      </c>
      <c r="J2704">
        <v>34</v>
      </c>
      <c r="K2704">
        <v>6.97</v>
      </c>
      <c r="L2704">
        <v>0</v>
      </c>
      <c r="M2704">
        <v>0</v>
      </c>
      <c r="N2704">
        <v>1</v>
      </c>
      <c r="O2704">
        <v>0</v>
      </c>
      <c r="P2704">
        <v>0</v>
      </c>
      <c r="Q2704">
        <v>848000</v>
      </c>
      <c r="R2704">
        <v>4</v>
      </c>
      <c r="S2704">
        <v>27009</v>
      </c>
      <c r="T2704" s="1">
        <v>0</v>
      </c>
      <c r="U2704">
        <v>1</v>
      </c>
      <c r="W2704" s="64">
        <f t="shared" si="84"/>
        <v>0</v>
      </c>
      <c r="X2704" s="64">
        <f t="shared" si="85"/>
        <v>5910560</v>
      </c>
    </row>
    <row r="2705" spans="1:24">
      <c r="A2705">
        <v>1034</v>
      </c>
      <c r="B2705" t="s">
        <v>689</v>
      </c>
      <c r="C2705" t="s">
        <v>684</v>
      </c>
      <c r="D2705" t="s">
        <v>685</v>
      </c>
      <c r="E2705" t="s">
        <v>29</v>
      </c>
      <c r="F2705" t="s">
        <v>747</v>
      </c>
      <c r="G2705" t="s">
        <v>5254</v>
      </c>
      <c r="H2705" s="1">
        <v>45217</v>
      </c>
      <c r="I2705" t="s">
        <v>7</v>
      </c>
      <c r="J2705">
        <v>34</v>
      </c>
      <c r="K2705">
        <v>6.97</v>
      </c>
      <c r="L2705">
        <v>0</v>
      </c>
      <c r="M2705">
        <v>0</v>
      </c>
      <c r="N2705">
        <v>1</v>
      </c>
      <c r="O2705">
        <v>0</v>
      </c>
      <c r="P2705">
        <v>0</v>
      </c>
      <c r="Q2705">
        <v>378000</v>
      </c>
      <c r="R2705">
        <v>4</v>
      </c>
      <c r="S2705">
        <v>27009</v>
      </c>
      <c r="T2705" s="1">
        <v>0</v>
      </c>
      <c r="U2705">
        <v>1</v>
      </c>
      <c r="W2705" s="64">
        <f t="shared" si="84"/>
        <v>0</v>
      </c>
      <c r="X2705" s="64">
        <f t="shared" si="85"/>
        <v>2634660</v>
      </c>
    </row>
    <row r="2706" spans="1:24" hidden="1">
      <c r="A2706">
        <v>27009</v>
      </c>
      <c r="B2706" t="s">
        <v>689</v>
      </c>
      <c r="C2706" t="s">
        <v>684</v>
      </c>
      <c r="D2706" t="s">
        <v>685</v>
      </c>
      <c r="E2706" t="s">
        <v>29</v>
      </c>
      <c r="F2706" t="s">
        <v>753</v>
      </c>
      <c r="G2706" t="s">
        <v>5365</v>
      </c>
      <c r="H2706" s="1">
        <v>45217</v>
      </c>
      <c r="I2706" t="s">
        <v>8</v>
      </c>
      <c r="J2706">
        <v>34</v>
      </c>
      <c r="K2706">
        <v>6.97</v>
      </c>
      <c r="L2706">
        <v>0</v>
      </c>
      <c r="M2706">
        <v>0</v>
      </c>
      <c r="N2706">
        <v>1</v>
      </c>
      <c r="O2706">
        <v>0</v>
      </c>
      <c r="P2706">
        <v>848000</v>
      </c>
      <c r="Q2706">
        <v>0</v>
      </c>
      <c r="R2706">
        <v>4</v>
      </c>
      <c r="S2706">
        <v>1009</v>
      </c>
      <c r="T2706" s="1">
        <v>0</v>
      </c>
      <c r="U2706">
        <v>1</v>
      </c>
      <c r="W2706" s="64">
        <f t="shared" si="84"/>
        <v>5910560</v>
      </c>
      <c r="X2706" s="64">
        <f t="shared" si="85"/>
        <v>0</v>
      </c>
    </row>
    <row r="2707" spans="1:24" hidden="1">
      <c r="A2707">
        <v>27009</v>
      </c>
      <c r="B2707" t="s">
        <v>689</v>
      </c>
      <c r="C2707" t="s">
        <v>684</v>
      </c>
      <c r="D2707" t="s">
        <v>685</v>
      </c>
      <c r="E2707" t="s">
        <v>29</v>
      </c>
      <c r="F2707" t="s">
        <v>753</v>
      </c>
      <c r="G2707" t="s">
        <v>5366</v>
      </c>
      <c r="H2707" s="1">
        <v>45217</v>
      </c>
      <c r="I2707" t="s">
        <v>8</v>
      </c>
      <c r="J2707">
        <v>34</v>
      </c>
      <c r="K2707">
        <v>6.97</v>
      </c>
      <c r="L2707">
        <v>0</v>
      </c>
      <c r="M2707">
        <v>0</v>
      </c>
      <c r="N2707">
        <v>1</v>
      </c>
      <c r="O2707">
        <v>0</v>
      </c>
      <c r="P2707">
        <v>378000</v>
      </c>
      <c r="Q2707">
        <v>0</v>
      </c>
      <c r="R2707">
        <v>4</v>
      </c>
      <c r="S2707">
        <v>1034</v>
      </c>
      <c r="T2707" s="1">
        <v>0</v>
      </c>
      <c r="U2707">
        <v>1</v>
      </c>
      <c r="W2707" s="64">
        <f t="shared" si="84"/>
        <v>2634660</v>
      </c>
      <c r="X2707" s="64">
        <f t="shared" si="85"/>
        <v>0</v>
      </c>
    </row>
    <row r="2708" spans="1:24" hidden="1">
      <c r="A2708">
        <v>27009</v>
      </c>
      <c r="B2708" t="s">
        <v>689</v>
      </c>
      <c r="C2708" t="s">
        <v>684</v>
      </c>
      <c r="D2708" t="s">
        <v>685</v>
      </c>
      <c r="E2708" t="s">
        <v>29</v>
      </c>
      <c r="F2708" t="s">
        <v>753</v>
      </c>
      <c r="G2708" t="s">
        <v>5367</v>
      </c>
      <c r="H2708" s="1">
        <v>45217</v>
      </c>
      <c r="I2708" t="s">
        <v>7</v>
      </c>
      <c r="J2708">
        <v>34</v>
      </c>
      <c r="K2708">
        <v>6.95</v>
      </c>
      <c r="L2708">
        <v>0</v>
      </c>
      <c r="M2708">
        <v>0</v>
      </c>
      <c r="N2708">
        <v>1</v>
      </c>
      <c r="O2708">
        <v>0</v>
      </c>
      <c r="P2708">
        <v>0</v>
      </c>
      <c r="Q2708">
        <v>10131.92</v>
      </c>
      <c r="R2708">
        <v>4</v>
      </c>
      <c r="S2708">
        <v>1005</v>
      </c>
      <c r="T2708" s="1">
        <v>0</v>
      </c>
      <c r="U2708">
        <v>1</v>
      </c>
      <c r="W2708" s="64">
        <f t="shared" si="84"/>
        <v>0</v>
      </c>
      <c r="X2708" s="64">
        <f t="shared" si="85"/>
        <v>70416.843999999997</v>
      </c>
    </row>
    <row r="2709" spans="1:24" hidden="1">
      <c r="A2709">
        <v>1005</v>
      </c>
      <c r="B2709" t="s">
        <v>689</v>
      </c>
      <c r="C2709" t="s">
        <v>684</v>
      </c>
      <c r="D2709" t="s">
        <v>685</v>
      </c>
      <c r="E2709" t="s">
        <v>29</v>
      </c>
      <c r="F2709" t="s">
        <v>747</v>
      </c>
      <c r="G2709" t="s">
        <v>4861</v>
      </c>
      <c r="H2709" s="1">
        <v>45219</v>
      </c>
      <c r="I2709" t="s">
        <v>7</v>
      </c>
      <c r="J2709">
        <v>34</v>
      </c>
      <c r="K2709">
        <v>6.97</v>
      </c>
      <c r="L2709">
        <v>0</v>
      </c>
      <c r="M2709">
        <v>0</v>
      </c>
      <c r="N2709">
        <v>1</v>
      </c>
      <c r="O2709">
        <v>1</v>
      </c>
      <c r="P2709">
        <v>0</v>
      </c>
      <c r="Q2709">
        <v>10131.92</v>
      </c>
      <c r="R2709">
        <v>4</v>
      </c>
      <c r="S2709">
        <v>27009</v>
      </c>
      <c r="T2709" s="1">
        <v>0</v>
      </c>
      <c r="U2709">
        <v>1</v>
      </c>
      <c r="W2709" s="64">
        <f t="shared" si="84"/>
        <v>0</v>
      </c>
      <c r="X2709" s="64">
        <f t="shared" si="85"/>
        <v>70619.482399999994</v>
      </c>
    </row>
    <row r="2710" spans="1:24" hidden="1">
      <c r="A2710">
        <v>27009</v>
      </c>
      <c r="B2710" t="s">
        <v>689</v>
      </c>
      <c r="C2710" t="s">
        <v>684</v>
      </c>
      <c r="D2710" t="s">
        <v>685</v>
      </c>
      <c r="E2710" t="s">
        <v>29</v>
      </c>
      <c r="F2710" t="s">
        <v>753</v>
      </c>
      <c r="G2710" t="s">
        <v>5368</v>
      </c>
      <c r="H2710" s="1">
        <v>45219</v>
      </c>
      <c r="I2710" t="s">
        <v>8</v>
      </c>
      <c r="J2710">
        <v>34</v>
      </c>
      <c r="K2710">
        <v>6.97</v>
      </c>
      <c r="L2710">
        <v>0</v>
      </c>
      <c r="M2710">
        <v>0</v>
      </c>
      <c r="N2710">
        <v>1</v>
      </c>
      <c r="O2710">
        <v>0</v>
      </c>
      <c r="P2710">
        <v>10131.92</v>
      </c>
      <c r="Q2710">
        <v>0</v>
      </c>
      <c r="R2710">
        <v>4</v>
      </c>
      <c r="S2710">
        <v>1005</v>
      </c>
      <c r="T2710" s="1">
        <v>0</v>
      </c>
      <c r="U2710">
        <v>1</v>
      </c>
      <c r="W2710" s="64">
        <f t="shared" si="84"/>
        <v>70619.482399999994</v>
      </c>
      <c r="X2710" s="64">
        <f t="shared" si="85"/>
        <v>0</v>
      </c>
    </row>
    <row r="2711" spans="1:24">
      <c r="A2711">
        <v>1014</v>
      </c>
      <c r="B2711" t="s">
        <v>690</v>
      </c>
      <c r="C2711" t="s">
        <v>684</v>
      </c>
      <c r="D2711" t="s">
        <v>685</v>
      </c>
      <c r="E2711" t="s">
        <v>29</v>
      </c>
      <c r="F2711" t="s">
        <v>756</v>
      </c>
      <c r="G2711" t="s">
        <v>4668</v>
      </c>
      <c r="H2711" s="1">
        <v>45222</v>
      </c>
      <c r="I2711" t="s">
        <v>7</v>
      </c>
      <c r="J2711">
        <v>34</v>
      </c>
      <c r="K2711">
        <v>6.97</v>
      </c>
      <c r="L2711">
        <v>0</v>
      </c>
      <c r="M2711">
        <v>0</v>
      </c>
      <c r="N2711">
        <v>1</v>
      </c>
      <c r="O2711">
        <v>1</v>
      </c>
      <c r="P2711">
        <v>0</v>
      </c>
      <c r="Q2711">
        <v>30000</v>
      </c>
      <c r="R2711">
        <v>4</v>
      </c>
      <c r="S2711">
        <v>3059</v>
      </c>
      <c r="T2711" s="1">
        <v>0</v>
      </c>
      <c r="U2711">
        <v>1</v>
      </c>
      <c r="W2711" s="64">
        <f t="shared" si="84"/>
        <v>0</v>
      </c>
      <c r="X2711" s="64">
        <f t="shared" si="85"/>
        <v>209100</v>
      </c>
    </row>
    <row r="2712" spans="1:24" hidden="1">
      <c r="A2712">
        <v>3059</v>
      </c>
      <c r="B2712" t="s">
        <v>690</v>
      </c>
      <c r="C2712" t="s">
        <v>684</v>
      </c>
      <c r="D2712" t="s">
        <v>685</v>
      </c>
      <c r="E2712" t="s">
        <v>29</v>
      </c>
      <c r="F2712" t="s">
        <v>753</v>
      </c>
      <c r="G2712" t="s">
        <v>1011</v>
      </c>
      <c r="H2712" s="1">
        <v>45222</v>
      </c>
      <c r="I2712" t="s">
        <v>8</v>
      </c>
      <c r="J2712">
        <v>34</v>
      </c>
      <c r="K2712">
        <v>6.97</v>
      </c>
      <c r="L2712">
        <v>0</v>
      </c>
      <c r="M2712">
        <v>0</v>
      </c>
      <c r="N2712">
        <v>1</v>
      </c>
      <c r="O2712">
        <v>0</v>
      </c>
      <c r="P2712">
        <v>30000</v>
      </c>
      <c r="Q2712">
        <v>0</v>
      </c>
      <c r="R2712">
        <v>4</v>
      </c>
      <c r="S2712">
        <v>1014</v>
      </c>
      <c r="T2712" s="1">
        <v>0</v>
      </c>
      <c r="U2712">
        <v>1</v>
      </c>
      <c r="W2712" s="64">
        <f t="shared" si="84"/>
        <v>209100</v>
      </c>
      <c r="X2712" s="64">
        <f t="shared" si="85"/>
        <v>0</v>
      </c>
    </row>
    <row r="2713" spans="1:24" hidden="1">
      <c r="A2713">
        <v>1005</v>
      </c>
      <c r="B2713" t="s">
        <v>689</v>
      </c>
      <c r="C2713" t="s">
        <v>684</v>
      </c>
      <c r="D2713" t="s">
        <v>685</v>
      </c>
      <c r="E2713" t="s">
        <v>29</v>
      </c>
      <c r="F2713" t="s">
        <v>747</v>
      </c>
      <c r="G2713" t="s">
        <v>4862</v>
      </c>
      <c r="H2713" s="1">
        <v>45224</v>
      </c>
      <c r="I2713" t="s">
        <v>7</v>
      </c>
      <c r="J2713">
        <v>34</v>
      </c>
      <c r="K2713">
        <v>6.97</v>
      </c>
      <c r="L2713">
        <v>0</v>
      </c>
      <c r="M2713">
        <v>0</v>
      </c>
      <c r="N2713">
        <v>1</v>
      </c>
      <c r="O2713">
        <v>1</v>
      </c>
      <c r="P2713">
        <v>0</v>
      </c>
      <c r="Q2713">
        <v>67612.73</v>
      </c>
      <c r="R2713">
        <v>4</v>
      </c>
      <c r="S2713">
        <v>27002</v>
      </c>
      <c r="T2713" s="1">
        <v>0</v>
      </c>
      <c r="U2713">
        <v>1</v>
      </c>
      <c r="W2713" s="64">
        <f t="shared" si="84"/>
        <v>0</v>
      </c>
      <c r="X2713" s="64">
        <f t="shared" si="85"/>
        <v>471260.72809999995</v>
      </c>
    </row>
    <row r="2714" spans="1:24">
      <c r="A2714">
        <v>1014</v>
      </c>
      <c r="B2714" t="s">
        <v>690</v>
      </c>
      <c r="C2714" t="s">
        <v>684</v>
      </c>
      <c r="D2714" t="s">
        <v>685</v>
      </c>
      <c r="E2714" t="s">
        <v>29</v>
      </c>
      <c r="F2714" t="s">
        <v>756</v>
      </c>
      <c r="G2714" t="s">
        <v>4653</v>
      </c>
      <c r="H2714" s="1">
        <v>45224</v>
      </c>
      <c r="I2714" t="s">
        <v>7</v>
      </c>
      <c r="J2714">
        <v>34</v>
      </c>
      <c r="K2714">
        <v>6.97</v>
      </c>
      <c r="L2714">
        <v>0</v>
      </c>
      <c r="M2714">
        <v>0</v>
      </c>
      <c r="N2714">
        <v>1</v>
      </c>
      <c r="O2714">
        <v>1</v>
      </c>
      <c r="P2714">
        <v>0</v>
      </c>
      <c r="Q2714">
        <v>30000</v>
      </c>
      <c r="R2714">
        <v>4</v>
      </c>
      <c r="S2714">
        <v>3059</v>
      </c>
      <c r="T2714" s="1">
        <v>0</v>
      </c>
      <c r="U2714">
        <v>1</v>
      </c>
      <c r="W2714" s="64">
        <f t="shared" si="84"/>
        <v>0</v>
      </c>
      <c r="X2714" s="64">
        <f t="shared" si="85"/>
        <v>209100</v>
      </c>
    </row>
    <row r="2715" spans="1:24" hidden="1">
      <c r="A2715">
        <v>3059</v>
      </c>
      <c r="B2715" t="s">
        <v>690</v>
      </c>
      <c r="C2715" t="s">
        <v>684</v>
      </c>
      <c r="D2715" t="s">
        <v>685</v>
      </c>
      <c r="E2715" t="s">
        <v>29</v>
      </c>
      <c r="F2715" t="s">
        <v>753</v>
      </c>
      <c r="G2715" t="s">
        <v>1011</v>
      </c>
      <c r="H2715" s="1">
        <v>45224</v>
      </c>
      <c r="I2715" t="s">
        <v>8</v>
      </c>
      <c r="J2715">
        <v>34</v>
      </c>
      <c r="K2715">
        <v>6.97</v>
      </c>
      <c r="L2715">
        <v>0</v>
      </c>
      <c r="M2715">
        <v>0</v>
      </c>
      <c r="N2715">
        <v>1</v>
      </c>
      <c r="O2715">
        <v>0</v>
      </c>
      <c r="P2715">
        <v>30000</v>
      </c>
      <c r="Q2715">
        <v>0</v>
      </c>
      <c r="R2715">
        <v>4</v>
      </c>
      <c r="S2715">
        <v>1014</v>
      </c>
      <c r="T2715" s="1">
        <v>0</v>
      </c>
      <c r="U2715">
        <v>1</v>
      </c>
      <c r="W2715" s="64">
        <f t="shared" ref="W2715:W2778" si="86">+K2715*P2715</f>
        <v>209100</v>
      </c>
      <c r="X2715" s="64">
        <f t="shared" ref="X2715:X2778" si="87">K2715*Q2715</f>
        <v>0</v>
      </c>
    </row>
    <row r="2716" spans="1:24" hidden="1">
      <c r="A2716">
        <v>27002</v>
      </c>
      <c r="B2716" t="s">
        <v>690</v>
      </c>
      <c r="C2716" t="s">
        <v>684</v>
      </c>
      <c r="D2716" t="s">
        <v>685</v>
      </c>
      <c r="E2716" t="s">
        <v>29</v>
      </c>
      <c r="F2716" t="s">
        <v>753</v>
      </c>
      <c r="G2716" t="s">
        <v>3602</v>
      </c>
      <c r="H2716" s="1">
        <v>45224</v>
      </c>
      <c r="I2716" t="s">
        <v>8</v>
      </c>
      <c r="J2716">
        <v>34</v>
      </c>
      <c r="K2716">
        <v>6.97</v>
      </c>
      <c r="L2716">
        <v>0</v>
      </c>
      <c r="M2716">
        <v>0</v>
      </c>
      <c r="N2716">
        <v>1</v>
      </c>
      <c r="O2716">
        <v>0</v>
      </c>
      <c r="P2716">
        <v>67612.73</v>
      </c>
      <c r="Q2716">
        <v>0</v>
      </c>
      <c r="R2716">
        <v>4</v>
      </c>
      <c r="S2716">
        <v>1005</v>
      </c>
      <c r="T2716" s="1">
        <v>0</v>
      </c>
      <c r="U2716">
        <v>1</v>
      </c>
      <c r="W2716" s="64">
        <f t="shared" si="86"/>
        <v>471260.72809999995</v>
      </c>
      <c r="X2716" s="64">
        <f t="shared" si="87"/>
        <v>0</v>
      </c>
    </row>
    <row r="2717" spans="1:24" hidden="1">
      <c r="A2717">
        <v>1005</v>
      </c>
      <c r="B2717" t="s">
        <v>689</v>
      </c>
      <c r="C2717" t="s">
        <v>684</v>
      </c>
      <c r="D2717" t="s">
        <v>685</v>
      </c>
      <c r="E2717" t="s">
        <v>29</v>
      </c>
      <c r="F2717" t="s">
        <v>747</v>
      </c>
      <c r="G2717" t="s">
        <v>4863</v>
      </c>
      <c r="H2717" s="1">
        <v>45225</v>
      </c>
      <c r="I2717" t="s">
        <v>7</v>
      </c>
      <c r="J2717">
        <v>34</v>
      </c>
      <c r="K2717">
        <v>6.97</v>
      </c>
      <c r="L2717">
        <v>0</v>
      </c>
      <c r="M2717">
        <v>0</v>
      </c>
      <c r="N2717">
        <v>1</v>
      </c>
      <c r="O2717">
        <v>1</v>
      </c>
      <c r="P2717">
        <v>0</v>
      </c>
      <c r="Q2717">
        <v>108535.74</v>
      </c>
      <c r="R2717">
        <v>4</v>
      </c>
      <c r="S2717">
        <v>27002</v>
      </c>
      <c r="T2717" s="1">
        <v>0</v>
      </c>
      <c r="U2717">
        <v>1</v>
      </c>
      <c r="W2717" s="64">
        <f t="shared" si="86"/>
        <v>0</v>
      </c>
      <c r="X2717" s="64">
        <f t="shared" si="87"/>
        <v>756494.1078</v>
      </c>
    </row>
    <row r="2718" spans="1:24">
      <c r="A2718">
        <v>1014</v>
      </c>
      <c r="B2718" t="s">
        <v>689</v>
      </c>
      <c r="C2718" t="s">
        <v>684</v>
      </c>
      <c r="D2718" t="s">
        <v>685</v>
      </c>
      <c r="E2718" t="s">
        <v>29</v>
      </c>
      <c r="F2718" t="s">
        <v>728</v>
      </c>
      <c r="G2718" t="s">
        <v>4756</v>
      </c>
      <c r="H2718" s="1">
        <v>45225</v>
      </c>
      <c r="I2718" t="s">
        <v>7</v>
      </c>
      <c r="J2718">
        <v>34</v>
      </c>
      <c r="K2718">
        <v>6.9589999999999996</v>
      </c>
      <c r="L2718">
        <v>0</v>
      </c>
      <c r="M2718">
        <v>0</v>
      </c>
      <c r="N2718">
        <v>1</v>
      </c>
      <c r="O2718">
        <v>1</v>
      </c>
      <c r="P2718">
        <v>0</v>
      </c>
      <c r="Q2718">
        <v>4000000</v>
      </c>
      <c r="R2718">
        <v>4</v>
      </c>
      <c r="S2718">
        <v>1033</v>
      </c>
      <c r="T2718" s="1">
        <v>0</v>
      </c>
      <c r="U2718">
        <v>1</v>
      </c>
      <c r="W2718" s="64">
        <f t="shared" si="86"/>
        <v>0</v>
      </c>
      <c r="X2718" s="64">
        <f t="shared" si="87"/>
        <v>27836000</v>
      </c>
    </row>
    <row r="2719" spans="1:24" hidden="1">
      <c r="A2719">
        <v>1033</v>
      </c>
      <c r="B2719" t="s">
        <v>689</v>
      </c>
      <c r="C2719" t="s">
        <v>684</v>
      </c>
      <c r="D2719" t="s">
        <v>685</v>
      </c>
      <c r="E2719" t="s">
        <v>29</v>
      </c>
      <c r="F2719" t="s">
        <v>5117</v>
      </c>
      <c r="G2719" t="s">
        <v>5121</v>
      </c>
      <c r="H2719" s="1">
        <v>45225</v>
      </c>
      <c r="I2719" t="s">
        <v>8</v>
      </c>
      <c r="J2719">
        <v>34</v>
      </c>
      <c r="K2719">
        <v>6.9589999999999996</v>
      </c>
      <c r="L2719">
        <v>0</v>
      </c>
      <c r="M2719">
        <v>0</v>
      </c>
      <c r="N2719">
        <v>1</v>
      </c>
      <c r="O2719">
        <v>0</v>
      </c>
      <c r="P2719">
        <v>4000000</v>
      </c>
      <c r="Q2719">
        <v>0</v>
      </c>
      <c r="R2719">
        <v>4</v>
      </c>
      <c r="S2719">
        <v>1014</v>
      </c>
      <c r="T2719" s="1">
        <v>0</v>
      </c>
      <c r="U2719">
        <v>1</v>
      </c>
      <c r="W2719" s="64">
        <f t="shared" si="86"/>
        <v>27836000</v>
      </c>
      <c r="X2719" s="64">
        <f t="shared" si="87"/>
        <v>0</v>
      </c>
    </row>
    <row r="2720" spans="1:24" hidden="1">
      <c r="A2720">
        <v>27002</v>
      </c>
      <c r="B2720" t="s">
        <v>690</v>
      </c>
      <c r="C2720" t="s">
        <v>684</v>
      </c>
      <c r="D2720" t="s">
        <v>685</v>
      </c>
      <c r="E2720" t="s">
        <v>29</v>
      </c>
      <c r="F2720" t="s">
        <v>753</v>
      </c>
      <c r="G2720" t="s">
        <v>3603</v>
      </c>
      <c r="H2720" s="1">
        <v>45225</v>
      </c>
      <c r="I2720" t="s">
        <v>8</v>
      </c>
      <c r="J2720">
        <v>34</v>
      </c>
      <c r="K2720">
        <v>6.97</v>
      </c>
      <c r="L2720">
        <v>0</v>
      </c>
      <c r="M2720">
        <v>0</v>
      </c>
      <c r="N2720">
        <v>1</v>
      </c>
      <c r="O2720">
        <v>0</v>
      </c>
      <c r="P2720">
        <v>108535.74</v>
      </c>
      <c r="Q2720">
        <v>0</v>
      </c>
      <c r="R2720">
        <v>4</v>
      </c>
      <c r="S2720">
        <v>1005</v>
      </c>
      <c r="T2720" s="1">
        <v>0</v>
      </c>
      <c r="U2720">
        <v>1</v>
      </c>
      <c r="W2720" s="64">
        <f t="shared" si="86"/>
        <v>756494.1078</v>
      </c>
      <c r="X2720" s="64">
        <f t="shared" si="87"/>
        <v>0</v>
      </c>
    </row>
    <row r="2721" spans="1:24" hidden="1">
      <c r="A2721">
        <v>1005</v>
      </c>
      <c r="B2721" t="s">
        <v>689</v>
      </c>
      <c r="C2721" t="s">
        <v>684</v>
      </c>
      <c r="D2721" t="s">
        <v>685</v>
      </c>
      <c r="E2721" t="s">
        <v>29</v>
      </c>
      <c r="F2721" t="s">
        <v>747</v>
      </c>
      <c r="G2721" t="s">
        <v>4864</v>
      </c>
      <c r="H2721" s="1">
        <v>45226</v>
      </c>
      <c r="I2721" t="s">
        <v>7</v>
      </c>
      <c r="J2721">
        <v>34</v>
      </c>
      <c r="K2721">
        <v>6.97</v>
      </c>
      <c r="L2721">
        <v>0</v>
      </c>
      <c r="M2721">
        <v>0</v>
      </c>
      <c r="N2721">
        <v>1</v>
      </c>
      <c r="O2721">
        <v>1</v>
      </c>
      <c r="P2721">
        <v>0</v>
      </c>
      <c r="Q2721">
        <v>108535.74</v>
      </c>
      <c r="R2721">
        <v>4</v>
      </c>
      <c r="S2721">
        <v>27002</v>
      </c>
      <c r="T2721" s="1">
        <v>0</v>
      </c>
      <c r="U2721">
        <v>1</v>
      </c>
      <c r="W2721" s="64">
        <f t="shared" si="86"/>
        <v>0</v>
      </c>
      <c r="X2721" s="64">
        <f t="shared" si="87"/>
        <v>756494.1078</v>
      </c>
    </row>
    <row r="2722" spans="1:24">
      <c r="A2722">
        <v>1014</v>
      </c>
      <c r="B2722" t="s">
        <v>689</v>
      </c>
      <c r="C2722" t="s">
        <v>684</v>
      </c>
      <c r="D2722" t="s">
        <v>685</v>
      </c>
      <c r="E2722" t="s">
        <v>29</v>
      </c>
      <c r="F2722" t="s">
        <v>728</v>
      </c>
      <c r="G2722" t="s">
        <v>4762</v>
      </c>
      <c r="H2722" s="1">
        <v>45226</v>
      </c>
      <c r="I2722" t="s">
        <v>7</v>
      </c>
      <c r="J2722">
        <v>34</v>
      </c>
      <c r="K2722">
        <v>6.9589999999999996</v>
      </c>
      <c r="L2722">
        <v>0</v>
      </c>
      <c r="M2722">
        <v>0</v>
      </c>
      <c r="N2722">
        <v>1</v>
      </c>
      <c r="O2722">
        <v>1</v>
      </c>
      <c r="P2722">
        <v>0</v>
      </c>
      <c r="Q2722">
        <v>1000000</v>
      </c>
      <c r="R2722">
        <v>4</v>
      </c>
      <c r="S2722">
        <v>1033</v>
      </c>
      <c r="T2722" s="1">
        <v>0</v>
      </c>
      <c r="U2722">
        <v>1</v>
      </c>
      <c r="W2722" s="64">
        <f t="shared" si="86"/>
        <v>0</v>
      </c>
      <c r="X2722" s="64">
        <f t="shared" si="87"/>
        <v>6959000</v>
      </c>
    </row>
    <row r="2723" spans="1:24" hidden="1">
      <c r="A2723">
        <v>1033</v>
      </c>
      <c r="B2723" t="s">
        <v>689</v>
      </c>
      <c r="C2723" t="s">
        <v>684</v>
      </c>
      <c r="D2723" t="s">
        <v>685</v>
      </c>
      <c r="E2723" t="s">
        <v>29</v>
      </c>
      <c r="F2723" t="s">
        <v>5117</v>
      </c>
      <c r="G2723" t="s">
        <v>5122</v>
      </c>
      <c r="H2723" s="1">
        <v>45226</v>
      </c>
      <c r="I2723" t="s">
        <v>8</v>
      </c>
      <c r="J2723">
        <v>34</v>
      </c>
      <c r="K2723">
        <v>6.9589999999999996</v>
      </c>
      <c r="L2723">
        <v>0</v>
      </c>
      <c r="M2723">
        <v>0</v>
      </c>
      <c r="N2723">
        <v>1</v>
      </c>
      <c r="O2723">
        <v>0</v>
      </c>
      <c r="P2723">
        <v>1000000</v>
      </c>
      <c r="Q2723">
        <v>0</v>
      </c>
      <c r="R2723">
        <v>4</v>
      </c>
      <c r="S2723">
        <v>1014</v>
      </c>
      <c r="T2723" s="1">
        <v>0</v>
      </c>
      <c r="U2723">
        <v>1</v>
      </c>
      <c r="W2723" s="64">
        <f t="shared" si="86"/>
        <v>6959000</v>
      </c>
      <c r="X2723" s="64">
        <f t="shared" si="87"/>
        <v>0</v>
      </c>
    </row>
    <row r="2724" spans="1:24" hidden="1">
      <c r="A2724">
        <v>27002</v>
      </c>
      <c r="B2724" t="s">
        <v>690</v>
      </c>
      <c r="C2724" t="s">
        <v>684</v>
      </c>
      <c r="D2724" t="s">
        <v>685</v>
      </c>
      <c r="E2724" t="s">
        <v>29</v>
      </c>
      <c r="F2724" t="s">
        <v>753</v>
      </c>
      <c r="G2724" t="s">
        <v>1057</v>
      </c>
      <c r="H2724" s="1">
        <v>45226</v>
      </c>
      <c r="I2724" t="s">
        <v>8</v>
      </c>
      <c r="J2724">
        <v>34</v>
      </c>
      <c r="K2724">
        <v>6.97</v>
      </c>
      <c r="L2724">
        <v>0</v>
      </c>
      <c r="M2724">
        <v>0</v>
      </c>
      <c r="N2724">
        <v>1</v>
      </c>
      <c r="O2724">
        <v>0</v>
      </c>
      <c r="P2724">
        <v>108535.74</v>
      </c>
      <c r="Q2724">
        <v>0</v>
      </c>
      <c r="R2724">
        <v>4</v>
      </c>
      <c r="S2724">
        <v>1005</v>
      </c>
      <c r="T2724" s="1">
        <v>0</v>
      </c>
      <c r="U2724">
        <v>1</v>
      </c>
      <c r="W2724" s="64">
        <f t="shared" si="86"/>
        <v>756494.1078</v>
      </c>
      <c r="X2724" s="64">
        <f t="shared" si="87"/>
        <v>0</v>
      </c>
    </row>
    <row r="2725" spans="1:24" hidden="1">
      <c r="A2725">
        <v>1018</v>
      </c>
      <c r="B2725" t="s">
        <v>689</v>
      </c>
      <c r="C2725" t="s">
        <v>684</v>
      </c>
      <c r="D2725" t="s">
        <v>685</v>
      </c>
      <c r="E2725" t="s">
        <v>29</v>
      </c>
      <c r="F2725" t="s">
        <v>748</v>
      </c>
      <c r="G2725" t="s">
        <v>787</v>
      </c>
      <c r="H2725" s="1">
        <v>45229</v>
      </c>
      <c r="I2725" t="s">
        <v>7</v>
      </c>
      <c r="J2725">
        <v>34</v>
      </c>
      <c r="K2725">
        <v>6.97</v>
      </c>
      <c r="L2725">
        <v>0</v>
      </c>
      <c r="M2725">
        <v>0</v>
      </c>
      <c r="N2725">
        <v>1</v>
      </c>
      <c r="O2725">
        <v>0</v>
      </c>
      <c r="P2725">
        <v>0</v>
      </c>
      <c r="Q2725">
        <v>680000</v>
      </c>
      <c r="R2725">
        <v>4</v>
      </c>
      <c r="S2725">
        <v>27009</v>
      </c>
      <c r="T2725" s="1">
        <v>0</v>
      </c>
      <c r="U2725">
        <v>1</v>
      </c>
      <c r="W2725" s="64">
        <f t="shared" si="86"/>
        <v>0</v>
      </c>
      <c r="X2725" s="64">
        <f t="shared" si="87"/>
        <v>4739600</v>
      </c>
    </row>
    <row r="2726" spans="1:24" hidden="1">
      <c r="A2726">
        <v>27009</v>
      </c>
      <c r="B2726" t="s">
        <v>689</v>
      </c>
      <c r="C2726" t="s">
        <v>684</v>
      </c>
      <c r="D2726" t="s">
        <v>685</v>
      </c>
      <c r="E2726" t="s">
        <v>29</v>
      </c>
      <c r="F2726" t="s">
        <v>753</v>
      </c>
      <c r="G2726" t="s">
        <v>5369</v>
      </c>
      <c r="H2726" s="1">
        <v>45229</v>
      </c>
      <c r="I2726" t="s">
        <v>8</v>
      </c>
      <c r="J2726">
        <v>34</v>
      </c>
      <c r="K2726">
        <v>6.97</v>
      </c>
      <c r="L2726">
        <v>0</v>
      </c>
      <c r="M2726">
        <v>0</v>
      </c>
      <c r="N2726">
        <v>1</v>
      </c>
      <c r="O2726">
        <v>0</v>
      </c>
      <c r="P2726">
        <v>680000</v>
      </c>
      <c r="Q2726">
        <v>0</v>
      </c>
      <c r="R2726">
        <v>4</v>
      </c>
      <c r="S2726">
        <v>1018</v>
      </c>
      <c r="T2726" s="1">
        <v>0</v>
      </c>
      <c r="U2726">
        <v>1</v>
      </c>
      <c r="W2726" s="64">
        <f t="shared" si="86"/>
        <v>4739600</v>
      </c>
      <c r="X2726" s="64">
        <f t="shared" si="87"/>
        <v>0</v>
      </c>
    </row>
    <row r="2727" spans="1:24" hidden="1">
      <c r="A2727">
        <v>1018</v>
      </c>
      <c r="B2727" t="s">
        <v>689</v>
      </c>
      <c r="C2727" t="s">
        <v>684</v>
      </c>
      <c r="D2727" t="s">
        <v>685</v>
      </c>
      <c r="E2727" t="s">
        <v>29</v>
      </c>
      <c r="F2727" t="s">
        <v>748</v>
      </c>
      <c r="G2727" t="s">
        <v>794</v>
      </c>
      <c r="H2727" s="1">
        <v>45237</v>
      </c>
      <c r="I2727" t="s">
        <v>7</v>
      </c>
      <c r="J2727">
        <v>34</v>
      </c>
      <c r="K2727">
        <v>6.97</v>
      </c>
      <c r="L2727">
        <v>0</v>
      </c>
      <c r="M2727">
        <v>0</v>
      </c>
      <c r="N2727">
        <v>1</v>
      </c>
      <c r="O2727">
        <v>0</v>
      </c>
      <c r="P2727">
        <v>0</v>
      </c>
      <c r="Q2727">
        <v>3003</v>
      </c>
      <c r="R2727">
        <v>4</v>
      </c>
      <c r="S2727">
        <v>27004</v>
      </c>
      <c r="T2727" s="1">
        <v>0</v>
      </c>
      <c r="U2727">
        <v>1</v>
      </c>
      <c r="W2727" s="64">
        <f t="shared" si="86"/>
        <v>0</v>
      </c>
      <c r="X2727" s="64">
        <f t="shared" si="87"/>
        <v>20930.91</v>
      </c>
    </row>
    <row r="2728" spans="1:24" hidden="1">
      <c r="A2728">
        <v>27004</v>
      </c>
      <c r="B2728" t="s">
        <v>689</v>
      </c>
      <c r="C2728" t="s">
        <v>684</v>
      </c>
      <c r="D2728" t="s">
        <v>685</v>
      </c>
      <c r="E2728" t="s">
        <v>29</v>
      </c>
      <c r="F2728" t="s">
        <v>753</v>
      </c>
      <c r="G2728" t="s">
        <v>986</v>
      </c>
      <c r="H2728" s="1">
        <v>45237</v>
      </c>
      <c r="I2728" t="s">
        <v>8</v>
      </c>
      <c r="J2728">
        <v>34</v>
      </c>
      <c r="K2728">
        <v>6.97</v>
      </c>
      <c r="L2728">
        <v>0</v>
      </c>
      <c r="M2728">
        <v>0</v>
      </c>
      <c r="N2728">
        <v>1</v>
      </c>
      <c r="O2728">
        <v>0</v>
      </c>
      <c r="P2728">
        <v>3003</v>
      </c>
      <c r="Q2728">
        <v>0</v>
      </c>
      <c r="R2728">
        <v>4</v>
      </c>
      <c r="S2728">
        <v>1018</v>
      </c>
      <c r="T2728" s="1">
        <v>0</v>
      </c>
      <c r="U2728">
        <v>1</v>
      </c>
      <c r="W2728" s="64">
        <f t="shared" si="86"/>
        <v>20930.91</v>
      </c>
      <c r="X2728" s="64">
        <f t="shared" si="87"/>
        <v>0</v>
      </c>
    </row>
    <row r="2729" spans="1:24">
      <c r="A2729">
        <v>1001</v>
      </c>
      <c r="B2729" t="s">
        <v>684</v>
      </c>
      <c r="C2729" t="s">
        <v>684</v>
      </c>
      <c r="D2729" t="s">
        <v>685</v>
      </c>
      <c r="E2729" t="s">
        <v>29</v>
      </c>
      <c r="F2729" t="s">
        <v>686</v>
      </c>
      <c r="G2729" t="s">
        <v>739</v>
      </c>
      <c r="H2729" s="1">
        <v>45243</v>
      </c>
      <c r="I2729" t="s">
        <v>8</v>
      </c>
      <c r="J2729">
        <v>34</v>
      </c>
      <c r="K2729">
        <v>6.93</v>
      </c>
      <c r="L2729">
        <v>0</v>
      </c>
      <c r="M2729">
        <v>0</v>
      </c>
      <c r="N2729">
        <v>1</v>
      </c>
      <c r="O2729">
        <v>0</v>
      </c>
      <c r="P2729">
        <v>250000</v>
      </c>
      <c r="Q2729">
        <v>0</v>
      </c>
      <c r="R2729">
        <v>4</v>
      </c>
      <c r="S2729">
        <v>3048</v>
      </c>
      <c r="T2729" s="1">
        <v>0</v>
      </c>
      <c r="U2729">
        <v>1</v>
      </c>
      <c r="W2729" s="64">
        <f t="shared" si="86"/>
        <v>1732500</v>
      </c>
      <c r="X2729" s="64">
        <f t="shared" si="87"/>
        <v>0</v>
      </c>
    </row>
    <row r="2730" spans="1:24" hidden="1">
      <c r="A2730">
        <v>3048</v>
      </c>
      <c r="B2730" t="s">
        <v>684</v>
      </c>
      <c r="C2730" t="s">
        <v>684</v>
      </c>
      <c r="D2730" t="s">
        <v>685</v>
      </c>
      <c r="E2730" t="s">
        <v>29</v>
      </c>
      <c r="F2730" t="s">
        <v>754</v>
      </c>
      <c r="G2730" t="s">
        <v>1047</v>
      </c>
      <c r="H2730" s="1">
        <v>45243</v>
      </c>
      <c r="I2730" t="s">
        <v>7</v>
      </c>
      <c r="J2730">
        <v>34</v>
      </c>
      <c r="K2730">
        <v>6.93</v>
      </c>
      <c r="L2730">
        <v>0</v>
      </c>
      <c r="M2730">
        <v>0</v>
      </c>
      <c r="N2730">
        <v>1</v>
      </c>
      <c r="O2730">
        <v>0</v>
      </c>
      <c r="P2730">
        <v>0</v>
      </c>
      <c r="Q2730">
        <v>250000</v>
      </c>
      <c r="R2730">
        <v>4</v>
      </c>
      <c r="S2730">
        <v>1001</v>
      </c>
      <c r="T2730" s="1">
        <v>0</v>
      </c>
      <c r="U2730">
        <v>1</v>
      </c>
      <c r="W2730" s="64">
        <f t="shared" si="86"/>
        <v>0</v>
      </c>
      <c r="X2730" s="64">
        <f t="shared" si="87"/>
        <v>1732500</v>
      </c>
    </row>
    <row r="2731" spans="1:24" hidden="1">
      <c r="A2731">
        <v>1017</v>
      </c>
      <c r="B2731" t="s">
        <v>689</v>
      </c>
      <c r="C2731" t="s">
        <v>684</v>
      </c>
      <c r="D2731" t="s">
        <v>685</v>
      </c>
      <c r="E2731" t="s">
        <v>29</v>
      </c>
      <c r="F2731" t="s">
        <v>756</v>
      </c>
      <c r="G2731" t="s">
        <v>5112</v>
      </c>
      <c r="H2731" s="1">
        <v>45244</v>
      </c>
      <c r="I2731" t="s">
        <v>7</v>
      </c>
      <c r="J2731">
        <v>34</v>
      </c>
      <c r="K2731">
        <v>6.9649999999999999</v>
      </c>
      <c r="L2731">
        <v>0</v>
      </c>
      <c r="M2731">
        <v>0</v>
      </c>
      <c r="N2731">
        <v>1</v>
      </c>
      <c r="O2731">
        <v>0</v>
      </c>
      <c r="P2731">
        <v>0</v>
      </c>
      <c r="Q2731">
        <v>102929.65</v>
      </c>
      <c r="R2731">
        <v>4</v>
      </c>
      <c r="S2731">
        <v>27004</v>
      </c>
      <c r="T2731" s="1">
        <v>0</v>
      </c>
      <c r="U2731">
        <v>1</v>
      </c>
      <c r="W2731" s="64">
        <f t="shared" si="86"/>
        <v>0</v>
      </c>
      <c r="X2731" s="64">
        <f t="shared" si="87"/>
        <v>716905.01224999991</v>
      </c>
    </row>
    <row r="2732" spans="1:24">
      <c r="A2732">
        <v>1034</v>
      </c>
      <c r="B2732" t="s">
        <v>689</v>
      </c>
      <c r="C2732" t="s">
        <v>684</v>
      </c>
      <c r="D2732" t="s">
        <v>685</v>
      </c>
      <c r="E2732" t="s">
        <v>29</v>
      </c>
      <c r="F2732" t="s">
        <v>686</v>
      </c>
      <c r="G2732" t="s">
        <v>5222</v>
      </c>
      <c r="H2732" s="1">
        <v>45244</v>
      </c>
      <c r="I2732" t="s">
        <v>7</v>
      </c>
      <c r="J2732">
        <v>34</v>
      </c>
      <c r="K2732">
        <v>6.97</v>
      </c>
      <c r="L2732">
        <v>0</v>
      </c>
      <c r="M2732">
        <v>0</v>
      </c>
      <c r="N2732">
        <v>1</v>
      </c>
      <c r="O2732">
        <v>0</v>
      </c>
      <c r="P2732">
        <v>0</v>
      </c>
      <c r="Q2732">
        <v>423600</v>
      </c>
      <c r="R2732">
        <v>4</v>
      </c>
      <c r="S2732">
        <v>27009</v>
      </c>
      <c r="T2732" s="1">
        <v>0</v>
      </c>
      <c r="U2732">
        <v>1</v>
      </c>
      <c r="W2732" s="64">
        <f t="shared" si="86"/>
        <v>0</v>
      </c>
      <c r="X2732" s="64">
        <f t="shared" si="87"/>
        <v>2952492</v>
      </c>
    </row>
    <row r="2733" spans="1:24" hidden="1">
      <c r="A2733">
        <v>27004</v>
      </c>
      <c r="B2733" t="s">
        <v>689</v>
      </c>
      <c r="C2733" t="s">
        <v>684</v>
      </c>
      <c r="D2733" t="s">
        <v>685</v>
      </c>
      <c r="E2733" t="s">
        <v>29</v>
      </c>
      <c r="F2733" t="s">
        <v>753</v>
      </c>
      <c r="G2733" t="s">
        <v>734</v>
      </c>
      <c r="H2733" s="1">
        <v>45244</v>
      </c>
      <c r="I2733" t="s">
        <v>8</v>
      </c>
      <c r="J2733">
        <v>34</v>
      </c>
      <c r="K2733">
        <v>6.9649999999999999</v>
      </c>
      <c r="L2733">
        <v>0</v>
      </c>
      <c r="M2733">
        <v>0</v>
      </c>
      <c r="N2733">
        <v>1</v>
      </c>
      <c r="O2733">
        <v>0</v>
      </c>
      <c r="P2733">
        <v>102929.65</v>
      </c>
      <c r="Q2733">
        <v>0</v>
      </c>
      <c r="R2733">
        <v>4</v>
      </c>
      <c r="S2733">
        <v>1017</v>
      </c>
      <c r="T2733" s="1">
        <v>0</v>
      </c>
      <c r="U2733">
        <v>1</v>
      </c>
      <c r="W2733" s="64">
        <f t="shared" si="86"/>
        <v>716905.01224999991</v>
      </c>
      <c r="X2733" s="64">
        <f t="shared" si="87"/>
        <v>0</v>
      </c>
    </row>
    <row r="2734" spans="1:24" hidden="1">
      <c r="A2734">
        <v>27009</v>
      </c>
      <c r="B2734" t="s">
        <v>689</v>
      </c>
      <c r="C2734" t="s">
        <v>684</v>
      </c>
      <c r="D2734" t="s">
        <v>685</v>
      </c>
      <c r="E2734" t="s">
        <v>29</v>
      </c>
      <c r="F2734" t="s">
        <v>753</v>
      </c>
      <c r="G2734" t="s">
        <v>5370</v>
      </c>
      <c r="H2734" s="1">
        <v>45244</v>
      </c>
      <c r="I2734" t="s">
        <v>8</v>
      </c>
      <c r="J2734">
        <v>34</v>
      </c>
      <c r="K2734">
        <v>6.97</v>
      </c>
      <c r="L2734">
        <v>0</v>
      </c>
      <c r="M2734">
        <v>0</v>
      </c>
      <c r="N2734">
        <v>1</v>
      </c>
      <c r="O2734">
        <v>0</v>
      </c>
      <c r="P2734">
        <v>423600</v>
      </c>
      <c r="Q2734">
        <v>0</v>
      </c>
      <c r="R2734">
        <v>4</v>
      </c>
      <c r="S2734">
        <v>1034</v>
      </c>
      <c r="T2734" s="1">
        <v>0</v>
      </c>
      <c r="U2734">
        <v>1</v>
      </c>
      <c r="W2734" s="64">
        <f t="shared" si="86"/>
        <v>2952492</v>
      </c>
      <c r="X2734" s="64">
        <f t="shared" si="87"/>
        <v>0</v>
      </c>
    </row>
    <row r="2735" spans="1:24" hidden="1">
      <c r="A2735">
        <v>1009</v>
      </c>
      <c r="B2735" t="s">
        <v>689</v>
      </c>
      <c r="C2735" t="s">
        <v>684</v>
      </c>
      <c r="D2735" t="s">
        <v>685</v>
      </c>
      <c r="E2735" t="s">
        <v>29</v>
      </c>
      <c r="F2735" t="s">
        <v>747</v>
      </c>
      <c r="G2735" t="s">
        <v>5029</v>
      </c>
      <c r="H2735" s="1">
        <v>45252</v>
      </c>
      <c r="I2735" t="s">
        <v>8</v>
      </c>
      <c r="J2735">
        <v>34</v>
      </c>
      <c r="K2735">
        <v>6.97</v>
      </c>
      <c r="L2735">
        <v>0</v>
      </c>
      <c r="M2735">
        <v>0</v>
      </c>
      <c r="N2735">
        <v>1</v>
      </c>
      <c r="O2735">
        <v>0</v>
      </c>
      <c r="P2735">
        <v>2000000</v>
      </c>
      <c r="Q2735">
        <v>0</v>
      </c>
      <c r="R2735">
        <v>4</v>
      </c>
      <c r="S2735">
        <v>1018</v>
      </c>
      <c r="T2735" s="1">
        <v>0</v>
      </c>
      <c r="U2735">
        <v>1</v>
      </c>
      <c r="W2735" s="64">
        <f t="shared" si="86"/>
        <v>13940000</v>
      </c>
      <c r="X2735" s="64">
        <f t="shared" si="87"/>
        <v>0</v>
      </c>
    </row>
    <row r="2736" spans="1:24">
      <c r="A2736">
        <v>1014</v>
      </c>
      <c r="B2736" t="s">
        <v>694</v>
      </c>
      <c r="C2736" t="s">
        <v>684</v>
      </c>
      <c r="D2736" t="s">
        <v>685</v>
      </c>
      <c r="E2736" t="s">
        <v>29</v>
      </c>
      <c r="F2736" t="s">
        <v>748</v>
      </c>
      <c r="G2736" t="s">
        <v>4645</v>
      </c>
      <c r="H2736" s="1">
        <v>45252</v>
      </c>
      <c r="I2736" t="s">
        <v>7</v>
      </c>
      <c r="J2736">
        <v>34</v>
      </c>
      <c r="K2736">
        <v>6.97</v>
      </c>
      <c r="L2736">
        <v>0</v>
      </c>
      <c r="M2736">
        <v>0</v>
      </c>
      <c r="N2736">
        <v>1</v>
      </c>
      <c r="O2736">
        <v>1</v>
      </c>
      <c r="P2736">
        <v>0</v>
      </c>
      <c r="Q2736">
        <v>100000</v>
      </c>
      <c r="R2736">
        <v>4</v>
      </c>
      <c r="S2736">
        <v>3004</v>
      </c>
      <c r="T2736" s="1">
        <v>0</v>
      </c>
      <c r="U2736">
        <v>1</v>
      </c>
      <c r="W2736" s="64">
        <f t="shared" si="86"/>
        <v>0</v>
      </c>
      <c r="X2736" s="64">
        <f t="shared" si="87"/>
        <v>697000</v>
      </c>
    </row>
    <row r="2737" spans="1:24" hidden="1">
      <c r="A2737">
        <v>1018</v>
      </c>
      <c r="B2737" t="s">
        <v>689</v>
      </c>
      <c r="C2737" t="s">
        <v>684</v>
      </c>
      <c r="D2737" t="s">
        <v>685</v>
      </c>
      <c r="E2737" t="s">
        <v>29</v>
      </c>
      <c r="F2737" t="s">
        <v>747</v>
      </c>
      <c r="G2737" t="s">
        <v>816</v>
      </c>
      <c r="H2737" s="1">
        <v>45252</v>
      </c>
      <c r="I2737" t="s">
        <v>7</v>
      </c>
      <c r="J2737">
        <v>34</v>
      </c>
      <c r="K2737">
        <v>6.97</v>
      </c>
      <c r="L2737">
        <v>0</v>
      </c>
      <c r="M2737">
        <v>0</v>
      </c>
      <c r="N2737">
        <v>1</v>
      </c>
      <c r="O2737">
        <v>0</v>
      </c>
      <c r="P2737">
        <v>0</v>
      </c>
      <c r="Q2737">
        <v>2000000</v>
      </c>
      <c r="R2737">
        <v>4</v>
      </c>
      <c r="S2737">
        <v>1009</v>
      </c>
      <c r="T2737" s="1">
        <v>0</v>
      </c>
      <c r="U2737">
        <v>1</v>
      </c>
      <c r="W2737" s="64">
        <f t="shared" si="86"/>
        <v>0</v>
      </c>
      <c r="X2737" s="64">
        <f t="shared" si="87"/>
        <v>13940000</v>
      </c>
    </row>
    <row r="2738" spans="1:24" hidden="1">
      <c r="A2738">
        <v>3004</v>
      </c>
      <c r="B2738" t="s">
        <v>694</v>
      </c>
      <c r="C2738" t="s">
        <v>684</v>
      </c>
      <c r="D2738" t="s">
        <v>685</v>
      </c>
      <c r="E2738" t="s">
        <v>29</v>
      </c>
      <c r="F2738" t="s">
        <v>686</v>
      </c>
      <c r="G2738" t="s">
        <v>1013</v>
      </c>
      <c r="H2738" s="1">
        <v>45252</v>
      </c>
      <c r="I2738" t="s">
        <v>8</v>
      </c>
      <c r="J2738">
        <v>34</v>
      </c>
      <c r="K2738">
        <v>6.97</v>
      </c>
      <c r="L2738">
        <v>0</v>
      </c>
      <c r="M2738">
        <v>0</v>
      </c>
      <c r="N2738">
        <v>1</v>
      </c>
      <c r="O2738">
        <v>0</v>
      </c>
      <c r="P2738">
        <v>100000</v>
      </c>
      <c r="Q2738">
        <v>0</v>
      </c>
      <c r="R2738">
        <v>4</v>
      </c>
      <c r="S2738">
        <v>1014</v>
      </c>
      <c r="T2738" s="1">
        <v>0</v>
      </c>
      <c r="U2738">
        <v>1</v>
      </c>
      <c r="W2738" s="64">
        <f t="shared" si="86"/>
        <v>697000</v>
      </c>
      <c r="X2738" s="64">
        <f t="shared" si="87"/>
        <v>0</v>
      </c>
    </row>
    <row r="2739" spans="1:24" hidden="1">
      <c r="A2739">
        <v>1017</v>
      </c>
      <c r="B2739" t="s">
        <v>689</v>
      </c>
      <c r="C2739" t="s">
        <v>684</v>
      </c>
      <c r="D2739" t="s">
        <v>685</v>
      </c>
      <c r="E2739" t="s">
        <v>29</v>
      </c>
      <c r="F2739" t="s">
        <v>756</v>
      </c>
      <c r="G2739" t="s">
        <v>5113</v>
      </c>
      <c r="H2739" s="1">
        <v>45253</v>
      </c>
      <c r="I2739" t="s">
        <v>7</v>
      </c>
      <c r="J2739">
        <v>34</v>
      </c>
      <c r="K2739">
        <v>6.9649999999999999</v>
      </c>
      <c r="L2739">
        <v>0</v>
      </c>
      <c r="M2739">
        <v>0</v>
      </c>
      <c r="N2739">
        <v>1</v>
      </c>
      <c r="O2739">
        <v>0</v>
      </c>
      <c r="P2739">
        <v>0</v>
      </c>
      <c r="Q2739">
        <v>315071.62</v>
      </c>
      <c r="R2739">
        <v>4</v>
      </c>
      <c r="S2739">
        <v>27002</v>
      </c>
      <c r="T2739" s="1">
        <v>0</v>
      </c>
      <c r="U2739">
        <v>1</v>
      </c>
      <c r="W2739" s="64">
        <f t="shared" si="86"/>
        <v>0</v>
      </c>
      <c r="X2739" s="64">
        <f t="shared" si="87"/>
        <v>2194473.8333000001</v>
      </c>
    </row>
    <row r="2740" spans="1:24" hidden="1">
      <c r="A2740">
        <v>1017</v>
      </c>
      <c r="B2740" t="s">
        <v>689</v>
      </c>
      <c r="C2740" t="s">
        <v>684</v>
      </c>
      <c r="D2740" t="s">
        <v>685</v>
      </c>
      <c r="E2740" t="s">
        <v>29</v>
      </c>
      <c r="F2740" t="s">
        <v>756</v>
      </c>
      <c r="G2740" t="s">
        <v>5114</v>
      </c>
      <c r="H2740" s="1">
        <v>45253</v>
      </c>
      <c r="I2740" t="s">
        <v>7</v>
      </c>
      <c r="J2740">
        <v>34</v>
      </c>
      <c r="K2740">
        <v>6.9649999999999999</v>
      </c>
      <c r="L2740">
        <v>0</v>
      </c>
      <c r="M2740">
        <v>0</v>
      </c>
      <c r="N2740">
        <v>1</v>
      </c>
      <c r="O2740">
        <v>0</v>
      </c>
      <c r="P2740">
        <v>0</v>
      </c>
      <c r="Q2740">
        <v>5642.33</v>
      </c>
      <c r="R2740">
        <v>4</v>
      </c>
      <c r="S2740">
        <v>27002</v>
      </c>
      <c r="T2740" s="1">
        <v>0</v>
      </c>
      <c r="U2740">
        <v>1</v>
      </c>
      <c r="W2740" s="64">
        <f t="shared" si="86"/>
        <v>0</v>
      </c>
      <c r="X2740" s="64">
        <f t="shared" si="87"/>
        <v>39298.828450000001</v>
      </c>
    </row>
    <row r="2741" spans="1:24" hidden="1">
      <c r="A2741">
        <v>1017</v>
      </c>
      <c r="B2741" t="s">
        <v>689</v>
      </c>
      <c r="C2741" t="s">
        <v>684</v>
      </c>
      <c r="D2741" t="s">
        <v>685</v>
      </c>
      <c r="E2741" t="s">
        <v>29</v>
      </c>
      <c r="F2741" t="s">
        <v>756</v>
      </c>
      <c r="G2741" t="s">
        <v>5112</v>
      </c>
      <c r="H2741" s="1">
        <v>45253</v>
      </c>
      <c r="I2741" t="s">
        <v>7</v>
      </c>
      <c r="J2741">
        <v>34</v>
      </c>
      <c r="K2741">
        <v>6.9649999999999999</v>
      </c>
      <c r="L2741">
        <v>0</v>
      </c>
      <c r="M2741">
        <v>0</v>
      </c>
      <c r="N2741">
        <v>1</v>
      </c>
      <c r="O2741">
        <v>0</v>
      </c>
      <c r="P2741">
        <v>0</v>
      </c>
      <c r="Q2741">
        <v>60076.19</v>
      </c>
      <c r="R2741">
        <v>4</v>
      </c>
      <c r="S2741">
        <v>27002</v>
      </c>
      <c r="T2741" s="1">
        <v>0</v>
      </c>
      <c r="U2741">
        <v>1</v>
      </c>
      <c r="W2741" s="64">
        <f t="shared" si="86"/>
        <v>0</v>
      </c>
      <c r="X2741" s="64">
        <f t="shared" si="87"/>
        <v>418430.66334999999</v>
      </c>
    </row>
    <row r="2742" spans="1:24" hidden="1">
      <c r="A2742">
        <v>27002</v>
      </c>
      <c r="B2742" t="s">
        <v>690</v>
      </c>
      <c r="C2742" t="s">
        <v>684</v>
      </c>
      <c r="D2742" t="s">
        <v>685</v>
      </c>
      <c r="E2742" t="s">
        <v>29</v>
      </c>
      <c r="F2742" t="s">
        <v>754</v>
      </c>
      <c r="G2742" t="s">
        <v>3602</v>
      </c>
      <c r="H2742" s="1">
        <v>45253</v>
      </c>
      <c r="I2742" t="s">
        <v>8</v>
      </c>
      <c r="J2742">
        <v>34</v>
      </c>
      <c r="K2742">
        <v>6.9649999999999999</v>
      </c>
      <c r="L2742">
        <v>0</v>
      </c>
      <c r="M2742">
        <v>0</v>
      </c>
      <c r="N2742">
        <v>1</v>
      </c>
      <c r="O2742">
        <v>0</v>
      </c>
      <c r="P2742">
        <v>315071.62</v>
      </c>
      <c r="Q2742">
        <v>0</v>
      </c>
      <c r="R2742">
        <v>4</v>
      </c>
      <c r="S2742">
        <v>1017</v>
      </c>
      <c r="T2742" s="1">
        <v>0</v>
      </c>
      <c r="U2742">
        <v>1</v>
      </c>
      <c r="W2742" s="64">
        <f t="shared" si="86"/>
        <v>2194473.8333000001</v>
      </c>
      <c r="X2742" s="64">
        <f t="shared" si="87"/>
        <v>0</v>
      </c>
    </row>
    <row r="2743" spans="1:24" hidden="1">
      <c r="A2743">
        <v>27002</v>
      </c>
      <c r="B2743" t="s">
        <v>690</v>
      </c>
      <c r="C2743" t="s">
        <v>684</v>
      </c>
      <c r="D2743" t="s">
        <v>685</v>
      </c>
      <c r="E2743" t="s">
        <v>29</v>
      </c>
      <c r="F2743" t="s">
        <v>754</v>
      </c>
      <c r="G2743" t="s">
        <v>3605</v>
      </c>
      <c r="H2743" s="1">
        <v>45253</v>
      </c>
      <c r="I2743" t="s">
        <v>8</v>
      </c>
      <c r="J2743">
        <v>34</v>
      </c>
      <c r="K2743">
        <v>6.9649999999999999</v>
      </c>
      <c r="L2743">
        <v>0</v>
      </c>
      <c r="M2743">
        <v>0</v>
      </c>
      <c r="N2743">
        <v>1</v>
      </c>
      <c r="O2743">
        <v>0</v>
      </c>
      <c r="P2743">
        <v>5642.33</v>
      </c>
      <c r="Q2743">
        <v>0</v>
      </c>
      <c r="R2743">
        <v>4</v>
      </c>
      <c r="S2743">
        <v>1017</v>
      </c>
      <c r="T2743" s="1">
        <v>0</v>
      </c>
      <c r="U2743">
        <v>1</v>
      </c>
      <c r="W2743" s="64">
        <f t="shared" si="86"/>
        <v>39298.828450000001</v>
      </c>
      <c r="X2743" s="64">
        <f t="shared" si="87"/>
        <v>0</v>
      </c>
    </row>
    <row r="2744" spans="1:24" hidden="1">
      <c r="A2744">
        <v>27002</v>
      </c>
      <c r="B2744" t="s">
        <v>690</v>
      </c>
      <c r="C2744" t="s">
        <v>684</v>
      </c>
      <c r="D2744" t="s">
        <v>685</v>
      </c>
      <c r="E2744" t="s">
        <v>29</v>
      </c>
      <c r="F2744" t="s">
        <v>754</v>
      </c>
      <c r="G2744" t="s">
        <v>3606</v>
      </c>
      <c r="H2744" s="1">
        <v>45253</v>
      </c>
      <c r="I2744" t="s">
        <v>8</v>
      </c>
      <c r="J2744">
        <v>34</v>
      </c>
      <c r="K2744">
        <v>6.9649999999999999</v>
      </c>
      <c r="L2744">
        <v>0</v>
      </c>
      <c r="M2744">
        <v>0</v>
      </c>
      <c r="N2744">
        <v>1</v>
      </c>
      <c r="O2744">
        <v>0</v>
      </c>
      <c r="P2744">
        <v>60076.19</v>
      </c>
      <c r="Q2744">
        <v>0</v>
      </c>
      <c r="R2744">
        <v>4</v>
      </c>
      <c r="S2744">
        <v>1017</v>
      </c>
      <c r="T2744" s="1">
        <v>0</v>
      </c>
      <c r="U2744">
        <v>1</v>
      </c>
      <c r="W2744" s="64">
        <f t="shared" si="86"/>
        <v>418430.66334999999</v>
      </c>
      <c r="X2744" s="64">
        <f t="shared" si="87"/>
        <v>0</v>
      </c>
    </row>
    <row r="2745" spans="1:24" hidden="1">
      <c r="A2745">
        <v>1033</v>
      </c>
      <c r="B2745" t="s">
        <v>689</v>
      </c>
      <c r="C2745" t="s">
        <v>684</v>
      </c>
      <c r="D2745" t="s">
        <v>685</v>
      </c>
      <c r="E2745" t="s">
        <v>29</v>
      </c>
      <c r="F2745" t="s">
        <v>686</v>
      </c>
      <c r="G2745" t="s">
        <v>5131</v>
      </c>
      <c r="H2745" s="1">
        <v>45257</v>
      </c>
      <c r="I2745" t="s">
        <v>7</v>
      </c>
      <c r="J2745">
        <v>34</v>
      </c>
      <c r="K2745">
        <v>6.9580000000000002</v>
      </c>
      <c r="L2745">
        <v>0</v>
      </c>
      <c r="M2745">
        <v>0</v>
      </c>
      <c r="N2745">
        <v>1</v>
      </c>
      <c r="O2745">
        <v>0</v>
      </c>
      <c r="P2745">
        <v>0</v>
      </c>
      <c r="Q2745">
        <v>1000000</v>
      </c>
      <c r="R2745">
        <v>4</v>
      </c>
      <c r="S2745">
        <v>27003</v>
      </c>
      <c r="T2745" s="1">
        <v>0</v>
      </c>
      <c r="U2745">
        <v>1</v>
      </c>
      <c r="W2745" s="64">
        <f t="shared" si="86"/>
        <v>0</v>
      </c>
      <c r="X2745" s="64">
        <f t="shared" si="87"/>
        <v>6958000</v>
      </c>
    </row>
    <row r="2746" spans="1:24" hidden="1">
      <c r="A2746">
        <v>27003</v>
      </c>
      <c r="B2746" t="s">
        <v>689</v>
      </c>
      <c r="C2746" t="s">
        <v>684</v>
      </c>
      <c r="D2746" t="s">
        <v>685</v>
      </c>
      <c r="E2746" t="s">
        <v>29</v>
      </c>
      <c r="F2746" t="s">
        <v>3577</v>
      </c>
      <c r="G2746" t="s">
        <v>5343</v>
      </c>
      <c r="H2746" s="1">
        <v>45257</v>
      </c>
      <c r="I2746" t="s">
        <v>8</v>
      </c>
      <c r="J2746">
        <v>34</v>
      </c>
      <c r="K2746">
        <v>6.9580000000000002</v>
      </c>
      <c r="L2746">
        <v>0</v>
      </c>
      <c r="M2746">
        <v>0</v>
      </c>
      <c r="N2746">
        <v>1</v>
      </c>
      <c r="O2746">
        <v>0</v>
      </c>
      <c r="P2746">
        <v>1000000</v>
      </c>
      <c r="Q2746">
        <v>0</v>
      </c>
      <c r="R2746">
        <v>4</v>
      </c>
      <c r="S2746">
        <v>1033</v>
      </c>
      <c r="T2746" s="1">
        <v>0</v>
      </c>
      <c r="U2746">
        <v>1</v>
      </c>
      <c r="W2746" s="64">
        <f t="shared" si="86"/>
        <v>6958000</v>
      </c>
      <c r="X2746" s="64">
        <f t="shared" si="87"/>
        <v>0</v>
      </c>
    </row>
    <row r="2747" spans="1:24" hidden="1">
      <c r="A2747">
        <v>1009</v>
      </c>
      <c r="B2747" t="s">
        <v>689</v>
      </c>
      <c r="C2747" t="s">
        <v>684</v>
      </c>
      <c r="D2747" t="s">
        <v>685</v>
      </c>
      <c r="E2747" t="s">
        <v>29</v>
      </c>
      <c r="F2747" t="s">
        <v>686</v>
      </c>
      <c r="G2747" t="s">
        <v>4983</v>
      </c>
      <c r="H2747" s="1">
        <v>45258</v>
      </c>
      <c r="I2747" t="s">
        <v>8</v>
      </c>
      <c r="J2747">
        <v>34</v>
      </c>
      <c r="K2747">
        <v>6.96</v>
      </c>
      <c r="L2747">
        <v>0</v>
      </c>
      <c r="M2747">
        <v>0</v>
      </c>
      <c r="N2747">
        <v>1</v>
      </c>
      <c r="O2747">
        <v>0</v>
      </c>
      <c r="P2747">
        <v>3000000</v>
      </c>
      <c r="Q2747">
        <v>0</v>
      </c>
      <c r="R2747">
        <v>4</v>
      </c>
      <c r="S2747">
        <v>27012</v>
      </c>
      <c r="T2747" s="1">
        <v>0</v>
      </c>
      <c r="U2747">
        <v>1</v>
      </c>
      <c r="W2747" s="64">
        <f t="shared" si="86"/>
        <v>20880000</v>
      </c>
      <c r="X2747" s="64">
        <f t="shared" si="87"/>
        <v>0</v>
      </c>
    </row>
    <row r="2748" spans="1:24" hidden="1">
      <c r="A2748">
        <v>1009</v>
      </c>
      <c r="B2748" t="s">
        <v>689</v>
      </c>
      <c r="C2748" t="s">
        <v>684</v>
      </c>
      <c r="D2748" t="s">
        <v>685</v>
      </c>
      <c r="E2748" t="s">
        <v>29</v>
      </c>
      <c r="F2748" t="s">
        <v>686</v>
      </c>
      <c r="G2748" t="s">
        <v>4984</v>
      </c>
      <c r="H2748" s="1">
        <v>45258</v>
      </c>
      <c r="I2748" t="s">
        <v>8</v>
      </c>
      <c r="J2748">
        <v>34</v>
      </c>
      <c r="K2748">
        <v>6.96</v>
      </c>
      <c r="L2748">
        <v>0</v>
      </c>
      <c r="M2748">
        <v>0</v>
      </c>
      <c r="N2748">
        <v>1</v>
      </c>
      <c r="O2748">
        <v>0</v>
      </c>
      <c r="P2748">
        <v>207600</v>
      </c>
      <c r="Q2748">
        <v>0</v>
      </c>
      <c r="R2748">
        <v>4</v>
      </c>
      <c r="S2748">
        <v>27012</v>
      </c>
      <c r="T2748" s="1">
        <v>0</v>
      </c>
      <c r="U2748">
        <v>1</v>
      </c>
      <c r="W2748" s="64">
        <f t="shared" si="86"/>
        <v>1444896</v>
      </c>
      <c r="X2748" s="64">
        <f t="shared" si="87"/>
        <v>0</v>
      </c>
    </row>
    <row r="2749" spans="1:24">
      <c r="A2749">
        <v>1014</v>
      </c>
      <c r="B2749" t="s">
        <v>693</v>
      </c>
      <c r="C2749" t="s">
        <v>684</v>
      </c>
      <c r="D2749" t="s">
        <v>685</v>
      </c>
      <c r="E2749" t="s">
        <v>29</v>
      </c>
      <c r="F2749" t="s">
        <v>748</v>
      </c>
      <c r="G2749" t="s">
        <v>977</v>
      </c>
      <c r="H2749" s="1">
        <v>45258</v>
      </c>
      <c r="I2749" t="s">
        <v>7</v>
      </c>
      <c r="J2749">
        <v>34</v>
      </c>
      <c r="K2749">
        <v>6.97</v>
      </c>
      <c r="L2749">
        <v>0</v>
      </c>
      <c r="M2749">
        <v>0</v>
      </c>
      <c r="N2749">
        <v>1</v>
      </c>
      <c r="O2749">
        <v>1</v>
      </c>
      <c r="P2749">
        <v>0</v>
      </c>
      <c r="Q2749">
        <v>43041.61</v>
      </c>
      <c r="R2749">
        <v>4</v>
      </c>
      <c r="S2749">
        <v>3034</v>
      </c>
      <c r="T2749" s="1">
        <v>0</v>
      </c>
      <c r="U2749">
        <v>1</v>
      </c>
      <c r="W2749" s="64">
        <f t="shared" si="86"/>
        <v>0</v>
      </c>
      <c r="X2749" s="64">
        <f t="shared" si="87"/>
        <v>300000.02169999998</v>
      </c>
    </row>
    <row r="2750" spans="1:24">
      <c r="A2750">
        <v>3034</v>
      </c>
      <c r="B2750" t="s">
        <v>693</v>
      </c>
      <c r="C2750" t="s">
        <v>684</v>
      </c>
      <c r="D2750" t="s">
        <v>685</v>
      </c>
      <c r="E2750" t="s">
        <v>29</v>
      </c>
      <c r="F2750" t="s">
        <v>4379</v>
      </c>
      <c r="G2750" t="s">
        <v>5326</v>
      </c>
      <c r="H2750" s="1">
        <v>45258</v>
      </c>
      <c r="I2750" t="s">
        <v>8</v>
      </c>
      <c r="J2750">
        <v>34</v>
      </c>
      <c r="K2750">
        <v>6.97</v>
      </c>
      <c r="N2750">
        <v>1</v>
      </c>
      <c r="O2750">
        <v>0</v>
      </c>
      <c r="P2750">
        <v>43041.61</v>
      </c>
      <c r="Q2750">
        <v>0</v>
      </c>
      <c r="R2750">
        <v>4</v>
      </c>
      <c r="S2750">
        <v>1014</v>
      </c>
      <c r="T2750" s="1">
        <v>0</v>
      </c>
      <c r="U2750">
        <v>1</v>
      </c>
      <c r="W2750" s="64">
        <f t="shared" si="86"/>
        <v>300000.02169999998</v>
      </c>
      <c r="X2750" s="64">
        <f t="shared" si="87"/>
        <v>0</v>
      </c>
    </row>
    <row r="2751" spans="1:24" hidden="1">
      <c r="A2751">
        <v>27012</v>
      </c>
      <c r="B2751" t="s">
        <v>689</v>
      </c>
      <c r="C2751" t="s">
        <v>684</v>
      </c>
      <c r="D2751" t="s">
        <v>685</v>
      </c>
      <c r="E2751" t="s">
        <v>29</v>
      </c>
      <c r="F2751" t="s">
        <v>753</v>
      </c>
      <c r="G2751" t="s">
        <v>979</v>
      </c>
      <c r="H2751" s="1">
        <v>45258</v>
      </c>
      <c r="I2751" t="s">
        <v>7</v>
      </c>
      <c r="J2751">
        <v>34</v>
      </c>
      <c r="K2751">
        <v>6.96</v>
      </c>
      <c r="L2751">
        <v>0</v>
      </c>
      <c r="M2751">
        <v>0</v>
      </c>
      <c r="N2751">
        <v>1</v>
      </c>
      <c r="O2751">
        <v>0</v>
      </c>
      <c r="P2751">
        <v>0</v>
      </c>
      <c r="Q2751">
        <v>3000000</v>
      </c>
      <c r="R2751">
        <v>4</v>
      </c>
      <c r="S2751">
        <v>1009</v>
      </c>
      <c r="T2751" s="1">
        <v>0</v>
      </c>
      <c r="U2751">
        <v>1</v>
      </c>
      <c r="W2751" s="64">
        <f t="shared" si="86"/>
        <v>0</v>
      </c>
      <c r="X2751" s="64">
        <f t="shared" si="87"/>
        <v>20880000</v>
      </c>
    </row>
    <row r="2752" spans="1:24" hidden="1">
      <c r="A2752">
        <v>27012</v>
      </c>
      <c r="B2752" t="s">
        <v>689</v>
      </c>
      <c r="C2752" t="s">
        <v>684</v>
      </c>
      <c r="D2752" t="s">
        <v>685</v>
      </c>
      <c r="E2752" t="s">
        <v>29</v>
      </c>
      <c r="F2752" t="s">
        <v>753</v>
      </c>
      <c r="G2752" t="s">
        <v>981</v>
      </c>
      <c r="H2752" s="1">
        <v>45258</v>
      </c>
      <c r="I2752" t="s">
        <v>7</v>
      </c>
      <c r="J2752">
        <v>34</v>
      </c>
      <c r="K2752">
        <v>6.96</v>
      </c>
      <c r="L2752">
        <v>0</v>
      </c>
      <c r="M2752">
        <v>0</v>
      </c>
      <c r="N2752">
        <v>1</v>
      </c>
      <c r="O2752">
        <v>0</v>
      </c>
      <c r="P2752">
        <v>0</v>
      </c>
      <c r="Q2752">
        <v>207600</v>
      </c>
      <c r="R2752">
        <v>4</v>
      </c>
      <c r="S2752">
        <v>1009</v>
      </c>
      <c r="T2752" s="1">
        <v>0</v>
      </c>
      <c r="U2752">
        <v>1</v>
      </c>
      <c r="W2752" s="64">
        <f t="shared" si="86"/>
        <v>0</v>
      </c>
      <c r="X2752" s="64">
        <f t="shared" si="87"/>
        <v>1444896</v>
      </c>
    </row>
    <row r="2753" spans="1:24" hidden="1">
      <c r="A2753">
        <v>1009</v>
      </c>
      <c r="B2753" t="s">
        <v>689</v>
      </c>
      <c r="C2753" t="s">
        <v>684</v>
      </c>
      <c r="D2753" t="s">
        <v>685</v>
      </c>
      <c r="E2753" t="s">
        <v>29</v>
      </c>
      <c r="F2753" t="s">
        <v>686</v>
      </c>
      <c r="G2753" t="s">
        <v>4985</v>
      </c>
      <c r="H2753" s="1">
        <v>45260</v>
      </c>
      <c r="I2753" t="s">
        <v>7</v>
      </c>
      <c r="J2753">
        <v>34</v>
      </c>
      <c r="K2753">
        <v>6.97</v>
      </c>
      <c r="L2753">
        <v>0</v>
      </c>
      <c r="M2753">
        <v>0</v>
      </c>
      <c r="N2753">
        <v>1</v>
      </c>
      <c r="O2753">
        <v>0</v>
      </c>
      <c r="P2753">
        <v>0</v>
      </c>
      <c r="Q2753">
        <v>12925.5</v>
      </c>
      <c r="R2753">
        <v>4</v>
      </c>
      <c r="S2753">
        <v>27012</v>
      </c>
      <c r="T2753" s="1">
        <v>0</v>
      </c>
      <c r="U2753">
        <v>1</v>
      </c>
      <c r="W2753" s="64">
        <f t="shared" si="86"/>
        <v>0</v>
      </c>
      <c r="X2753" s="64">
        <f t="shared" si="87"/>
        <v>90090.735000000001</v>
      </c>
    </row>
    <row r="2754" spans="1:24" hidden="1">
      <c r="A2754">
        <v>1009</v>
      </c>
      <c r="B2754" t="s">
        <v>689</v>
      </c>
      <c r="C2754" t="s">
        <v>684</v>
      </c>
      <c r="D2754" t="s">
        <v>685</v>
      </c>
      <c r="E2754" t="s">
        <v>29</v>
      </c>
      <c r="F2754" t="s">
        <v>686</v>
      </c>
      <c r="G2754" t="s">
        <v>4986</v>
      </c>
      <c r="H2754" s="1">
        <v>45260</v>
      </c>
      <c r="I2754" t="s">
        <v>7</v>
      </c>
      <c r="J2754">
        <v>34</v>
      </c>
      <c r="K2754">
        <v>6.97</v>
      </c>
      <c r="L2754">
        <v>0</v>
      </c>
      <c r="M2754">
        <v>0</v>
      </c>
      <c r="N2754">
        <v>1</v>
      </c>
      <c r="O2754">
        <v>0</v>
      </c>
      <c r="P2754">
        <v>0</v>
      </c>
      <c r="Q2754">
        <v>10616.37</v>
      </c>
      <c r="R2754">
        <v>4</v>
      </c>
      <c r="S2754">
        <v>27012</v>
      </c>
      <c r="T2754" s="1">
        <v>0</v>
      </c>
      <c r="U2754">
        <v>1</v>
      </c>
      <c r="W2754" s="64">
        <f t="shared" si="86"/>
        <v>0</v>
      </c>
      <c r="X2754" s="64">
        <f t="shared" si="87"/>
        <v>73996.098899999997</v>
      </c>
    </row>
    <row r="2755" spans="1:24" hidden="1">
      <c r="A2755">
        <v>27012</v>
      </c>
      <c r="B2755" t="s">
        <v>689</v>
      </c>
      <c r="C2755" t="s">
        <v>684</v>
      </c>
      <c r="D2755" t="s">
        <v>685</v>
      </c>
      <c r="E2755" t="s">
        <v>29</v>
      </c>
      <c r="F2755" t="s">
        <v>753</v>
      </c>
      <c r="G2755" t="s">
        <v>979</v>
      </c>
      <c r="H2755" s="1">
        <v>45260</v>
      </c>
      <c r="I2755" t="s">
        <v>8</v>
      </c>
      <c r="J2755">
        <v>34</v>
      </c>
      <c r="K2755">
        <v>6.97</v>
      </c>
      <c r="L2755">
        <v>0</v>
      </c>
      <c r="M2755">
        <v>0</v>
      </c>
      <c r="N2755">
        <v>1</v>
      </c>
      <c r="O2755">
        <v>0</v>
      </c>
      <c r="P2755">
        <v>10616.37</v>
      </c>
      <c r="Q2755">
        <v>0</v>
      </c>
      <c r="R2755">
        <v>4</v>
      </c>
      <c r="S2755">
        <v>1009</v>
      </c>
      <c r="T2755" s="1">
        <v>0</v>
      </c>
      <c r="U2755">
        <v>1</v>
      </c>
      <c r="W2755" s="64">
        <f t="shared" si="86"/>
        <v>73996.098899999997</v>
      </c>
      <c r="X2755" s="64">
        <f t="shared" si="87"/>
        <v>0</v>
      </c>
    </row>
    <row r="2756" spans="1:24" hidden="1">
      <c r="A2756">
        <v>27012</v>
      </c>
      <c r="B2756" t="s">
        <v>689</v>
      </c>
      <c r="C2756" t="s">
        <v>684</v>
      </c>
      <c r="D2756" t="s">
        <v>685</v>
      </c>
      <c r="E2756" t="s">
        <v>29</v>
      </c>
      <c r="F2756" t="s">
        <v>753</v>
      </c>
      <c r="G2756" t="s">
        <v>981</v>
      </c>
      <c r="H2756" s="1">
        <v>45260</v>
      </c>
      <c r="I2756" t="s">
        <v>8</v>
      </c>
      <c r="J2756">
        <v>34</v>
      </c>
      <c r="K2756">
        <v>6.97</v>
      </c>
      <c r="L2756">
        <v>0</v>
      </c>
      <c r="M2756">
        <v>0</v>
      </c>
      <c r="N2756">
        <v>1</v>
      </c>
      <c r="O2756">
        <v>0</v>
      </c>
      <c r="P2756">
        <v>12925.5</v>
      </c>
      <c r="Q2756">
        <v>0</v>
      </c>
      <c r="R2756">
        <v>4</v>
      </c>
      <c r="S2756">
        <v>1009</v>
      </c>
      <c r="T2756" s="1">
        <v>0</v>
      </c>
      <c r="U2756">
        <v>1</v>
      </c>
      <c r="W2756" s="64">
        <f t="shared" si="86"/>
        <v>90090.735000000001</v>
      </c>
      <c r="X2756" s="64">
        <f t="shared" si="87"/>
        <v>0</v>
      </c>
    </row>
    <row r="2757" spans="1:24" hidden="1">
      <c r="A2757">
        <v>1009</v>
      </c>
      <c r="B2757" t="s">
        <v>689</v>
      </c>
      <c r="C2757" t="s">
        <v>684</v>
      </c>
      <c r="D2757" t="s">
        <v>685</v>
      </c>
      <c r="E2757" t="s">
        <v>29</v>
      </c>
      <c r="F2757" t="s">
        <v>686</v>
      </c>
      <c r="G2757" t="s">
        <v>4987</v>
      </c>
      <c r="H2757" s="1">
        <v>45268</v>
      </c>
      <c r="I2757" t="s">
        <v>7</v>
      </c>
      <c r="J2757">
        <v>34</v>
      </c>
      <c r="K2757">
        <v>6.97</v>
      </c>
      <c r="L2757">
        <v>0</v>
      </c>
      <c r="M2757">
        <v>0</v>
      </c>
      <c r="N2757">
        <v>1</v>
      </c>
      <c r="O2757">
        <v>0</v>
      </c>
      <c r="P2757">
        <v>0</v>
      </c>
      <c r="Q2757">
        <v>618651</v>
      </c>
      <c r="R2757">
        <v>4</v>
      </c>
      <c r="S2757">
        <v>27012</v>
      </c>
      <c r="T2757" s="1">
        <v>0</v>
      </c>
      <c r="U2757">
        <v>1</v>
      </c>
      <c r="W2757" s="64">
        <f t="shared" si="86"/>
        <v>0</v>
      </c>
      <c r="X2757" s="64">
        <f t="shared" si="87"/>
        <v>4311997.47</v>
      </c>
    </row>
    <row r="2758" spans="1:24" hidden="1">
      <c r="A2758">
        <v>1009</v>
      </c>
      <c r="B2758" t="s">
        <v>689</v>
      </c>
      <c r="C2758" t="s">
        <v>684</v>
      </c>
      <c r="D2758" t="s">
        <v>685</v>
      </c>
      <c r="E2758" t="s">
        <v>29</v>
      </c>
      <c r="F2758" t="s">
        <v>686</v>
      </c>
      <c r="G2758" t="s">
        <v>4988</v>
      </c>
      <c r="H2758" s="1">
        <v>45268</v>
      </c>
      <c r="I2758" t="s">
        <v>7</v>
      </c>
      <c r="J2758">
        <v>34</v>
      </c>
      <c r="K2758">
        <v>6.97</v>
      </c>
      <c r="L2758">
        <v>0</v>
      </c>
      <c r="M2758">
        <v>0</v>
      </c>
      <c r="N2758">
        <v>1</v>
      </c>
      <c r="O2758">
        <v>0</v>
      </c>
      <c r="P2758">
        <v>0</v>
      </c>
      <c r="Q2758">
        <v>55678.59</v>
      </c>
      <c r="R2758">
        <v>4</v>
      </c>
      <c r="S2758">
        <v>27012</v>
      </c>
      <c r="T2758" s="1">
        <v>0</v>
      </c>
      <c r="U2758">
        <v>1</v>
      </c>
      <c r="W2758" s="64">
        <f t="shared" si="86"/>
        <v>0</v>
      </c>
      <c r="X2758" s="64">
        <f t="shared" si="87"/>
        <v>388079.77229999995</v>
      </c>
    </row>
    <row r="2759" spans="1:24" hidden="1">
      <c r="A2759">
        <v>27003</v>
      </c>
      <c r="B2759" t="s">
        <v>689</v>
      </c>
      <c r="C2759" t="s">
        <v>684</v>
      </c>
      <c r="D2759" t="s">
        <v>685</v>
      </c>
      <c r="E2759" t="s">
        <v>29</v>
      </c>
      <c r="F2759" t="s">
        <v>3577</v>
      </c>
      <c r="G2759" t="s">
        <v>1025</v>
      </c>
      <c r="H2759" s="1">
        <v>45268</v>
      </c>
      <c r="I2759" t="s">
        <v>7</v>
      </c>
      <c r="J2759">
        <v>34</v>
      </c>
      <c r="K2759">
        <v>6.9649999999999999</v>
      </c>
      <c r="L2759">
        <v>0</v>
      </c>
      <c r="M2759">
        <v>0</v>
      </c>
      <c r="N2759">
        <v>1</v>
      </c>
      <c r="O2759">
        <v>0</v>
      </c>
      <c r="P2759">
        <v>0</v>
      </c>
      <c r="Q2759">
        <v>500000</v>
      </c>
      <c r="R2759">
        <v>4</v>
      </c>
      <c r="S2759">
        <v>27012</v>
      </c>
      <c r="T2759" s="1">
        <v>0</v>
      </c>
      <c r="U2759">
        <v>1</v>
      </c>
      <c r="W2759" s="64">
        <f t="shared" si="86"/>
        <v>0</v>
      </c>
      <c r="X2759" s="64">
        <f t="shared" si="87"/>
        <v>3482500</v>
      </c>
    </row>
    <row r="2760" spans="1:24" hidden="1">
      <c r="A2760">
        <v>27012</v>
      </c>
      <c r="B2760" t="s">
        <v>689</v>
      </c>
      <c r="C2760" t="s">
        <v>684</v>
      </c>
      <c r="D2760" t="s">
        <v>685</v>
      </c>
      <c r="E2760" t="s">
        <v>29</v>
      </c>
      <c r="F2760" t="s">
        <v>753</v>
      </c>
      <c r="G2760" t="s">
        <v>979</v>
      </c>
      <c r="H2760" s="1">
        <v>45268</v>
      </c>
      <c r="I2760" t="s">
        <v>8</v>
      </c>
      <c r="J2760">
        <v>34</v>
      </c>
      <c r="K2760">
        <v>6.97</v>
      </c>
      <c r="L2760">
        <v>0</v>
      </c>
      <c r="M2760">
        <v>0</v>
      </c>
      <c r="N2760">
        <v>1</v>
      </c>
      <c r="O2760">
        <v>0</v>
      </c>
      <c r="P2760">
        <v>618651</v>
      </c>
      <c r="Q2760">
        <v>0</v>
      </c>
      <c r="R2760">
        <v>4</v>
      </c>
      <c r="S2760">
        <v>1009</v>
      </c>
      <c r="T2760" s="1">
        <v>0</v>
      </c>
      <c r="U2760">
        <v>1</v>
      </c>
      <c r="W2760" s="64">
        <f t="shared" si="86"/>
        <v>4311997.47</v>
      </c>
      <c r="X2760" s="64">
        <f t="shared" si="87"/>
        <v>0</v>
      </c>
    </row>
    <row r="2761" spans="1:24" hidden="1">
      <c r="A2761">
        <v>27012</v>
      </c>
      <c r="B2761" t="s">
        <v>689</v>
      </c>
      <c r="C2761" t="s">
        <v>684</v>
      </c>
      <c r="D2761" t="s">
        <v>685</v>
      </c>
      <c r="E2761" t="s">
        <v>29</v>
      </c>
      <c r="F2761" t="s">
        <v>753</v>
      </c>
      <c r="G2761" t="s">
        <v>981</v>
      </c>
      <c r="H2761" s="1">
        <v>45268</v>
      </c>
      <c r="I2761" t="s">
        <v>8</v>
      </c>
      <c r="J2761">
        <v>34</v>
      </c>
      <c r="K2761">
        <v>6.97</v>
      </c>
      <c r="L2761">
        <v>0</v>
      </c>
      <c r="M2761">
        <v>0</v>
      </c>
      <c r="N2761">
        <v>1</v>
      </c>
      <c r="O2761">
        <v>0</v>
      </c>
      <c r="P2761">
        <v>55678.59</v>
      </c>
      <c r="Q2761">
        <v>0</v>
      </c>
      <c r="R2761">
        <v>4</v>
      </c>
      <c r="S2761">
        <v>1009</v>
      </c>
      <c r="T2761" s="1">
        <v>0</v>
      </c>
      <c r="U2761">
        <v>1</v>
      </c>
      <c r="W2761" s="64">
        <f t="shared" si="86"/>
        <v>388079.77229999995</v>
      </c>
      <c r="X2761" s="64">
        <f t="shared" si="87"/>
        <v>0</v>
      </c>
    </row>
    <row r="2762" spans="1:24" hidden="1">
      <c r="A2762">
        <v>27012</v>
      </c>
      <c r="B2762" t="s">
        <v>689</v>
      </c>
      <c r="C2762" t="s">
        <v>684</v>
      </c>
      <c r="D2762" t="s">
        <v>685</v>
      </c>
      <c r="E2762" t="s">
        <v>29</v>
      </c>
      <c r="F2762" t="s">
        <v>753</v>
      </c>
      <c r="G2762" t="s">
        <v>980</v>
      </c>
      <c r="H2762" s="1">
        <v>45268</v>
      </c>
      <c r="I2762" t="s">
        <v>8</v>
      </c>
      <c r="J2762">
        <v>34</v>
      </c>
      <c r="K2762">
        <v>6.9649999999999999</v>
      </c>
      <c r="L2762">
        <v>0</v>
      </c>
      <c r="M2762">
        <v>0</v>
      </c>
      <c r="N2762">
        <v>1</v>
      </c>
      <c r="O2762">
        <v>0</v>
      </c>
      <c r="P2762">
        <v>500000</v>
      </c>
      <c r="Q2762">
        <v>0</v>
      </c>
      <c r="R2762">
        <v>4</v>
      </c>
      <c r="S2762">
        <v>27003</v>
      </c>
      <c r="T2762" s="1">
        <v>0</v>
      </c>
      <c r="U2762">
        <v>1</v>
      </c>
      <c r="W2762" s="64">
        <f t="shared" si="86"/>
        <v>3482500</v>
      </c>
      <c r="X2762" s="64">
        <f t="shared" si="87"/>
        <v>0</v>
      </c>
    </row>
    <row r="2763" spans="1:24">
      <c r="A2763">
        <v>1016</v>
      </c>
      <c r="B2763" t="s">
        <v>690</v>
      </c>
      <c r="C2763" t="s">
        <v>684</v>
      </c>
      <c r="D2763" t="s">
        <v>685</v>
      </c>
      <c r="E2763" t="s">
        <v>29</v>
      </c>
      <c r="F2763" t="s">
        <v>748</v>
      </c>
      <c r="G2763" t="s">
        <v>1010</v>
      </c>
      <c r="H2763" s="1">
        <v>45271</v>
      </c>
      <c r="I2763" t="s">
        <v>7</v>
      </c>
      <c r="J2763">
        <v>34</v>
      </c>
      <c r="K2763">
        <v>6.97</v>
      </c>
      <c r="L2763">
        <v>0</v>
      </c>
      <c r="M2763">
        <v>0</v>
      </c>
      <c r="N2763">
        <v>1</v>
      </c>
      <c r="O2763">
        <v>0</v>
      </c>
      <c r="P2763">
        <v>0</v>
      </c>
      <c r="Q2763">
        <v>1434720.23</v>
      </c>
      <c r="R2763">
        <v>4</v>
      </c>
      <c r="S2763">
        <v>27002</v>
      </c>
      <c r="T2763" s="1">
        <v>0</v>
      </c>
      <c r="U2763">
        <v>1</v>
      </c>
      <c r="W2763" s="64">
        <f t="shared" si="86"/>
        <v>0</v>
      </c>
      <c r="X2763" s="64">
        <f t="shared" si="87"/>
        <v>10000000.0031</v>
      </c>
    </row>
    <row r="2764" spans="1:24" hidden="1">
      <c r="A2764">
        <v>27002</v>
      </c>
      <c r="B2764" t="s">
        <v>690</v>
      </c>
      <c r="C2764" t="s">
        <v>684</v>
      </c>
      <c r="D2764" t="s">
        <v>685</v>
      </c>
      <c r="E2764" t="s">
        <v>29</v>
      </c>
      <c r="F2764" t="s">
        <v>753</v>
      </c>
      <c r="G2764" t="s">
        <v>3610</v>
      </c>
      <c r="H2764" s="1">
        <v>45271</v>
      </c>
      <c r="I2764" t="s">
        <v>8</v>
      </c>
      <c r="J2764">
        <v>34</v>
      </c>
      <c r="K2764">
        <v>6.97</v>
      </c>
      <c r="L2764">
        <v>0</v>
      </c>
      <c r="M2764">
        <v>0</v>
      </c>
      <c r="N2764">
        <v>1</v>
      </c>
      <c r="O2764">
        <v>0</v>
      </c>
      <c r="P2764">
        <v>1434720.23</v>
      </c>
      <c r="Q2764">
        <v>0</v>
      </c>
      <c r="R2764">
        <v>4</v>
      </c>
      <c r="S2764">
        <v>1016</v>
      </c>
      <c r="T2764" s="1">
        <v>0</v>
      </c>
      <c r="U2764">
        <v>1</v>
      </c>
      <c r="W2764" s="64">
        <f t="shared" si="86"/>
        <v>10000000.0031</v>
      </c>
      <c r="X2764" s="64">
        <f t="shared" si="87"/>
        <v>0</v>
      </c>
    </row>
    <row r="2765" spans="1:24">
      <c r="A2765">
        <v>1016</v>
      </c>
      <c r="B2765" t="s">
        <v>690</v>
      </c>
      <c r="C2765" t="s">
        <v>684</v>
      </c>
      <c r="D2765" t="s">
        <v>685</v>
      </c>
      <c r="E2765" t="s">
        <v>29</v>
      </c>
      <c r="F2765" t="s">
        <v>748</v>
      </c>
      <c r="G2765" t="s">
        <v>1010</v>
      </c>
      <c r="H2765" s="1">
        <v>45272</v>
      </c>
      <c r="I2765" t="s">
        <v>7</v>
      </c>
      <c r="J2765">
        <v>34</v>
      </c>
      <c r="K2765">
        <v>6.97</v>
      </c>
      <c r="L2765">
        <v>0</v>
      </c>
      <c r="M2765">
        <v>0</v>
      </c>
      <c r="N2765">
        <v>1</v>
      </c>
      <c r="O2765">
        <v>0</v>
      </c>
      <c r="P2765">
        <v>0</v>
      </c>
      <c r="Q2765">
        <v>205024.07</v>
      </c>
      <c r="R2765">
        <v>4</v>
      </c>
      <c r="S2765">
        <v>27002</v>
      </c>
      <c r="T2765" s="1">
        <v>0</v>
      </c>
      <c r="U2765">
        <v>1</v>
      </c>
      <c r="W2765" s="64">
        <f t="shared" si="86"/>
        <v>0</v>
      </c>
      <c r="X2765" s="64">
        <f t="shared" si="87"/>
        <v>1429017.7679000001</v>
      </c>
    </row>
    <row r="2766" spans="1:24" hidden="1">
      <c r="A2766">
        <v>27002</v>
      </c>
      <c r="B2766" t="s">
        <v>690</v>
      </c>
      <c r="C2766" t="s">
        <v>684</v>
      </c>
      <c r="D2766" t="s">
        <v>685</v>
      </c>
      <c r="E2766" t="s">
        <v>29</v>
      </c>
      <c r="F2766" t="s">
        <v>753</v>
      </c>
      <c r="G2766" t="s">
        <v>5340</v>
      </c>
      <c r="H2766" s="1">
        <v>45272</v>
      </c>
      <c r="I2766" t="s">
        <v>8</v>
      </c>
      <c r="J2766">
        <v>34</v>
      </c>
      <c r="K2766">
        <v>6.97</v>
      </c>
      <c r="L2766">
        <v>0</v>
      </c>
      <c r="M2766">
        <v>0</v>
      </c>
      <c r="N2766">
        <v>1</v>
      </c>
      <c r="O2766">
        <v>0</v>
      </c>
      <c r="P2766">
        <v>205024.07</v>
      </c>
      <c r="Q2766">
        <v>0</v>
      </c>
      <c r="R2766">
        <v>4</v>
      </c>
      <c r="S2766">
        <v>1016</v>
      </c>
      <c r="T2766" s="1">
        <v>0</v>
      </c>
      <c r="U2766">
        <v>1</v>
      </c>
      <c r="W2766" s="64">
        <f t="shared" si="86"/>
        <v>1429017.7679000001</v>
      </c>
      <c r="X2766" s="64">
        <f t="shared" si="87"/>
        <v>0</v>
      </c>
    </row>
    <row r="2767" spans="1:24" hidden="1">
      <c r="A2767">
        <v>1033</v>
      </c>
      <c r="B2767" t="s">
        <v>689</v>
      </c>
      <c r="C2767" t="s">
        <v>684</v>
      </c>
      <c r="D2767" t="s">
        <v>685</v>
      </c>
      <c r="E2767" t="s">
        <v>29</v>
      </c>
      <c r="F2767" t="s">
        <v>686</v>
      </c>
      <c r="G2767" t="s">
        <v>5132</v>
      </c>
      <c r="H2767" s="1">
        <v>45273</v>
      </c>
      <c r="I2767" t="s">
        <v>7</v>
      </c>
      <c r="J2767">
        <v>34</v>
      </c>
      <c r="K2767">
        <v>6.968</v>
      </c>
      <c r="L2767">
        <v>0</v>
      </c>
      <c r="M2767">
        <v>0</v>
      </c>
      <c r="N2767">
        <v>1</v>
      </c>
      <c r="O2767">
        <v>0</v>
      </c>
      <c r="P2767">
        <v>0</v>
      </c>
      <c r="Q2767">
        <v>400000</v>
      </c>
      <c r="R2767">
        <v>4</v>
      </c>
      <c r="S2767">
        <v>27009</v>
      </c>
      <c r="T2767" s="1">
        <v>0</v>
      </c>
      <c r="U2767">
        <v>1</v>
      </c>
      <c r="W2767" s="64">
        <f t="shared" si="86"/>
        <v>0</v>
      </c>
      <c r="X2767" s="64">
        <f t="shared" si="87"/>
        <v>2787200</v>
      </c>
    </row>
    <row r="2768" spans="1:24" hidden="1">
      <c r="A2768">
        <v>27009</v>
      </c>
      <c r="B2768" t="s">
        <v>689</v>
      </c>
      <c r="C2768" t="s">
        <v>684</v>
      </c>
      <c r="D2768" t="s">
        <v>685</v>
      </c>
      <c r="E2768" t="s">
        <v>29</v>
      </c>
      <c r="F2768" t="s">
        <v>753</v>
      </c>
      <c r="G2768" t="s">
        <v>5371</v>
      </c>
      <c r="H2768" s="1">
        <v>45273</v>
      </c>
      <c r="I2768" t="s">
        <v>8</v>
      </c>
      <c r="J2768">
        <v>34</v>
      </c>
      <c r="K2768">
        <v>6.968</v>
      </c>
      <c r="L2768">
        <v>0</v>
      </c>
      <c r="M2768">
        <v>0</v>
      </c>
      <c r="N2768">
        <v>1</v>
      </c>
      <c r="O2768">
        <v>0</v>
      </c>
      <c r="P2768">
        <v>400000</v>
      </c>
      <c r="Q2768">
        <v>0</v>
      </c>
      <c r="R2768">
        <v>4</v>
      </c>
      <c r="S2768">
        <v>1033</v>
      </c>
      <c r="T2768" s="1">
        <v>0</v>
      </c>
      <c r="U2768">
        <v>1</v>
      </c>
      <c r="W2768" s="64">
        <f t="shared" si="86"/>
        <v>2787200</v>
      </c>
      <c r="X2768" s="64">
        <f t="shared" si="87"/>
        <v>0</v>
      </c>
    </row>
    <row r="2769" spans="1:24" hidden="1">
      <c r="A2769">
        <v>1005</v>
      </c>
      <c r="B2769" t="s">
        <v>689</v>
      </c>
      <c r="C2769" t="s">
        <v>684</v>
      </c>
      <c r="D2769" t="s">
        <v>685</v>
      </c>
      <c r="E2769" t="s">
        <v>29</v>
      </c>
      <c r="F2769" t="s">
        <v>747</v>
      </c>
      <c r="G2769" t="s">
        <v>4865</v>
      </c>
      <c r="H2769" s="1">
        <v>45274</v>
      </c>
      <c r="I2769" t="s">
        <v>7</v>
      </c>
      <c r="J2769">
        <v>34</v>
      </c>
      <c r="K2769">
        <v>6.97</v>
      </c>
      <c r="L2769">
        <v>0</v>
      </c>
      <c r="M2769">
        <v>0</v>
      </c>
      <c r="N2769">
        <v>1</v>
      </c>
      <c r="O2769">
        <v>1</v>
      </c>
      <c r="P2769">
        <v>0</v>
      </c>
      <c r="Q2769">
        <v>2765</v>
      </c>
      <c r="R2769">
        <v>4</v>
      </c>
      <c r="S2769">
        <v>27012</v>
      </c>
      <c r="T2769" s="1">
        <v>0</v>
      </c>
      <c r="U2769">
        <v>1</v>
      </c>
      <c r="W2769" s="64">
        <f t="shared" si="86"/>
        <v>0</v>
      </c>
      <c r="X2769" s="64">
        <f t="shared" si="87"/>
        <v>19272.05</v>
      </c>
    </row>
    <row r="2770" spans="1:24" hidden="1">
      <c r="A2770">
        <v>1005</v>
      </c>
      <c r="B2770" t="s">
        <v>689</v>
      </c>
      <c r="C2770" t="s">
        <v>684</v>
      </c>
      <c r="D2770" t="s">
        <v>685</v>
      </c>
      <c r="E2770" t="s">
        <v>29</v>
      </c>
      <c r="F2770" t="s">
        <v>747</v>
      </c>
      <c r="G2770" t="s">
        <v>4866</v>
      </c>
      <c r="H2770" s="1">
        <v>45274</v>
      </c>
      <c r="I2770" t="s">
        <v>7</v>
      </c>
      <c r="J2770">
        <v>34</v>
      </c>
      <c r="K2770">
        <v>6.97</v>
      </c>
      <c r="L2770">
        <v>0</v>
      </c>
      <c r="M2770">
        <v>0</v>
      </c>
      <c r="N2770">
        <v>1</v>
      </c>
      <c r="O2770">
        <v>1</v>
      </c>
      <c r="P2770">
        <v>0</v>
      </c>
      <c r="Q2770">
        <v>33245</v>
      </c>
      <c r="R2770">
        <v>4</v>
      </c>
      <c r="S2770">
        <v>27012</v>
      </c>
      <c r="T2770" s="1">
        <v>0</v>
      </c>
      <c r="U2770">
        <v>1</v>
      </c>
      <c r="W2770" s="64">
        <f t="shared" si="86"/>
        <v>0</v>
      </c>
      <c r="X2770" s="64">
        <f t="shared" si="87"/>
        <v>231717.65</v>
      </c>
    </row>
    <row r="2771" spans="1:24" hidden="1">
      <c r="A2771">
        <v>1005</v>
      </c>
      <c r="B2771" t="s">
        <v>689</v>
      </c>
      <c r="C2771" t="s">
        <v>684</v>
      </c>
      <c r="D2771" t="s">
        <v>685</v>
      </c>
      <c r="E2771" t="s">
        <v>29</v>
      </c>
      <c r="F2771" t="s">
        <v>747</v>
      </c>
      <c r="G2771" t="s">
        <v>4867</v>
      </c>
      <c r="H2771" s="1">
        <v>45274</v>
      </c>
      <c r="I2771" t="s">
        <v>7</v>
      </c>
      <c r="J2771">
        <v>34</v>
      </c>
      <c r="K2771">
        <v>6.97</v>
      </c>
      <c r="L2771">
        <v>0</v>
      </c>
      <c r="M2771">
        <v>0</v>
      </c>
      <c r="N2771">
        <v>1</v>
      </c>
      <c r="O2771">
        <v>1</v>
      </c>
      <c r="P2771">
        <v>0</v>
      </c>
      <c r="Q2771">
        <v>1445.75</v>
      </c>
      <c r="R2771">
        <v>4</v>
      </c>
      <c r="S2771">
        <v>27012</v>
      </c>
      <c r="T2771" s="1">
        <v>0</v>
      </c>
      <c r="U2771">
        <v>1</v>
      </c>
      <c r="W2771" s="64">
        <f t="shared" si="86"/>
        <v>0</v>
      </c>
      <c r="X2771" s="64">
        <f t="shared" si="87"/>
        <v>10076.877500000001</v>
      </c>
    </row>
    <row r="2772" spans="1:24" hidden="1">
      <c r="A2772">
        <v>1005</v>
      </c>
      <c r="B2772" t="s">
        <v>689</v>
      </c>
      <c r="C2772" t="s">
        <v>684</v>
      </c>
      <c r="D2772" t="s">
        <v>685</v>
      </c>
      <c r="E2772" t="s">
        <v>29</v>
      </c>
      <c r="F2772" t="s">
        <v>747</v>
      </c>
      <c r="G2772" t="s">
        <v>3588</v>
      </c>
      <c r="H2772" s="1">
        <v>45274</v>
      </c>
      <c r="I2772" t="s">
        <v>8</v>
      </c>
      <c r="J2772">
        <v>34</v>
      </c>
      <c r="K2772">
        <v>6.85</v>
      </c>
      <c r="L2772">
        <v>0</v>
      </c>
      <c r="M2772">
        <v>0</v>
      </c>
      <c r="N2772">
        <v>1</v>
      </c>
      <c r="O2772">
        <v>1</v>
      </c>
      <c r="P2772">
        <v>15217.51</v>
      </c>
      <c r="Q2772">
        <v>0</v>
      </c>
      <c r="R2772">
        <v>4</v>
      </c>
      <c r="S2772">
        <v>10001</v>
      </c>
      <c r="T2772" s="1">
        <v>0</v>
      </c>
      <c r="U2772">
        <v>1</v>
      </c>
      <c r="W2772" s="64">
        <f t="shared" si="86"/>
        <v>104239.94349999999</v>
      </c>
      <c r="X2772" s="64">
        <f t="shared" si="87"/>
        <v>0</v>
      </c>
    </row>
    <row r="2773" spans="1:24">
      <c r="A2773">
        <v>1014</v>
      </c>
      <c r="B2773" t="s">
        <v>690</v>
      </c>
      <c r="C2773" t="s">
        <v>684</v>
      </c>
      <c r="D2773" t="s">
        <v>685</v>
      </c>
      <c r="E2773" t="s">
        <v>29</v>
      </c>
      <c r="F2773" t="s">
        <v>748</v>
      </c>
      <c r="G2773" t="s">
        <v>4769</v>
      </c>
      <c r="H2773" s="1">
        <v>45274</v>
      </c>
      <c r="I2773" t="s">
        <v>7</v>
      </c>
      <c r="J2773">
        <v>34</v>
      </c>
      <c r="K2773">
        <v>6.97</v>
      </c>
      <c r="L2773">
        <v>0</v>
      </c>
      <c r="M2773">
        <v>0</v>
      </c>
      <c r="N2773">
        <v>1</v>
      </c>
      <c r="O2773">
        <v>1</v>
      </c>
      <c r="P2773">
        <v>0</v>
      </c>
      <c r="Q2773">
        <v>18000</v>
      </c>
      <c r="R2773">
        <v>4</v>
      </c>
      <c r="S2773">
        <v>3053</v>
      </c>
      <c r="T2773" s="1">
        <v>0</v>
      </c>
      <c r="U2773">
        <v>1</v>
      </c>
      <c r="W2773" s="64">
        <f t="shared" si="86"/>
        <v>0</v>
      </c>
      <c r="X2773" s="64">
        <f t="shared" si="87"/>
        <v>125460</v>
      </c>
    </row>
    <row r="2774" spans="1:24">
      <c r="A2774">
        <v>1016</v>
      </c>
      <c r="B2774" t="s">
        <v>690</v>
      </c>
      <c r="C2774" t="s">
        <v>684</v>
      </c>
      <c r="D2774" t="s">
        <v>685</v>
      </c>
      <c r="E2774" t="s">
        <v>29</v>
      </c>
      <c r="F2774" t="s">
        <v>748</v>
      </c>
      <c r="G2774" t="s">
        <v>1010</v>
      </c>
      <c r="H2774" s="1">
        <v>45274</v>
      </c>
      <c r="I2774" t="s">
        <v>7</v>
      </c>
      <c r="J2774">
        <v>34</v>
      </c>
      <c r="K2774">
        <v>6.97</v>
      </c>
      <c r="L2774">
        <v>0</v>
      </c>
      <c r="M2774">
        <v>0</v>
      </c>
      <c r="N2774">
        <v>1</v>
      </c>
      <c r="O2774">
        <v>0</v>
      </c>
      <c r="P2774">
        <v>0</v>
      </c>
      <c r="Q2774">
        <v>563116.55000000005</v>
      </c>
      <c r="R2774">
        <v>4</v>
      </c>
      <c r="S2774">
        <v>27002</v>
      </c>
      <c r="T2774" s="1">
        <v>0</v>
      </c>
      <c r="U2774">
        <v>1</v>
      </c>
      <c r="W2774" s="64">
        <f t="shared" si="86"/>
        <v>0</v>
      </c>
      <c r="X2774" s="64">
        <f t="shared" si="87"/>
        <v>3924922.3535000002</v>
      </c>
    </row>
    <row r="2775" spans="1:24" hidden="1">
      <c r="A2775">
        <v>3053</v>
      </c>
      <c r="B2775" t="s">
        <v>690</v>
      </c>
      <c r="C2775" t="s">
        <v>684</v>
      </c>
      <c r="D2775" t="s">
        <v>685</v>
      </c>
      <c r="E2775" t="s">
        <v>29</v>
      </c>
      <c r="F2775" t="s">
        <v>753</v>
      </c>
      <c r="G2775" t="s">
        <v>5336</v>
      </c>
      <c r="H2775" s="1">
        <v>45274</v>
      </c>
      <c r="I2775" t="s">
        <v>8</v>
      </c>
      <c r="J2775">
        <v>34</v>
      </c>
      <c r="K2775">
        <v>6.97</v>
      </c>
      <c r="L2775">
        <v>0</v>
      </c>
      <c r="M2775">
        <v>0</v>
      </c>
      <c r="N2775">
        <v>1</v>
      </c>
      <c r="O2775">
        <v>0</v>
      </c>
      <c r="P2775">
        <v>18000</v>
      </c>
      <c r="Q2775">
        <v>0</v>
      </c>
      <c r="R2775">
        <v>4</v>
      </c>
      <c r="S2775">
        <v>1014</v>
      </c>
      <c r="T2775" s="1">
        <v>0</v>
      </c>
      <c r="U2775">
        <v>1</v>
      </c>
      <c r="W2775" s="64">
        <f t="shared" si="86"/>
        <v>125460</v>
      </c>
      <c r="X2775" s="64">
        <f t="shared" si="87"/>
        <v>0</v>
      </c>
    </row>
    <row r="2776" spans="1:24" hidden="1">
      <c r="A2776">
        <v>10001</v>
      </c>
      <c r="B2776" t="s">
        <v>689</v>
      </c>
      <c r="C2776" t="s">
        <v>684</v>
      </c>
      <c r="D2776" t="s">
        <v>685</v>
      </c>
      <c r="E2776" t="s">
        <v>29</v>
      </c>
      <c r="F2776" t="s">
        <v>747</v>
      </c>
      <c r="G2776" t="s">
        <v>843</v>
      </c>
      <c r="H2776" s="1">
        <v>45274</v>
      </c>
      <c r="I2776" t="s">
        <v>7</v>
      </c>
      <c r="J2776">
        <v>34</v>
      </c>
      <c r="K2776">
        <v>6.85</v>
      </c>
      <c r="L2776">
        <v>0</v>
      </c>
      <c r="M2776">
        <v>0</v>
      </c>
      <c r="N2776">
        <v>1</v>
      </c>
      <c r="O2776">
        <v>0</v>
      </c>
      <c r="P2776">
        <v>0</v>
      </c>
      <c r="Q2776">
        <v>15217.51</v>
      </c>
      <c r="R2776">
        <v>4</v>
      </c>
      <c r="S2776">
        <v>1005</v>
      </c>
      <c r="T2776" s="1">
        <v>0</v>
      </c>
      <c r="U2776">
        <v>1</v>
      </c>
      <c r="W2776" s="64">
        <f t="shared" si="86"/>
        <v>0</v>
      </c>
      <c r="X2776" s="64">
        <f t="shared" si="87"/>
        <v>104239.94349999999</v>
      </c>
    </row>
    <row r="2777" spans="1:24" hidden="1">
      <c r="A2777">
        <v>27002</v>
      </c>
      <c r="B2777" t="s">
        <v>690</v>
      </c>
      <c r="C2777" t="s">
        <v>684</v>
      </c>
      <c r="D2777" t="s">
        <v>685</v>
      </c>
      <c r="E2777" t="s">
        <v>29</v>
      </c>
      <c r="F2777" t="s">
        <v>753</v>
      </c>
      <c r="G2777" t="s">
        <v>3603</v>
      </c>
      <c r="H2777" s="1">
        <v>45274</v>
      </c>
      <c r="I2777" t="s">
        <v>8</v>
      </c>
      <c r="J2777">
        <v>34</v>
      </c>
      <c r="K2777">
        <v>6.97</v>
      </c>
      <c r="L2777">
        <v>0</v>
      </c>
      <c r="M2777">
        <v>0</v>
      </c>
      <c r="N2777">
        <v>1</v>
      </c>
      <c r="O2777">
        <v>0</v>
      </c>
      <c r="P2777">
        <v>563116.55000000005</v>
      </c>
      <c r="Q2777">
        <v>0</v>
      </c>
      <c r="R2777">
        <v>4</v>
      </c>
      <c r="S2777">
        <v>1016</v>
      </c>
      <c r="T2777" s="1">
        <v>0</v>
      </c>
      <c r="U2777">
        <v>1</v>
      </c>
      <c r="W2777" s="64">
        <f t="shared" si="86"/>
        <v>3924922.3535000002</v>
      </c>
      <c r="X2777" s="64">
        <f t="shared" si="87"/>
        <v>0</v>
      </c>
    </row>
    <row r="2778" spans="1:24" hidden="1">
      <c r="A2778">
        <v>27012</v>
      </c>
      <c r="B2778" t="s">
        <v>689</v>
      </c>
      <c r="C2778" t="s">
        <v>684</v>
      </c>
      <c r="D2778" t="s">
        <v>685</v>
      </c>
      <c r="E2778" t="s">
        <v>29</v>
      </c>
      <c r="F2778" t="s">
        <v>753</v>
      </c>
      <c r="G2778" t="s">
        <v>979</v>
      </c>
      <c r="H2778" s="1">
        <v>45274</v>
      </c>
      <c r="I2778" t="s">
        <v>8</v>
      </c>
      <c r="J2778">
        <v>34</v>
      </c>
      <c r="K2778">
        <v>6.97</v>
      </c>
      <c r="L2778">
        <v>0</v>
      </c>
      <c r="M2778">
        <v>0</v>
      </c>
      <c r="N2778">
        <v>1</v>
      </c>
      <c r="O2778">
        <v>1</v>
      </c>
      <c r="P2778">
        <v>2765</v>
      </c>
      <c r="Q2778">
        <v>0</v>
      </c>
      <c r="R2778">
        <v>4</v>
      </c>
      <c r="S2778">
        <v>1005</v>
      </c>
      <c r="T2778" s="1">
        <v>0</v>
      </c>
      <c r="U2778">
        <v>1</v>
      </c>
      <c r="W2778" s="64">
        <f t="shared" si="86"/>
        <v>19272.05</v>
      </c>
      <c r="X2778" s="64">
        <f t="shared" si="87"/>
        <v>0</v>
      </c>
    </row>
    <row r="2779" spans="1:24" hidden="1">
      <c r="A2779">
        <v>27012</v>
      </c>
      <c r="B2779" t="s">
        <v>689</v>
      </c>
      <c r="C2779" t="s">
        <v>684</v>
      </c>
      <c r="D2779" t="s">
        <v>685</v>
      </c>
      <c r="E2779" t="s">
        <v>29</v>
      </c>
      <c r="F2779" t="s">
        <v>753</v>
      </c>
      <c r="G2779" t="s">
        <v>981</v>
      </c>
      <c r="H2779" s="1">
        <v>45274</v>
      </c>
      <c r="I2779" t="s">
        <v>8</v>
      </c>
      <c r="J2779">
        <v>34</v>
      </c>
      <c r="K2779">
        <v>6.97</v>
      </c>
      <c r="L2779">
        <v>0</v>
      </c>
      <c r="M2779">
        <v>0</v>
      </c>
      <c r="N2779">
        <v>1</v>
      </c>
      <c r="O2779">
        <v>1</v>
      </c>
      <c r="P2779">
        <v>33245</v>
      </c>
      <c r="Q2779">
        <v>0</v>
      </c>
      <c r="R2779">
        <v>4</v>
      </c>
      <c r="S2779">
        <v>1005</v>
      </c>
      <c r="T2779" s="1">
        <v>0</v>
      </c>
      <c r="U2779">
        <v>1</v>
      </c>
      <c r="W2779" s="64">
        <f t="shared" ref="W2779:W2842" si="88">+K2779*P2779</f>
        <v>231717.65</v>
      </c>
      <c r="X2779" s="64">
        <f t="shared" ref="X2779:X2842" si="89">K2779*Q2779</f>
        <v>0</v>
      </c>
    </row>
    <row r="2780" spans="1:24" hidden="1">
      <c r="A2780">
        <v>27012</v>
      </c>
      <c r="B2780" t="s">
        <v>689</v>
      </c>
      <c r="C2780" t="s">
        <v>684</v>
      </c>
      <c r="D2780" t="s">
        <v>685</v>
      </c>
      <c r="E2780" t="s">
        <v>29</v>
      </c>
      <c r="F2780" t="s">
        <v>753</v>
      </c>
      <c r="G2780" t="s">
        <v>980</v>
      </c>
      <c r="H2780" s="1">
        <v>45274</v>
      </c>
      <c r="I2780" t="s">
        <v>8</v>
      </c>
      <c r="J2780">
        <v>34</v>
      </c>
      <c r="K2780">
        <v>6.97</v>
      </c>
      <c r="L2780">
        <v>0</v>
      </c>
      <c r="M2780">
        <v>0</v>
      </c>
      <c r="N2780">
        <v>1</v>
      </c>
      <c r="O2780">
        <v>1</v>
      </c>
      <c r="P2780">
        <v>1445.75</v>
      </c>
      <c r="Q2780">
        <v>0</v>
      </c>
      <c r="R2780">
        <v>4</v>
      </c>
      <c r="S2780">
        <v>1005</v>
      </c>
      <c r="T2780" s="1">
        <v>0</v>
      </c>
      <c r="U2780">
        <v>1</v>
      </c>
      <c r="W2780" s="64">
        <f t="shared" si="88"/>
        <v>10076.877500000001</v>
      </c>
      <c r="X2780" s="64">
        <f t="shared" si="89"/>
        <v>0</v>
      </c>
    </row>
    <row r="2781" spans="1:24" hidden="1">
      <c r="A2781">
        <v>1005</v>
      </c>
      <c r="B2781" t="s">
        <v>689</v>
      </c>
      <c r="C2781" t="s">
        <v>684</v>
      </c>
      <c r="D2781" t="s">
        <v>685</v>
      </c>
      <c r="E2781" t="s">
        <v>29</v>
      </c>
      <c r="F2781" t="s">
        <v>747</v>
      </c>
      <c r="G2781" t="s">
        <v>4868</v>
      </c>
      <c r="H2781" s="1">
        <v>45275</v>
      </c>
      <c r="I2781" t="s">
        <v>7</v>
      </c>
      <c r="J2781">
        <v>34</v>
      </c>
      <c r="K2781">
        <v>6.97</v>
      </c>
      <c r="L2781">
        <v>0</v>
      </c>
      <c r="M2781">
        <v>0</v>
      </c>
      <c r="N2781">
        <v>1</v>
      </c>
      <c r="O2781">
        <v>1</v>
      </c>
      <c r="P2781">
        <v>0</v>
      </c>
      <c r="Q2781">
        <v>2700</v>
      </c>
      <c r="R2781">
        <v>4</v>
      </c>
      <c r="S2781">
        <v>27012</v>
      </c>
      <c r="T2781" s="1">
        <v>0</v>
      </c>
      <c r="U2781">
        <v>1</v>
      </c>
      <c r="W2781" s="64">
        <f t="shared" si="88"/>
        <v>0</v>
      </c>
      <c r="X2781" s="64">
        <f t="shared" si="89"/>
        <v>18819</v>
      </c>
    </row>
    <row r="2782" spans="1:24">
      <c r="A2782">
        <v>1014</v>
      </c>
      <c r="B2782" t="s">
        <v>690</v>
      </c>
      <c r="C2782" t="s">
        <v>684</v>
      </c>
      <c r="D2782" t="s">
        <v>685</v>
      </c>
      <c r="E2782" t="s">
        <v>29</v>
      </c>
      <c r="F2782" t="s">
        <v>748</v>
      </c>
      <c r="G2782" t="s">
        <v>4773</v>
      </c>
      <c r="H2782" s="1">
        <v>45275</v>
      </c>
      <c r="I2782" t="s">
        <v>7</v>
      </c>
      <c r="J2782">
        <v>34</v>
      </c>
      <c r="K2782">
        <v>6.97</v>
      </c>
      <c r="L2782">
        <v>0</v>
      </c>
      <c r="M2782">
        <v>0</v>
      </c>
      <c r="N2782">
        <v>1</v>
      </c>
      <c r="O2782">
        <v>1</v>
      </c>
      <c r="P2782">
        <v>0</v>
      </c>
      <c r="Q2782">
        <v>14347.2</v>
      </c>
      <c r="R2782">
        <v>4</v>
      </c>
      <c r="S2782">
        <v>3053</v>
      </c>
      <c r="T2782" s="1">
        <v>0</v>
      </c>
      <c r="U2782">
        <v>1</v>
      </c>
      <c r="W2782" s="64">
        <f t="shared" si="88"/>
        <v>0</v>
      </c>
      <c r="X2782" s="64">
        <f t="shared" si="89"/>
        <v>99999.983999999997</v>
      </c>
    </row>
    <row r="2783" spans="1:24" hidden="1">
      <c r="A2783">
        <v>1018</v>
      </c>
      <c r="B2783" t="s">
        <v>689</v>
      </c>
      <c r="C2783" t="s">
        <v>684</v>
      </c>
      <c r="D2783" t="s">
        <v>685</v>
      </c>
      <c r="E2783" t="s">
        <v>29</v>
      </c>
      <c r="F2783" t="s">
        <v>748</v>
      </c>
      <c r="G2783" t="s">
        <v>804</v>
      </c>
      <c r="H2783" s="1">
        <v>45275</v>
      </c>
      <c r="I2783" t="s">
        <v>7</v>
      </c>
      <c r="J2783">
        <v>34</v>
      </c>
      <c r="K2783">
        <v>6.97</v>
      </c>
      <c r="L2783">
        <v>0</v>
      </c>
      <c r="M2783">
        <v>0</v>
      </c>
      <c r="N2783">
        <v>1</v>
      </c>
      <c r="O2783">
        <v>0</v>
      </c>
      <c r="P2783">
        <v>0</v>
      </c>
      <c r="Q2783">
        <v>102937.5</v>
      </c>
      <c r="R2783">
        <v>4</v>
      </c>
      <c r="S2783">
        <v>27004</v>
      </c>
      <c r="T2783" s="1">
        <v>0</v>
      </c>
      <c r="U2783">
        <v>1</v>
      </c>
      <c r="W2783" s="64">
        <f t="shared" si="88"/>
        <v>0</v>
      </c>
      <c r="X2783" s="64">
        <f t="shared" si="89"/>
        <v>717474.375</v>
      </c>
    </row>
    <row r="2784" spans="1:24" hidden="1">
      <c r="A2784">
        <v>3053</v>
      </c>
      <c r="B2784" t="s">
        <v>690</v>
      </c>
      <c r="C2784" t="s">
        <v>684</v>
      </c>
      <c r="D2784" t="s">
        <v>685</v>
      </c>
      <c r="E2784" t="s">
        <v>29</v>
      </c>
      <c r="F2784" t="s">
        <v>753</v>
      </c>
      <c r="G2784" t="s">
        <v>5337</v>
      </c>
      <c r="H2784" s="1">
        <v>45275</v>
      </c>
      <c r="I2784" t="s">
        <v>8</v>
      </c>
      <c r="J2784">
        <v>34</v>
      </c>
      <c r="K2784">
        <v>6.97</v>
      </c>
      <c r="L2784">
        <v>0</v>
      </c>
      <c r="M2784">
        <v>0</v>
      </c>
      <c r="N2784">
        <v>1</v>
      </c>
      <c r="O2784">
        <v>0</v>
      </c>
      <c r="P2784">
        <v>14347.2</v>
      </c>
      <c r="Q2784">
        <v>0</v>
      </c>
      <c r="R2784">
        <v>4</v>
      </c>
      <c r="S2784">
        <v>1014</v>
      </c>
      <c r="T2784" s="1">
        <v>0</v>
      </c>
      <c r="U2784">
        <v>1</v>
      </c>
      <c r="W2784" s="64">
        <f t="shared" si="88"/>
        <v>99999.983999999997</v>
      </c>
      <c r="X2784" s="64">
        <f t="shared" si="89"/>
        <v>0</v>
      </c>
    </row>
    <row r="2785" spans="1:24" hidden="1">
      <c r="A2785">
        <v>27004</v>
      </c>
      <c r="B2785" t="s">
        <v>689</v>
      </c>
      <c r="C2785" t="s">
        <v>684</v>
      </c>
      <c r="D2785" t="s">
        <v>685</v>
      </c>
      <c r="E2785" t="s">
        <v>29</v>
      </c>
      <c r="F2785" t="s">
        <v>753</v>
      </c>
      <c r="G2785" t="s">
        <v>1017</v>
      </c>
      <c r="H2785" s="1">
        <v>45275</v>
      </c>
      <c r="I2785" t="s">
        <v>8</v>
      </c>
      <c r="J2785">
        <v>34</v>
      </c>
      <c r="K2785">
        <v>6.97</v>
      </c>
      <c r="L2785">
        <v>0</v>
      </c>
      <c r="M2785">
        <v>0</v>
      </c>
      <c r="N2785">
        <v>1</v>
      </c>
      <c r="O2785">
        <v>0</v>
      </c>
      <c r="P2785">
        <v>102937.5</v>
      </c>
      <c r="Q2785">
        <v>0</v>
      </c>
      <c r="R2785">
        <v>4</v>
      </c>
      <c r="S2785">
        <v>1018</v>
      </c>
      <c r="T2785" s="1">
        <v>0</v>
      </c>
      <c r="U2785">
        <v>1</v>
      </c>
      <c r="W2785" s="64">
        <f t="shared" si="88"/>
        <v>717474.375</v>
      </c>
      <c r="X2785" s="64">
        <f t="shared" si="89"/>
        <v>0</v>
      </c>
    </row>
    <row r="2786" spans="1:24" hidden="1">
      <c r="A2786">
        <v>27012</v>
      </c>
      <c r="B2786" t="s">
        <v>689</v>
      </c>
      <c r="C2786" t="s">
        <v>684</v>
      </c>
      <c r="D2786" t="s">
        <v>685</v>
      </c>
      <c r="E2786" t="s">
        <v>29</v>
      </c>
      <c r="F2786" t="s">
        <v>753</v>
      </c>
      <c r="G2786" t="s">
        <v>979</v>
      </c>
      <c r="H2786" s="1">
        <v>45275</v>
      </c>
      <c r="I2786" t="s">
        <v>8</v>
      </c>
      <c r="J2786">
        <v>34</v>
      </c>
      <c r="K2786">
        <v>6.97</v>
      </c>
      <c r="L2786">
        <v>0</v>
      </c>
      <c r="M2786">
        <v>0</v>
      </c>
      <c r="N2786">
        <v>1</v>
      </c>
      <c r="O2786">
        <v>1</v>
      </c>
      <c r="P2786">
        <v>2700</v>
      </c>
      <c r="Q2786">
        <v>0</v>
      </c>
      <c r="R2786">
        <v>4</v>
      </c>
      <c r="S2786">
        <v>1005</v>
      </c>
      <c r="T2786" s="1">
        <v>0</v>
      </c>
      <c r="U2786">
        <v>1</v>
      </c>
      <c r="W2786" s="64">
        <f t="shared" si="88"/>
        <v>18819</v>
      </c>
      <c r="X2786" s="64">
        <f t="shared" si="89"/>
        <v>0</v>
      </c>
    </row>
    <row r="2787" spans="1:24">
      <c r="A2787">
        <v>1014</v>
      </c>
      <c r="B2787" t="s">
        <v>690</v>
      </c>
      <c r="C2787" t="s">
        <v>684</v>
      </c>
      <c r="D2787" t="s">
        <v>685</v>
      </c>
      <c r="E2787" t="s">
        <v>29</v>
      </c>
      <c r="F2787" t="s">
        <v>748</v>
      </c>
      <c r="G2787" t="s">
        <v>4643</v>
      </c>
      <c r="H2787" s="1">
        <v>45278</v>
      </c>
      <c r="I2787" t="s">
        <v>7</v>
      </c>
      <c r="J2787">
        <v>34</v>
      </c>
      <c r="K2787">
        <v>6.97</v>
      </c>
      <c r="L2787">
        <v>0</v>
      </c>
      <c r="M2787">
        <v>0</v>
      </c>
      <c r="N2787">
        <v>1</v>
      </c>
      <c r="O2787">
        <v>1</v>
      </c>
      <c r="P2787">
        <v>0</v>
      </c>
      <c r="Q2787">
        <v>30000</v>
      </c>
      <c r="R2787">
        <v>4</v>
      </c>
      <c r="S2787">
        <v>3053</v>
      </c>
      <c r="T2787" s="1">
        <v>0</v>
      </c>
      <c r="U2787">
        <v>1</v>
      </c>
      <c r="W2787" s="64">
        <f t="shared" si="88"/>
        <v>0</v>
      </c>
      <c r="X2787" s="64">
        <f t="shared" si="89"/>
        <v>209100</v>
      </c>
    </row>
    <row r="2788" spans="1:24">
      <c r="A2788">
        <v>1014</v>
      </c>
      <c r="B2788" t="s">
        <v>690</v>
      </c>
      <c r="C2788" t="s">
        <v>684</v>
      </c>
      <c r="D2788" t="s">
        <v>685</v>
      </c>
      <c r="E2788" t="s">
        <v>29</v>
      </c>
      <c r="F2788" t="s">
        <v>748</v>
      </c>
      <c r="G2788" t="s">
        <v>4749</v>
      </c>
      <c r="H2788" s="1">
        <v>45278</v>
      </c>
      <c r="I2788" t="s">
        <v>7</v>
      </c>
      <c r="J2788">
        <v>34</v>
      </c>
      <c r="K2788">
        <v>6.97</v>
      </c>
      <c r="L2788">
        <v>0</v>
      </c>
      <c r="M2788">
        <v>0</v>
      </c>
      <c r="N2788">
        <v>1</v>
      </c>
      <c r="O2788">
        <v>1</v>
      </c>
      <c r="P2788">
        <v>0</v>
      </c>
      <c r="Q2788">
        <v>30000</v>
      </c>
      <c r="R2788">
        <v>4</v>
      </c>
      <c r="S2788">
        <v>3053</v>
      </c>
      <c r="T2788" s="1">
        <v>0</v>
      </c>
      <c r="U2788">
        <v>1</v>
      </c>
      <c r="W2788" s="64">
        <f t="shared" si="88"/>
        <v>0</v>
      </c>
      <c r="X2788" s="64">
        <f t="shared" si="89"/>
        <v>209100</v>
      </c>
    </row>
    <row r="2789" spans="1:24" hidden="1">
      <c r="A2789">
        <v>1018</v>
      </c>
      <c r="B2789" t="s">
        <v>689</v>
      </c>
      <c r="C2789" t="s">
        <v>684</v>
      </c>
      <c r="D2789" t="s">
        <v>685</v>
      </c>
      <c r="E2789" t="s">
        <v>29</v>
      </c>
      <c r="F2789" t="s">
        <v>748</v>
      </c>
      <c r="G2789" t="s">
        <v>803</v>
      </c>
      <c r="H2789" s="1">
        <v>45278</v>
      </c>
      <c r="I2789" t="s">
        <v>7</v>
      </c>
      <c r="J2789">
        <v>34</v>
      </c>
      <c r="K2789">
        <v>6.97</v>
      </c>
      <c r="L2789">
        <v>0</v>
      </c>
      <c r="M2789">
        <v>0</v>
      </c>
      <c r="N2789">
        <v>1</v>
      </c>
      <c r="O2789">
        <v>0</v>
      </c>
      <c r="P2789">
        <v>0</v>
      </c>
      <c r="Q2789">
        <v>142325.20000000001</v>
      </c>
      <c r="R2789">
        <v>4</v>
      </c>
      <c r="S2789">
        <v>27009</v>
      </c>
      <c r="T2789" s="1">
        <v>0</v>
      </c>
      <c r="U2789">
        <v>2</v>
      </c>
      <c r="W2789" s="64">
        <f t="shared" si="88"/>
        <v>0</v>
      </c>
      <c r="X2789" s="64">
        <f t="shared" si="89"/>
        <v>992006.64400000009</v>
      </c>
    </row>
    <row r="2790" spans="1:24" hidden="1">
      <c r="A2790">
        <v>3053</v>
      </c>
      <c r="B2790" t="s">
        <v>690</v>
      </c>
      <c r="C2790" t="s">
        <v>684</v>
      </c>
      <c r="D2790" t="s">
        <v>685</v>
      </c>
      <c r="E2790" t="s">
        <v>29</v>
      </c>
      <c r="F2790" t="s">
        <v>753</v>
      </c>
      <c r="G2790" t="s">
        <v>5338</v>
      </c>
      <c r="H2790" s="1">
        <v>45278</v>
      </c>
      <c r="I2790" t="s">
        <v>8</v>
      </c>
      <c r="J2790">
        <v>34</v>
      </c>
      <c r="K2790">
        <v>6.97</v>
      </c>
      <c r="L2790">
        <v>0</v>
      </c>
      <c r="M2790">
        <v>0</v>
      </c>
      <c r="N2790">
        <v>1</v>
      </c>
      <c r="O2790">
        <v>0</v>
      </c>
      <c r="P2790">
        <v>60000</v>
      </c>
      <c r="Q2790">
        <v>0</v>
      </c>
      <c r="R2790">
        <v>4</v>
      </c>
      <c r="S2790">
        <v>1014</v>
      </c>
      <c r="T2790" s="1">
        <v>0</v>
      </c>
      <c r="U2790">
        <v>1</v>
      </c>
      <c r="W2790" s="64">
        <f t="shared" si="88"/>
        <v>418200</v>
      </c>
      <c r="X2790" s="64">
        <f t="shared" si="89"/>
        <v>0</v>
      </c>
    </row>
    <row r="2791" spans="1:24" hidden="1">
      <c r="A2791">
        <v>27009</v>
      </c>
      <c r="B2791" t="s">
        <v>689</v>
      </c>
      <c r="C2791" t="s">
        <v>684</v>
      </c>
      <c r="D2791" t="s">
        <v>685</v>
      </c>
      <c r="E2791" t="s">
        <v>29</v>
      </c>
      <c r="F2791" t="s">
        <v>753</v>
      </c>
      <c r="G2791" t="s">
        <v>5372</v>
      </c>
      <c r="H2791" s="1">
        <v>45278</v>
      </c>
      <c r="I2791" t="s">
        <v>8</v>
      </c>
      <c r="J2791">
        <v>34</v>
      </c>
      <c r="K2791">
        <v>6.97</v>
      </c>
      <c r="L2791">
        <v>0</v>
      </c>
      <c r="M2791">
        <v>0</v>
      </c>
      <c r="N2791">
        <v>1</v>
      </c>
      <c r="O2791">
        <v>0</v>
      </c>
      <c r="P2791">
        <v>142325.20000000001</v>
      </c>
      <c r="Q2791">
        <v>0</v>
      </c>
      <c r="R2791">
        <v>4</v>
      </c>
      <c r="S2791">
        <v>1018</v>
      </c>
      <c r="T2791" s="1">
        <v>0</v>
      </c>
      <c r="U2791">
        <v>2</v>
      </c>
      <c r="W2791" s="64">
        <f t="shared" si="88"/>
        <v>992006.64400000009</v>
      </c>
      <c r="X2791" s="64">
        <f t="shared" si="89"/>
        <v>0</v>
      </c>
    </row>
    <row r="2792" spans="1:24" hidden="1">
      <c r="A2792">
        <v>1009</v>
      </c>
      <c r="B2792" t="s">
        <v>689</v>
      </c>
      <c r="C2792" t="s">
        <v>684</v>
      </c>
      <c r="D2792" t="s">
        <v>685</v>
      </c>
      <c r="E2792" t="s">
        <v>29</v>
      </c>
      <c r="F2792" t="s">
        <v>686</v>
      </c>
      <c r="G2792" t="s">
        <v>4989</v>
      </c>
      <c r="H2792" s="1">
        <v>45280</v>
      </c>
      <c r="I2792" t="s">
        <v>7</v>
      </c>
      <c r="J2792">
        <v>34</v>
      </c>
      <c r="K2792">
        <v>6.97</v>
      </c>
      <c r="L2792">
        <v>0</v>
      </c>
      <c r="M2792">
        <v>0</v>
      </c>
      <c r="N2792">
        <v>1</v>
      </c>
      <c r="O2792">
        <v>0</v>
      </c>
      <c r="P2792">
        <v>0</v>
      </c>
      <c r="Q2792">
        <v>803764.29</v>
      </c>
      <c r="R2792">
        <v>4</v>
      </c>
      <c r="S2792">
        <v>27012</v>
      </c>
      <c r="T2792" s="1">
        <v>0</v>
      </c>
      <c r="U2792">
        <v>1</v>
      </c>
      <c r="W2792" s="64">
        <f t="shared" si="88"/>
        <v>0</v>
      </c>
      <c r="X2792" s="64">
        <f t="shared" si="89"/>
        <v>5602237.1013000002</v>
      </c>
    </row>
    <row r="2793" spans="1:24" hidden="1">
      <c r="A2793">
        <v>1009</v>
      </c>
      <c r="B2793" t="s">
        <v>689</v>
      </c>
      <c r="C2793" t="s">
        <v>684</v>
      </c>
      <c r="D2793" t="s">
        <v>685</v>
      </c>
      <c r="E2793" t="s">
        <v>29</v>
      </c>
      <c r="F2793" t="s">
        <v>686</v>
      </c>
      <c r="G2793" t="s">
        <v>4990</v>
      </c>
      <c r="H2793" s="1">
        <v>45280</v>
      </c>
      <c r="I2793" t="s">
        <v>7</v>
      </c>
      <c r="J2793">
        <v>34</v>
      </c>
      <c r="K2793">
        <v>6.97</v>
      </c>
      <c r="L2793">
        <v>0</v>
      </c>
      <c r="M2793">
        <v>0</v>
      </c>
      <c r="N2793">
        <v>1</v>
      </c>
      <c r="O2793">
        <v>0</v>
      </c>
      <c r="P2793">
        <v>0</v>
      </c>
      <c r="Q2793">
        <v>72338.789999999994</v>
      </c>
      <c r="R2793">
        <v>4</v>
      </c>
      <c r="S2793">
        <v>27012</v>
      </c>
      <c r="T2793" s="1">
        <v>0</v>
      </c>
      <c r="U2793">
        <v>1</v>
      </c>
      <c r="W2793" s="64">
        <f t="shared" si="88"/>
        <v>0</v>
      </c>
      <c r="X2793" s="64">
        <f t="shared" si="89"/>
        <v>504201.36629999994</v>
      </c>
    </row>
    <row r="2794" spans="1:24" hidden="1">
      <c r="A2794">
        <v>1009</v>
      </c>
      <c r="B2794" t="s">
        <v>689</v>
      </c>
      <c r="C2794" t="s">
        <v>684</v>
      </c>
      <c r="D2794" t="s">
        <v>685</v>
      </c>
      <c r="E2794" t="s">
        <v>29</v>
      </c>
      <c r="F2794" t="s">
        <v>686</v>
      </c>
      <c r="G2794" t="s">
        <v>4991</v>
      </c>
      <c r="H2794" s="1">
        <v>45280</v>
      </c>
      <c r="I2794" t="s">
        <v>7</v>
      </c>
      <c r="J2794">
        <v>34</v>
      </c>
      <c r="K2794">
        <v>6.97</v>
      </c>
      <c r="L2794">
        <v>0</v>
      </c>
      <c r="M2794">
        <v>0</v>
      </c>
      <c r="N2794">
        <v>1</v>
      </c>
      <c r="O2794">
        <v>0</v>
      </c>
      <c r="P2794">
        <v>0</v>
      </c>
      <c r="Q2794">
        <v>194791.67</v>
      </c>
      <c r="R2794">
        <v>4</v>
      </c>
      <c r="S2794">
        <v>27012</v>
      </c>
      <c r="T2794" s="1">
        <v>0</v>
      </c>
      <c r="U2794">
        <v>1</v>
      </c>
      <c r="W2794" s="64">
        <f t="shared" si="88"/>
        <v>0</v>
      </c>
      <c r="X2794" s="64">
        <f t="shared" si="89"/>
        <v>1357697.9399000001</v>
      </c>
    </row>
    <row r="2795" spans="1:24" hidden="1">
      <c r="A2795">
        <v>1009</v>
      </c>
      <c r="B2795" t="s">
        <v>689</v>
      </c>
      <c r="C2795" t="s">
        <v>684</v>
      </c>
      <c r="D2795" t="s">
        <v>685</v>
      </c>
      <c r="E2795" t="s">
        <v>29</v>
      </c>
      <c r="F2795" t="s">
        <v>686</v>
      </c>
      <c r="G2795" t="s">
        <v>4992</v>
      </c>
      <c r="H2795" s="1">
        <v>45280</v>
      </c>
      <c r="I2795" t="s">
        <v>7</v>
      </c>
      <c r="J2795">
        <v>34</v>
      </c>
      <c r="K2795">
        <v>6.97</v>
      </c>
      <c r="L2795">
        <v>0</v>
      </c>
      <c r="M2795">
        <v>0</v>
      </c>
      <c r="N2795">
        <v>1</v>
      </c>
      <c r="O2795">
        <v>0</v>
      </c>
      <c r="P2795">
        <v>0</v>
      </c>
      <c r="Q2795">
        <v>17531.25</v>
      </c>
      <c r="R2795">
        <v>4</v>
      </c>
      <c r="S2795">
        <v>27012</v>
      </c>
      <c r="T2795" s="1">
        <v>0</v>
      </c>
      <c r="U2795">
        <v>1</v>
      </c>
      <c r="W2795" s="64">
        <f t="shared" si="88"/>
        <v>0</v>
      </c>
      <c r="X2795" s="64">
        <f t="shared" si="89"/>
        <v>122192.8125</v>
      </c>
    </row>
    <row r="2796" spans="1:24" hidden="1">
      <c r="A2796">
        <v>27012</v>
      </c>
      <c r="B2796" t="s">
        <v>689</v>
      </c>
      <c r="C2796" t="s">
        <v>684</v>
      </c>
      <c r="D2796" t="s">
        <v>685</v>
      </c>
      <c r="E2796" t="s">
        <v>29</v>
      </c>
      <c r="F2796" t="s">
        <v>753</v>
      </c>
      <c r="G2796" t="s">
        <v>979</v>
      </c>
      <c r="H2796" s="1">
        <v>45280</v>
      </c>
      <c r="I2796" t="s">
        <v>8</v>
      </c>
      <c r="J2796">
        <v>34</v>
      </c>
      <c r="K2796">
        <v>6.97</v>
      </c>
      <c r="L2796">
        <v>0</v>
      </c>
      <c r="M2796">
        <v>0</v>
      </c>
      <c r="N2796">
        <v>1</v>
      </c>
      <c r="O2796">
        <v>1</v>
      </c>
      <c r="P2796">
        <v>803764.29</v>
      </c>
      <c r="Q2796">
        <v>0</v>
      </c>
      <c r="R2796">
        <v>4</v>
      </c>
      <c r="S2796">
        <v>1009</v>
      </c>
      <c r="T2796" s="1">
        <v>0</v>
      </c>
      <c r="U2796">
        <v>1</v>
      </c>
      <c r="W2796" s="64">
        <f t="shared" si="88"/>
        <v>5602237.1013000002</v>
      </c>
      <c r="X2796" s="64">
        <f t="shared" si="89"/>
        <v>0</v>
      </c>
    </row>
    <row r="2797" spans="1:24" hidden="1">
      <c r="A2797">
        <v>27012</v>
      </c>
      <c r="B2797" t="s">
        <v>689</v>
      </c>
      <c r="C2797" t="s">
        <v>684</v>
      </c>
      <c r="D2797" t="s">
        <v>685</v>
      </c>
      <c r="E2797" t="s">
        <v>29</v>
      </c>
      <c r="F2797" t="s">
        <v>753</v>
      </c>
      <c r="G2797" t="s">
        <v>981</v>
      </c>
      <c r="H2797" s="1">
        <v>45280</v>
      </c>
      <c r="I2797" t="s">
        <v>8</v>
      </c>
      <c r="J2797">
        <v>34</v>
      </c>
      <c r="K2797">
        <v>6.97</v>
      </c>
      <c r="L2797">
        <v>0</v>
      </c>
      <c r="M2797">
        <v>0</v>
      </c>
      <c r="N2797">
        <v>1</v>
      </c>
      <c r="O2797">
        <v>1</v>
      </c>
      <c r="P2797">
        <v>72338.789999999994</v>
      </c>
      <c r="Q2797">
        <v>0</v>
      </c>
      <c r="R2797">
        <v>4</v>
      </c>
      <c r="S2797">
        <v>1009</v>
      </c>
      <c r="T2797" s="1">
        <v>0</v>
      </c>
      <c r="U2797">
        <v>1</v>
      </c>
      <c r="W2797" s="64">
        <f t="shared" si="88"/>
        <v>504201.36629999994</v>
      </c>
      <c r="X2797" s="64">
        <f t="shared" si="89"/>
        <v>0</v>
      </c>
    </row>
    <row r="2798" spans="1:24" hidden="1">
      <c r="A2798">
        <v>27012</v>
      </c>
      <c r="B2798" t="s">
        <v>689</v>
      </c>
      <c r="C2798" t="s">
        <v>684</v>
      </c>
      <c r="D2798" t="s">
        <v>685</v>
      </c>
      <c r="E2798" t="s">
        <v>29</v>
      </c>
      <c r="F2798" t="s">
        <v>753</v>
      </c>
      <c r="G2798" t="s">
        <v>980</v>
      </c>
      <c r="H2798" s="1">
        <v>45280</v>
      </c>
      <c r="I2798" t="s">
        <v>8</v>
      </c>
      <c r="J2798">
        <v>34</v>
      </c>
      <c r="K2798">
        <v>6.97</v>
      </c>
      <c r="L2798">
        <v>0</v>
      </c>
      <c r="M2798">
        <v>0</v>
      </c>
      <c r="N2798">
        <v>1</v>
      </c>
      <c r="O2798">
        <v>1</v>
      </c>
      <c r="P2798">
        <v>194791.67</v>
      </c>
      <c r="Q2798">
        <v>0</v>
      </c>
      <c r="R2798">
        <v>4</v>
      </c>
      <c r="S2798">
        <v>1009</v>
      </c>
      <c r="T2798" s="1">
        <v>0</v>
      </c>
      <c r="U2798">
        <v>1</v>
      </c>
      <c r="W2798" s="64">
        <f t="shared" si="88"/>
        <v>1357697.9399000001</v>
      </c>
      <c r="X2798" s="64">
        <f t="shared" si="89"/>
        <v>0</v>
      </c>
    </row>
    <row r="2799" spans="1:24" hidden="1">
      <c r="A2799">
        <v>27012</v>
      </c>
      <c r="B2799" t="s">
        <v>689</v>
      </c>
      <c r="C2799" t="s">
        <v>684</v>
      </c>
      <c r="D2799" t="s">
        <v>685</v>
      </c>
      <c r="E2799" t="s">
        <v>29</v>
      </c>
      <c r="F2799" t="s">
        <v>753</v>
      </c>
      <c r="G2799" t="s">
        <v>982</v>
      </c>
      <c r="H2799" s="1">
        <v>45280</v>
      </c>
      <c r="I2799" t="s">
        <v>8</v>
      </c>
      <c r="J2799">
        <v>34</v>
      </c>
      <c r="K2799">
        <v>6.97</v>
      </c>
      <c r="L2799">
        <v>0</v>
      </c>
      <c r="M2799">
        <v>0</v>
      </c>
      <c r="N2799">
        <v>1</v>
      </c>
      <c r="O2799">
        <v>1</v>
      </c>
      <c r="P2799">
        <v>17531.25</v>
      </c>
      <c r="Q2799">
        <v>0</v>
      </c>
      <c r="R2799">
        <v>4</v>
      </c>
      <c r="S2799">
        <v>1009</v>
      </c>
      <c r="T2799" s="1">
        <v>0</v>
      </c>
      <c r="U2799">
        <v>1</v>
      </c>
      <c r="W2799" s="64">
        <f t="shared" si="88"/>
        <v>122192.8125</v>
      </c>
      <c r="X2799" s="64">
        <f t="shared" si="89"/>
        <v>0</v>
      </c>
    </row>
    <row r="2800" spans="1:24">
      <c r="A2800">
        <v>1034</v>
      </c>
      <c r="B2800" t="s">
        <v>689</v>
      </c>
      <c r="C2800" t="s">
        <v>684</v>
      </c>
      <c r="D2800" t="s">
        <v>685</v>
      </c>
      <c r="E2800" t="s">
        <v>29</v>
      </c>
      <c r="F2800" t="s">
        <v>686</v>
      </c>
      <c r="G2800" t="s">
        <v>5223</v>
      </c>
      <c r="H2800" s="1">
        <v>45281</v>
      </c>
      <c r="I2800" t="s">
        <v>7</v>
      </c>
      <c r="J2800">
        <v>34</v>
      </c>
      <c r="K2800">
        <v>6.97</v>
      </c>
      <c r="L2800">
        <v>0</v>
      </c>
      <c r="M2800">
        <v>0</v>
      </c>
      <c r="N2800">
        <v>1</v>
      </c>
      <c r="O2800">
        <v>0</v>
      </c>
      <c r="P2800">
        <v>0</v>
      </c>
      <c r="Q2800">
        <v>325000</v>
      </c>
      <c r="R2800">
        <v>4</v>
      </c>
      <c r="S2800">
        <v>27003</v>
      </c>
      <c r="T2800" s="1">
        <v>0</v>
      </c>
      <c r="U2800">
        <v>1</v>
      </c>
      <c r="W2800" s="64">
        <f t="shared" si="88"/>
        <v>0</v>
      </c>
      <c r="X2800" s="64">
        <f t="shared" si="89"/>
        <v>2265250</v>
      </c>
    </row>
    <row r="2801" spans="1:24" hidden="1">
      <c r="A2801">
        <v>27003</v>
      </c>
      <c r="B2801" t="s">
        <v>689</v>
      </c>
      <c r="C2801" t="s">
        <v>684</v>
      </c>
      <c r="D2801" t="s">
        <v>685</v>
      </c>
      <c r="E2801" t="s">
        <v>29</v>
      </c>
      <c r="F2801" t="s">
        <v>753</v>
      </c>
      <c r="G2801" t="s">
        <v>5343</v>
      </c>
      <c r="H2801" s="1">
        <v>45281</v>
      </c>
      <c r="I2801" t="s">
        <v>8</v>
      </c>
      <c r="J2801">
        <v>34</v>
      </c>
      <c r="K2801">
        <v>6.97</v>
      </c>
      <c r="L2801">
        <v>0</v>
      </c>
      <c r="M2801">
        <v>0</v>
      </c>
      <c r="N2801">
        <v>1</v>
      </c>
      <c r="O2801">
        <v>0</v>
      </c>
      <c r="P2801">
        <v>325000</v>
      </c>
      <c r="Q2801">
        <v>0</v>
      </c>
      <c r="R2801">
        <v>4</v>
      </c>
      <c r="S2801">
        <v>1034</v>
      </c>
      <c r="T2801" s="1">
        <v>0</v>
      </c>
      <c r="U2801">
        <v>1</v>
      </c>
      <c r="W2801" s="64">
        <f t="shared" si="88"/>
        <v>2265250</v>
      </c>
      <c r="X2801" s="64">
        <f t="shared" si="89"/>
        <v>0</v>
      </c>
    </row>
    <row r="2802" spans="1:24" hidden="1">
      <c r="A2802">
        <v>1005</v>
      </c>
      <c r="B2802" t="s">
        <v>689</v>
      </c>
      <c r="C2802" t="s">
        <v>684</v>
      </c>
      <c r="D2802" t="s">
        <v>685</v>
      </c>
      <c r="E2802" t="s">
        <v>29</v>
      </c>
      <c r="F2802" t="s">
        <v>747</v>
      </c>
      <c r="G2802" t="s">
        <v>4869</v>
      </c>
      <c r="H2802" s="1">
        <v>45282</v>
      </c>
      <c r="I2802" t="s">
        <v>8</v>
      </c>
      <c r="J2802">
        <v>34</v>
      </c>
      <c r="K2802">
        <v>6.97</v>
      </c>
      <c r="L2802">
        <v>0</v>
      </c>
      <c r="M2802">
        <v>0</v>
      </c>
      <c r="N2802">
        <v>1</v>
      </c>
      <c r="O2802">
        <v>1</v>
      </c>
      <c r="P2802">
        <v>159000</v>
      </c>
      <c r="Q2802">
        <v>0</v>
      </c>
      <c r="R2802">
        <v>4</v>
      </c>
      <c r="S2802">
        <v>27009</v>
      </c>
      <c r="T2802" s="1">
        <v>0</v>
      </c>
      <c r="U2802">
        <v>1</v>
      </c>
      <c r="W2802" s="64">
        <f t="shared" si="88"/>
        <v>1108230</v>
      </c>
      <c r="X2802" s="64">
        <f t="shared" si="89"/>
        <v>0</v>
      </c>
    </row>
    <row r="2803" spans="1:24" hidden="1">
      <c r="A2803">
        <v>1005</v>
      </c>
      <c r="B2803" t="s">
        <v>689</v>
      </c>
      <c r="C2803" t="s">
        <v>684</v>
      </c>
      <c r="D2803" t="s">
        <v>685</v>
      </c>
      <c r="E2803" t="s">
        <v>29</v>
      </c>
      <c r="F2803" t="s">
        <v>747</v>
      </c>
      <c r="G2803" t="s">
        <v>4870</v>
      </c>
      <c r="H2803" s="1">
        <v>45282</v>
      </c>
      <c r="I2803" t="s">
        <v>7</v>
      </c>
      <c r="J2803">
        <v>34</v>
      </c>
      <c r="K2803">
        <v>6.97</v>
      </c>
      <c r="L2803">
        <v>0</v>
      </c>
      <c r="M2803">
        <v>0</v>
      </c>
      <c r="N2803">
        <v>1</v>
      </c>
      <c r="O2803">
        <v>1</v>
      </c>
      <c r="P2803">
        <v>0</v>
      </c>
      <c r="Q2803">
        <v>159000</v>
      </c>
      <c r="R2803">
        <v>4</v>
      </c>
      <c r="S2803">
        <v>27009</v>
      </c>
      <c r="T2803" s="1">
        <v>0</v>
      </c>
      <c r="U2803">
        <v>1</v>
      </c>
      <c r="W2803" s="64">
        <f t="shared" si="88"/>
        <v>0</v>
      </c>
      <c r="X2803" s="64">
        <f t="shared" si="89"/>
        <v>1108230</v>
      </c>
    </row>
    <row r="2804" spans="1:24" hidden="1">
      <c r="A2804">
        <v>27009</v>
      </c>
      <c r="B2804" t="s">
        <v>689</v>
      </c>
      <c r="C2804" t="s">
        <v>684</v>
      </c>
      <c r="D2804" t="s">
        <v>685</v>
      </c>
      <c r="E2804" t="s">
        <v>29</v>
      </c>
      <c r="F2804" t="s">
        <v>753</v>
      </c>
      <c r="G2804" t="s">
        <v>5373</v>
      </c>
      <c r="H2804" s="1">
        <v>45282</v>
      </c>
      <c r="I2804" t="s">
        <v>7</v>
      </c>
      <c r="J2804">
        <v>34</v>
      </c>
      <c r="K2804">
        <v>6.97</v>
      </c>
      <c r="L2804">
        <v>0</v>
      </c>
      <c r="M2804">
        <v>0</v>
      </c>
      <c r="N2804">
        <v>1</v>
      </c>
      <c r="O2804">
        <v>0</v>
      </c>
      <c r="P2804">
        <v>0</v>
      </c>
      <c r="Q2804">
        <v>159000</v>
      </c>
      <c r="R2804">
        <v>4</v>
      </c>
      <c r="S2804">
        <v>1005</v>
      </c>
      <c r="T2804" s="1">
        <v>0</v>
      </c>
      <c r="U2804">
        <v>1</v>
      </c>
      <c r="W2804" s="64">
        <f t="shared" si="88"/>
        <v>0</v>
      </c>
      <c r="X2804" s="64">
        <f t="shared" si="89"/>
        <v>1108230</v>
      </c>
    </row>
    <row r="2805" spans="1:24" hidden="1">
      <c r="A2805">
        <v>27009</v>
      </c>
      <c r="B2805" t="s">
        <v>689</v>
      </c>
      <c r="C2805" t="s">
        <v>684</v>
      </c>
      <c r="D2805" t="s">
        <v>685</v>
      </c>
      <c r="E2805" t="s">
        <v>29</v>
      </c>
      <c r="F2805" t="s">
        <v>753</v>
      </c>
      <c r="G2805" t="s">
        <v>5374</v>
      </c>
      <c r="H2805" s="1">
        <v>45282</v>
      </c>
      <c r="I2805" t="s">
        <v>8</v>
      </c>
      <c r="J2805">
        <v>34</v>
      </c>
      <c r="K2805">
        <v>6.97</v>
      </c>
      <c r="L2805">
        <v>0</v>
      </c>
      <c r="M2805">
        <v>0</v>
      </c>
      <c r="N2805">
        <v>1</v>
      </c>
      <c r="O2805">
        <v>0</v>
      </c>
      <c r="P2805">
        <v>159000</v>
      </c>
      <c r="Q2805">
        <v>0</v>
      </c>
      <c r="R2805">
        <v>4</v>
      </c>
      <c r="S2805">
        <v>1005</v>
      </c>
      <c r="T2805" s="1">
        <v>0</v>
      </c>
      <c r="U2805">
        <v>1</v>
      </c>
      <c r="W2805" s="64">
        <f t="shared" si="88"/>
        <v>1108230</v>
      </c>
      <c r="X2805" s="64">
        <f t="shared" si="89"/>
        <v>0</v>
      </c>
    </row>
    <row r="2806" spans="1:24">
      <c r="A2806">
        <v>1014</v>
      </c>
      <c r="B2806" t="s">
        <v>694</v>
      </c>
      <c r="C2806" t="s">
        <v>684</v>
      </c>
      <c r="D2806" t="s">
        <v>685</v>
      </c>
      <c r="E2806" t="s">
        <v>29</v>
      </c>
      <c r="F2806" t="s">
        <v>748</v>
      </c>
      <c r="G2806" t="s">
        <v>4636</v>
      </c>
      <c r="H2806" s="1">
        <v>45288</v>
      </c>
      <c r="I2806" t="s">
        <v>7</v>
      </c>
      <c r="J2806">
        <v>34</v>
      </c>
      <c r="K2806">
        <v>6.97</v>
      </c>
      <c r="L2806">
        <v>0</v>
      </c>
      <c r="M2806">
        <v>0</v>
      </c>
      <c r="N2806">
        <v>1</v>
      </c>
      <c r="O2806">
        <v>1</v>
      </c>
      <c r="P2806">
        <v>0</v>
      </c>
      <c r="Q2806">
        <v>130000</v>
      </c>
      <c r="R2806">
        <v>4</v>
      </c>
      <c r="S2806">
        <v>3004</v>
      </c>
      <c r="T2806" s="1">
        <v>0</v>
      </c>
      <c r="U2806">
        <v>1</v>
      </c>
      <c r="W2806" s="64">
        <f t="shared" si="88"/>
        <v>0</v>
      </c>
      <c r="X2806" s="64">
        <f t="shared" si="89"/>
        <v>906100</v>
      </c>
    </row>
    <row r="2807" spans="1:24" hidden="1">
      <c r="A2807">
        <v>3004</v>
      </c>
      <c r="B2807" t="s">
        <v>694</v>
      </c>
      <c r="C2807" t="s">
        <v>684</v>
      </c>
      <c r="D2807" t="s">
        <v>685</v>
      </c>
      <c r="E2807" t="s">
        <v>29</v>
      </c>
      <c r="F2807" t="s">
        <v>686</v>
      </c>
      <c r="G2807" t="s">
        <v>4731</v>
      </c>
      <c r="H2807" s="1">
        <v>45288</v>
      </c>
      <c r="I2807" t="s">
        <v>8</v>
      </c>
      <c r="J2807">
        <v>34</v>
      </c>
      <c r="K2807">
        <v>6.97</v>
      </c>
      <c r="L2807">
        <v>0</v>
      </c>
      <c r="M2807">
        <v>0</v>
      </c>
      <c r="N2807">
        <v>1</v>
      </c>
      <c r="O2807">
        <v>0</v>
      </c>
      <c r="P2807">
        <v>130000</v>
      </c>
      <c r="Q2807">
        <v>0</v>
      </c>
      <c r="R2807">
        <v>4</v>
      </c>
      <c r="S2807">
        <v>1014</v>
      </c>
      <c r="T2807" s="1">
        <v>0</v>
      </c>
      <c r="U2807">
        <v>1</v>
      </c>
      <c r="W2807" s="64">
        <f t="shared" si="88"/>
        <v>906100</v>
      </c>
      <c r="X2807" s="64">
        <f t="shared" si="89"/>
        <v>0</v>
      </c>
    </row>
    <row r="2808" spans="1:24" hidden="1">
      <c r="A2808">
        <v>74003</v>
      </c>
      <c r="B2808" t="s">
        <v>690</v>
      </c>
      <c r="C2808" t="s">
        <v>684</v>
      </c>
      <c r="D2808" t="s">
        <v>685</v>
      </c>
      <c r="E2808" t="s">
        <v>29</v>
      </c>
      <c r="F2808" t="s">
        <v>747</v>
      </c>
      <c r="G2808" t="s">
        <v>5436</v>
      </c>
      <c r="H2808" s="1">
        <v>45288</v>
      </c>
      <c r="I2808" t="s">
        <v>7</v>
      </c>
      <c r="J2808">
        <v>34</v>
      </c>
      <c r="K2808">
        <v>6.97</v>
      </c>
      <c r="L2808">
        <v>0</v>
      </c>
      <c r="M2808">
        <v>0</v>
      </c>
      <c r="N2808">
        <v>1</v>
      </c>
      <c r="O2808">
        <v>0</v>
      </c>
      <c r="P2808">
        <v>0</v>
      </c>
      <c r="Q2808">
        <v>203200</v>
      </c>
      <c r="R2808">
        <v>4</v>
      </c>
      <c r="S2808">
        <v>75003</v>
      </c>
      <c r="T2808" s="1">
        <v>0</v>
      </c>
      <c r="U2808">
        <v>1</v>
      </c>
      <c r="W2808" s="64">
        <f t="shared" si="88"/>
        <v>0</v>
      </c>
      <c r="X2808" s="64">
        <f t="shared" si="89"/>
        <v>1416304</v>
      </c>
    </row>
    <row r="2809" spans="1:24" hidden="1">
      <c r="A2809">
        <v>75003</v>
      </c>
      <c r="B2809" t="s">
        <v>690</v>
      </c>
      <c r="C2809" t="s">
        <v>684</v>
      </c>
      <c r="D2809" t="s">
        <v>685</v>
      </c>
      <c r="E2809" t="s">
        <v>29</v>
      </c>
      <c r="F2809" t="s">
        <v>753</v>
      </c>
      <c r="G2809" t="s">
        <v>687</v>
      </c>
      <c r="H2809" s="1">
        <v>45288</v>
      </c>
      <c r="I2809" t="s">
        <v>8</v>
      </c>
      <c r="J2809">
        <v>34</v>
      </c>
      <c r="K2809">
        <v>6.97</v>
      </c>
      <c r="N2809">
        <v>1</v>
      </c>
      <c r="O2809">
        <v>1</v>
      </c>
      <c r="P2809">
        <v>203200</v>
      </c>
      <c r="Q2809">
        <v>0</v>
      </c>
      <c r="R2809">
        <v>4</v>
      </c>
      <c r="S2809">
        <v>74003</v>
      </c>
      <c r="T2809" s="1">
        <v>0</v>
      </c>
      <c r="U2809">
        <v>1</v>
      </c>
      <c r="W2809" s="64">
        <f t="shared" si="88"/>
        <v>1416304</v>
      </c>
      <c r="X2809" s="64">
        <f t="shared" si="89"/>
        <v>0</v>
      </c>
    </row>
    <row r="2810" spans="1:24" hidden="1">
      <c r="A2810">
        <v>1005</v>
      </c>
      <c r="B2810" t="s">
        <v>689</v>
      </c>
      <c r="C2810" t="s">
        <v>684</v>
      </c>
      <c r="D2810" t="s">
        <v>685</v>
      </c>
      <c r="E2810" t="s">
        <v>29</v>
      </c>
      <c r="F2810" t="s">
        <v>747</v>
      </c>
      <c r="G2810" t="s">
        <v>4871</v>
      </c>
      <c r="H2810" s="1">
        <v>45289</v>
      </c>
      <c r="I2810" t="s">
        <v>7</v>
      </c>
      <c r="J2810">
        <v>34</v>
      </c>
      <c r="K2810">
        <v>6.97</v>
      </c>
      <c r="L2810">
        <v>0</v>
      </c>
      <c r="M2810">
        <v>0</v>
      </c>
      <c r="N2810">
        <v>1</v>
      </c>
      <c r="O2810">
        <v>1</v>
      </c>
      <c r="P2810">
        <v>0</v>
      </c>
      <c r="Q2810">
        <v>5989.99</v>
      </c>
      <c r="R2810">
        <v>4</v>
      </c>
      <c r="S2810">
        <v>27012</v>
      </c>
      <c r="T2810" s="1">
        <v>0</v>
      </c>
      <c r="U2810">
        <v>1</v>
      </c>
      <c r="W2810" s="64">
        <f t="shared" si="88"/>
        <v>0</v>
      </c>
      <c r="X2810" s="64">
        <f t="shared" si="89"/>
        <v>41750.230299999996</v>
      </c>
    </row>
    <row r="2811" spans="1:24" hidden="1">
      <c r="A2811">
        <v>1009</v>
      </c>
      <c r="B2811" t="s">
        <v>689</v>
      </c>
      <c r="C2811" t="s">
        <v>684</v>
      </c>
      <c r="D2811" t="s">
        <v>685</v>
      </c>
      <c r="E2811" t="s">
        <v>29</v>
      </c>
      <c r="F2811" t="s">
        <v>686</v>
      </c>
      <c r="G2811" t="s">
        <v>4993</v>
      </c>
      <c r="H2811" s="1">
        <v>45289</v>
      </c>
      <c r="I2811" t="s">
        <v>7</v>
      </c>
      <c r="J2811">
        <v>34</v>
      </c>
      <c r="K2811">
        <v>6.97</v>
      </c>
      <c r="L2811">
        <v>0</v>
      </c>
      <c r="M2811">
        <v>0</v>
      </c>
      <c r="N2811">
        <v>1</v>
      </c>
      <c r="O2811">
        <v>0</v>
      </c>
      <c r="P2811">
        <v>0</v>
      </c>
      <c r="Q2811">
        <v>60000</v>
      </c>
      <c r="R2811">
        <v>4</v>
      </c>
      <c r="S2811">
        <v>27007</v>
      </c>
      <c r="T2811" s="1">
        <v>0</v>
      </c>
      <c r="U2811">
        <v>1</v>
      </c>
      <c r="W2811" s="64">
        <f t="shared" si="88"/>
        <v>0</v>
      </c>
      <c r="X2811" s="64">
        <f t="shared" si="89"/>
        <v>418200</v>
      </c>
    </row>
    <row r="2812" spans="1:24" hidden="1">
      <c r="A2812">
        <v>27007</v>
      </c>
      <c r="B2812" t="s">
        <v>690</v>
      </c>
      <c r="C2812" t="s">
        <v>684</v>
      </c>
      <c r="D2812" t="s">
        <v>685</v>
      </c>
      <c r="E2812" t="s">
        <v>29</v>
      </c>
      <c r="F2812" t="s">
        <v>686</v>
      </c>
      <c r="G2812" t="s">
        <v>5350</v>
      </c>
      <c r="H2812" s="1">
        <v>45289</v>
      </c>
      <c r="I2812" t="s">
        <v>8</v>
      </c>
      <c r="J2812">
        <v>34</v>
      </c>
      <c r="K2812">
        <v>6.97</v>
      </c>
      <c r="N2812">
        <v>1</v>
      </c>
      <c r="O2812">
        <v>0</v>
      </c>
      <c r="P2812">
        <v>60000</v>
      </c>
      <c r="Q2812">
        <v>0</v>
      </c>
      <c r="R2812">
        <v>4</v>
      </c>
      <c r="S2812">
        <v>1009</v>
      </c>
      <c r="T2812" s="1">
        <v>0</v>
      </c>
      <c r="U2812">
        <v>1</v>
      </c>
      <c r="W2812" s="64">
        <f t="shared" si="88"/>
        <v>418200</v>
      </c>
      <c r="X2812" s="64">
        <f t="shared" si="89"/>
        <v>0</v>
      </c>
    </row>
    <row r="2813" spans="1:24" hidden="1">
      <c r="A2813">
        <v>27012</v>
      </c>
      <c r="B2813" t="s">
        <v>689</v>
      </c>
      <c r="C2813" t="s">
        <v>684</v>
      </c>
      <c r="D2813" t="s">
        <v>685</v>
      </c>
      <c r="E2813" t="s">
        <v>29</v>
      </c>
      <c r="F2813" t="s">
        <v>753</v>
      </c>
      <c r="G2813" t="s">
        <v>979</v>
      </c>
      <c r="H2813" s="1">
        <v>45289</v>
      </c>
      <c r="I2813" t="s">
        <v>8</v>
      </c>
      <c r="J2813">
        <v>34</v>
      </c>
      <c r="K2813">
        <v>6.97</v>
      </c>
      <c r="L2813">
        <v>0</v>
      </c>
      <c r="M2813">
        <v>0</v>
      </c>
      <c r="N2813">
        <v>1</v>
      </c>
      <c r="O2813">
        <v>1</v>
      </c>
      <c r="P2813">
        <v>5989.99</v>
      </c>
      <c r="Q2813">
        <v>0</v>
      </c>
      <c r="R2813">
        <v>4</v>
      </c>
      <c r="S2813">
        <v>1005</v>
      </c>
      <c r="T2813" s="1">
        <v>0</v>
      </c>
      <c r="U2813">
        <v>1</v>
      </c>
      <c r="W2813" s="64">
        <f t="shared" si="88"/>
        <v>41750.230299999996</v>
      </c>
      <c r="X2813" s="64">
        <f t="shared" si="89"/>
        <v>0</v>
      </c>
    </row>
    <row r="2814" spans="1:24" hidden="1">
      <c r="A2814">
        <v>1005</v>
      </c>
      <c r="B2814" t="s">
        <v>689</v>
      </c>
      <c r="C2814" t="s">
        <v>684</v>
      </c>
      <c r="D2814" t="s">
        <v>685</v>
      </c>
      <c r="E2814" t="s">
        <v>29</v>
      </c>
      <c r="F2814" t="s">
        <v>747</v>
      </c>
      <c r="G2814" t="s">
        <v>3588</v>
      </c>
      <c r="H2814" s="1">
        <v>45295</v>
      </c>
      <c r="I2814" t="s">
        <v>7</v>
      </c>
      <c r="J2814">
        <v>34</v>
      </c>
      <c r="K2814">
        <v>6.97</v>
      </c>
      <c r="L2814">
        <v>0</v>
      </c>
      <c r="M2814">
        <v>0</v>
      </c>
      <c r="N2814">
        <v>1</v>
      </c>
      <c r="O2814">
        <v>1</v>
      </c>
      <c r="P2814">
        <v>0</v>
      </c>
      <c r="Q2814">
        <v>6708</v>
      </c>
      <c r="R2814">
        <v>4</v>
      </c>
      <c r="S2814">
        <v>27012</v>
      </c>
      <c r="T2814" s="1">
        <v>0</v>
      </c>
      <c r="U2814">
        <v>1</v>
      </c>
      <c r="W2814" s="64">
        <f t="shared" si="88"/>
        <v>0</v>
      </c>
      <c r="X2814" s="64">
        <f t="shared" si="89"/>
        <v>46754.759999999995</v>
      </c>
    </row>
    <row r="2815" spans="1:24" hidden="1">
      <c r="A2815">
        <v>27012</v>
      </c>
      <c r="B2815" t="s">
        <v>689</v>
      </c>
      <c r="C2815" t="s">
        <v>684</v>
      </c>
      <c r="D2815" t="s">
        <v>685</v>
      </c>
      <c r="E2815" t="s">
        <v>29</v>
      </c>
      <c r="F2815" t="s">
        <v>753</v>
      </c>
      <c r="G2815" t="s">
        <v>979</v>
      </c>
      <c r="H2815" s="1">
        <v>45295</v>
      </c>
      <c r="I2815" t="s">
        <v>8</v>
      </c>
      <c r="J2815">
        <v>34</v>
      </c>
      <c r="K2815">
        <v>6.97</v>
      </c>
      <c r="L2815">
        <v>0</v>
      </c>
      <c r="M2815">
        <v>0</v>
      </c>
      <c r="N2815">
        <v>1</v>
      </c>
      <c r="O2815">
        <v>1</v>
      </c>
      <c r="P2815">
        <v>6708</v>
      </c>
      <c r="Q2815">
        <v>0</v>
      </c>
      <c r="R2815">
        <v>4</v>
      </c>
      <c r="S2815">
        <v>1005</v>
      </c>
      <c r="T2815" s="1">
        <v>0</v>
      </c>
      <c r="U2815">
        <v>1</v>
      </c>
      <c r="W2815" s="64">
        <f t="shared" si="88"/>
        <v>46754.759999999995</v>
      </c>
      <c r="X2815" s="64">
        <f t="shared" si="89"/>
        <v>0</v>
      </c>
    </row>
    <row r="2816" spans="1:24" hidden="1">
      <c r="A2816">
        <v>1005</v>
      </c>
      <c r="B2816" t="s">
        <v>689</v>
      </c>
      <c r="C2816" t="s">
        <v>684</v>
      </c>
      <c r="D2816" t="s">
        <v>685</v>
      </c>
      <c r="E2816" t="s">
        <v>29</v>
      </c>
      <c r="F2816" t="s">
        <v>747</v>
      </c>
      <c r="G2816" t="s">
        <v>3588</v>
      </c>
      <c r="H2816" s="1">
        <v>45296</v>
      </c>
      <c r="I2816" t="s">
        <v>8</v>
      </c>
      <c r="J2816">
        <v>34</v>
      </c>
      <c r="K2816">
        <v>6.85</v>
      </c>
      <c r="L2816">
        <v>0</v>
      </c>
      <c r="M2816">
        <v>0</v>
      </c>
      <c r="N2816">
        <v>1</v>
      </c>
      <c r="O2816">
        <v>1</v>
      </c>
      <c r="P2816">
        <v>9476.7800000000007</v>
      </c>
      <c r="Q2816">
        <v>0</v>
      </c>
      <c r="R2816">
        <v>4</v>
      </c>
      <c r="S2816">
        <v>10001</v>
      </c>
      <c r="T2816" s="1">
        <v>0</v>
      </c>
      <c r="U2816">
        <v>1</v>
      </c>
      <c r="W2816" s="64">
        <f t="shared" si="88"/>
        <v>64915.942999999999</v>
      </c>
      <c r="X2816" s="64">
        <f t="shared" si="89"/>
        <v>0</v>
      </c>
    </row>
    <row r="2817" spans="1:24" hidden="1">
      <c r="A2817">
        <v>1005</v>
      </c>
      <c r="B2817" t="s">
        <v>689</v>
      </c>
      <c r="C2817" t="s">
        <v>684</v>
      </c>
      <c r="D2817" t="s">
        <v>685</v>
      </c>
      <c r="E2817" t="s">
        <v>29</v>
      </c>
      <c r="F2817" t="s">
        <v>747</v>
      </c>
      <c r="G2817" t="s">
        <v>4792</v>
      </c>
      <c r="H2817" s="1">
        <v>45296</v>
      </c>
      <c r="I2817" t="s">
        <v>8</v>
      </c>
      <c r="J2817">
        <v>34</v>
      </c>
      <c r="K2817">
        <v>6.85</v>
      </c>
      <c r="L2817">
        <v>0</v>
      </c>
      <c r="M2817">
        <v>0</v>
      </c>
      <c r="N2817">
        <v>1</v>
      </c>
      <c r="O2817">
        <v>1</v>
      </c>
      <c r="P2817">
        <v>5880</v>
      </c>
      <c r="Q2817">
        <v>0</v>
      </c>
      <c r="R2817">
        <v>4</v>
      </c>
      <c r="S2817">
        <v>10001</v>
      </c>
      <c r="T2817" s="1">
        <v>0</v>
      </c>
      <c r="U2817">
        <v>1</v>
      </c>
      <c r="W2817" s="64">
        <f t="shared" si="88"/>
        <v>40278</v>
      </c>
      <c r="X2817" s="64">
        <f t="shared" si="89"/>
        <v>0</v>
      </c>
    </row>
    <row r="2818" spans="1:24">
      <c r="A2818">
        <v>1014</v>
      </c>
      <c r="B2818" t="s">
        <v>689</v>
      </c>
      <c r="C2818" t="s">
        <v>684</v>
      </c>
      <c r="D2818" t="s">
        <v>685</v>
      </c>
      <c r="E2818" t="s">
        <v>29</v>
      </c>
      <c r="F2818" t="s">
        <v>747</v>
      </c>
      <c r="G2818" t="s">
        <v>4780</v>
      </c>
      <c r="H2818" s="1">
        <v>45296</v>
      </c>
      <c r="I2818" t="s">
        <v>8</v>
      </c>
      <c r="J2818">
        <v>34</v>
      </c>
      <c r="K2818">
        <v>6.9625000000000004</v>
      </c>
      <c r="L2818">
        <v>0</v>
      </c>
      <c r="M2818">
        <v>0</v>
      </c>
      <c r="N2818">
        <v>1</v>
      </c>
      <c r="O2818">
        <v>1</v>
      </c>
      <c r="P2818">
        <v>15000000</v>
      </c>
      <c r="Q2818">
        <v>0</v>
      </c>
      <c r="R2818">
        <v>4</v>
      </c>
      <c r="S2818">
        <v>1018</v>
      </c>
      <c r="T2818" s="1">
        <v>0</v>
      </c>
      <c r="U2818">
        <v>1</v>
      </c>
      <c r="W2818" s="64">
        <f t="shared" si="88"/>
        <v>104437500</v>
      </c>
      <c r="X2818" s="64">
        <f t="shared" si="89"/>
        <v>0</v>
      </c>
    </row>
    <row r="2819" spans="1:24" hidden="1">
      <c r="A2819">
        <v>1018</v>
      </c>
      <c r="B2819" t="s">
        <v>689</v>
      </c>
      <c r="C2819" t="s">
        <v>684</v>
      </c>
      <c r="D2819" t="s">
        <v>685</v>
      </c>
      <c r="E2819" t="s">
        <v>29</v>
      </c>
      <c r="F2819" t="s">
        <v>747</v>
      </c>
      <c r="G2819" t="s">
        <v>4656</v>
      </c>
      <c r="H2819" s="1">
        <v>45296</v>
      </c>
      <c r="I2819" t="s">
        <v>7</v>
      </c>
      <c r="J2819">
        <v>34</v>
      </c>
      <c r="K2819">
        <v>6.9625000000000004</v>
      </c>
      <c r="L2819">
        <v>0</v>
      </c>
      <c r="M2819">
        <v>0</v>
      </c>
      <c r="N2819">
        <v>1</v>
      </c>
      <c r="O2819">
        <v>0</v>
      </c>
      <c r="P2819">
        <v>0</v>
      </c>
      <c r="Q2819">
        <v>15000000</v>
      </c>
      <c r="R2819">
        <v>4</v>
      </c>
      <c r="S2819">
        <v>1014</v>
      </c>
      <c r="T2819" s="1">
        <v>0</v>
      </c>
      <c r="U2819">
        <v>1</v>
      </c>
      <c r="W2819" s="64">
        <f t="shared" si="88"/>
        <v>0</v>
      </c>
      <c r="X2819" s="64">
        <f t="shared" si="89"/>
        <v>104437500</v>
      </c>
    </row>
    <row r="2820" spans="1:24" hidden="1">
      <c r="A2820">
        <v>10001</v>
      </c>
      <c r="B2820" t="s">
        <v>689</v>
      </c>
      <c r="C2820" t="s">
        <v>684</v>
      </c>
      <c r="D2820" t="s">
        <v>685</v>
      </c>
      <c r="E2820" t="s">
        <v>29</v>
      </c>
      <c r="F2820" t="s">
        <v>747</v>
      </c>
      <c r="G2820" t="s">
        <v>4602</v>
      </c>
      <c r="H2820" s="1">
        <v>45296</v>
      </c>
      <c r="I2820" t="s">
        <v>7</v>
      </c>
      <c r="J2820">
        <v>34</v>
      </c>
      <c r="K2820">
        <v>6.85</v>
      </c>
      <c r="L2820">
        <v>0</v>
      </c>
      <c r="M2820">
        <v>0</v>
      </c>
      <c r="N2820">
        <v>1</v>
      </c>
      <c r="O2820">
        <v>0</v>
      </c>
      <c r="P2820">
        <v>0</v>
      </c>
      <c r="Q2820">
        <v>9476.7800000000007</v>
      </c>
      <c r="R2820">
        <v>4</v>
      </c>
      <c r="S2820">
        <v>1005</v>
      </c>
      <c r="T2820" s="1">
        <v>0</v>
      </c>
      <c r="U2820">
        <v>1</v>
      </c>
      <c r="W2820" s="64">
        <f t="shared" si="88"/>
        <v>0</v>
      </c>
      <c r="X2820" s="64">
        <f t="shared" si="89"/>
        <v>64915.942999999999</v>
      </c>
    </row>
    <row r="2821" spans="1:24" hidden="1">
      <c r="A2821">
        <v>10001</v>
      </c>
      <c r="B2821" t="s">
        <v>689</v>
      </c>
      <c r="C2821" t="s">
        <v>684</v>
      </c>
      <c r="D2821" t="s">
        <v>685</v>
      </c>
      <c r="E2821" t="s">
        <v>29</v>
      </c>
      <c r="F2821" t="s">
        <v>747</v>
      </c>
      <c r="G2821" t="s">
        <v>4603</v>
      </c>
      <c r="H2821" s="1">
        <v>45296</v>
      </c>
      <c r="I2821" t="s">
        <v>7</v>
      </c>
      <c r="J2821">
        <v>34</v>
      </c>
      <c r="K2821">
        <v>6.85</v>
      </c>
      <c r="L2821">
        <v>0</v>
      </c>
      <c r="M2821">
        <v>0</v>
      </c>
      <c r="N2821">
        <v>1</v>
      </c>
      <c r="O2821">
        <v>0</v>
      </c>
      <c r="P2821">
        <v>0</v>
      </c>
      <c r="Q2821">
        <v>5880</v>
      </c>
      <c r="R2821">
        <v>4</v>
      </c>
      <c r="S2821">
        <v>1005</v>
      </c>
      <c r="T2821" s="1">
        <v>0</v>
      </c>
      <c r="U2821">
        <v>1</v>
      </c>
      <c r="W2821" s="64">
        <f t="shared" si="88"/>
        <v>0</v>
      </c>
      <c r="X2821" s="64">
        <f t="shared" si="89"/>
        <v>40278</v>
      </c>
    </row>
    <row r="2822" spans="1:24">
      <c r="A2822">
        <v>1014</v>
      </c>
      <c r="B2822" t="s">
        <v>690</v>
      </c>
      <c r="C2822" t="s">
        <v>684</v>
      </c>
      <c r="D2822" t="s">
        <v>685</v>
      </c>
      <c r="E2822" t="s">
        <v>29</v>
      </c>
      <c r="F2822" t="s">
        <v>756</v>
      </c>
      <c r="G2822" t="s">
        <v>4742</v>
      </c>
      <c r="H2822" s="1">
        <v>45299</v>
      </c>
      <c r="I2822" t="s">
        <v>7</v>
      </c>
      <c r="J2822">
        <v>34</v>
      </c>
      <c r="K2822">
        <v>6.97</v>
      </c>
      <c r="L2822">
        <v>0</v>
      </c>
      <c r="M2822">
        <v>0</v>
      </c>
      <c r="N2822">
        <v>1</v>
      </c>
      <c r="O2822">
        <v>1</v>
      </c>
      <c r="P2822">
        <v>0</v>
      </c>
      <c r="Q2822">
        <v>5000</v>
      </c>
      <c r="R2822">
        <v>4</v>
      </c>
      <c r="S2822">
        <v>3055</v>
      </c>
      <c r="T2822" s="1">
        <v>0</v>
      </c>
      <c r="U2822">
        <v>1</v>
      </c>
      <c r="W2822" s="64">
        <f t="shared" si="88"/>
        <v>0</v>
      </c>
      <c r="X2822" s="64">
        <f t="shared" si="89"/>
        <v>34850</v>
      </c>
    </row>
    <row r="2823" spans="1:24" hidden="1">
      <c r="A2823">
        <v>3055</v>
      </c>
      <c r="B2823" t="s">
        <v>690</v>
      </c>
      <c r="C2823" t="s">
        <v>694</v>
      </c>
      <c r="D2823" t="s">
        <v>685</v>
      </c>
      <c r="E2823" t="s">
        <v>29</v>
      </c>
      <c r="F2823" t="s">
        <v>754</v>
      </c>
      <c r="G2823" t="s">
        <v>1010</v>
      </c>
      <c r="H2823" s="1">
        <v>45299</v>
      </c>
      <c r="I2823" t="s">
        <v>8</v>
      </c>
      <c r="J2823">
        <v>34</v>
      </c>
      <c r="K2823">
        <v>6.97</v>
      </c>
      <c r="M2823">
        <v>0</v>
      </c>
      <c r="N2823">
        <v>1</v>
      </c>
      <c r="O2823">
        <v>0</v>
      </c>
      <c r="P2823">
        <v>5000</v>
      </c>
      <c r="Q2823">
        <v>0</v>
      </c>
      <c r="R2823">
        <v>4</v>
      </c>
      <c r="S2823">
        <v>1014</v>
      </c>
      <c r="T2823" s="1">
        <v>0</v>
      </c>
      <c r="U2823">
        <v>1</v>
      </c>
      <c r="W2823" s="64">
        <f t="shared" si="88"/>
        <v>34850</v>
      </c>
      <c r="X2823" s="64">
        <f t="shared" si="89"/>
        <v>0</v>
      </c>
    </row>
    <row r="2824" spans="1:24" hidden="1">
      <c r="A2824">
        <v>1005</v>
      </c>
      <c r="B2824" t="s">
        <v>689</v>
      </c>
      <c r="C2824" t="s">
        <v>684</v>
      </c>
      <c r="D2824" t="s">
        <v>685</v>
      </c>
      <c r="E2824" t="s">
        <v>29</v>
      </c>
      <c r="F2824" t="s">
        <v>747</v>
      </c>
      <c r="G2824" t="s">
        <v>3588</v>
      </c>
      <c r="H2824" s="1">
        <v>45300</v>
      </c>
      <c r="I2824" t="s">
        <v>8</v>
      </c>
      <c r="J2824">
        <v>34</v>
      </c>
      <c r="K2824">
        <v>6.85</v>
      </c>
      <c r="L2824">
        <v>0</v>
      </c>
      <c r="M2824">
        <v>0</v>
      </c>
      <c r="N2824">
        <v>1</v>
      </c>
      <c r="O2824">
        <v>1</v>
      </c>
      <c r="P2824">
        <v>2520</v>
      </c>
      <c r="Q2824">
        <v>0</v>
      </c>
      <c r="R2824">
        <v>4</v>
      </c>
      <c r="S2824">
        <v>10001</v>
      </c>
      <c r="T2824" s="1">
        <v>0</v>
      </c>
      <c r="U2824">
        <v>1</v>
      </c>
      <c r="W2824" s="64">
        <f t="shared" si="88"/>
        <v>17262</v>
      </c>
      <c r="X2824" s="64">
        <f t="shared" si="89"/>
        <v>0</v>
      </c>
    </row>
    <row r="2825" spans="1:24" hidden="1">
      <c r="A2825">
        <v>10001</v>
      </c>
      <c r="B2825" t="s">
        <v>689</v>
      </c>
      <c r="C2825" t="s">
        <v>684</v>
      </c>
      <c r="D2825" t="s">
        <v>685</v>
      </c>
      <c r="E2825" t="s">
        <v>29</v>
      </c>
      <c r="F2825" t="s">
        <v>747</v>
      </c>
      <c r="G2825" t="s">
        <v>844</v>
      </c>
      <c r="H2825" s="1">
        <v>45300</v>
      </c>
      <c r="I2825" t="s">
        <v>7</v>
      </c>
      <c r="J2825">
        <v>34</v>
      </c>
      <c r="K2825">
        <v>6.85</v>
      </c>
      <c r="L2825">
        <v>0</v>
      </c>
      <c r="M2825">
        <v>0</v>
      </c>
      <c r="N2825">
        <v>1</v>
      </c>
      <c r="O2825">
        <v>0</v>
      </c>
      <c r="P2825">
        <v>0</v>
      </c>
      <c r="Q2825">
        <v>2520</v>
      </c>
      <c r="R2825">
        <v>4</v>
      </c>
      <c r="S2825">
        <v>1005</v>
      </c>
      <c r="T2825" s="1">
        <v>0</v>
      </c>
      <c r="U2825">
        <v>1</v>
      </c>
      <c r="W2825" s="64">
        <f t="shared" si="88"/>
        <v>0</v>
      </c>
      <c r="X2825" s="64">
        <f t="shared" si="89"/>
        <v>17262</v>
      </c>
    </row>
    <row r="2826" spans="1:24" hidden="1">
      <c r="A2826">
        <v>1005</v>
      </c>
      <c r="B2826" t="s">
        <v>689</v>
      </c>
      <c r="C2826" t="s">
        <v>684</v>
      </c>
      <c r="D2826" t="s">
        <v>685</v>
      </c>
      <c r="E2826" t="s">
        <v>29</v>
      </c>
      <c r="F2826" t="s">
        <v>747</v>
      </c>
      <c r="G2826" t="s">
        <v>4872</v>
      </c>
      <c r="H2826" s="1">
        <v>45301</v>
      </c>
      <c r="I2826" t="s">
        <v>7</v>
      </c>
      <c r="J2826">
        <v>34</v>
      </c>
      <c r="K2826">
        <v>6.97</v>
      </c>
      <c r="L2826">
        <v>0</v>
      </c>
      <c r="M2826">
        <v>0</v>
      </c>
      <c r="N2826">
        <v>1</v>
      </c>
      <c r="O2826">
        <v>1</v>
      </c>
      <c r="P2826">
        <v>0</v>
      </c>
      <c r="Q2826">
        <v>67358.69</v>
      </c>
      <c r="R2826">
        <v>4</v>
      </c>
      <c r="S2826">
        <v>27002</v>
      </c>
      <c r="T2826" s="1">
        <v>0</v>
      </c>
      <c r="U2826">
        <v>1</v>
      </c>
      <c r="W2826" s="64">
        <f t="shared" si="88"/>
        <v>0</v>
      </c>
      <c r="X2826" s="64">
        <f t="shared" si="89"/>
        <v>469490.06929999997</v>
      </c>
    </row>
    <row r="2827" spans="1:24" hidden="1">
      <c r="A2827">
        <v>27002</v>
      </c>
      <c r="B2827" t="s">
        <v>690</v>
      </c>
      <c r="C2827" t="s">
        <v>684</v>
      </c>
      <c r="D2827" t="s">
        <v>685</v>
      </c>
      <c r="E2827" t="s">
        <v>29</v>
      </c>
      <c r="F2827" t="s">
        <v>753</v>
      </c>
      <c r="G2827" t="s">
        <v>3609</v>
      </c>
      <c r="H2827" s="1">
        <v>45301</v>
      </c>
      <c r="I2827" t="s">
        <v>8</v>
      </c>
      <c r="J2827">
        <v>34</v>
      </c>
      <c r="K2827">
        <v>6.97</v>
      </c>
      <c r="L2827">
        <v>0</v>
      </c>
      <c r="M2827">
        <v>0</v>
      </c>
      <c r="N2827">
        <v>1</v>
      </c>
      <c r="O2827">
        <v>0</v>
      </c>
      <c r="P2827">
        <v>67358.69</v>
      </c>
      <c r="Q2827">
        <v>0</v>
      </c>
      <c r="R2827">
        <v>4</v>
      </c>
      <c r="S2827">
        <v>1005</v>
      </c>
      <c r="T2827" s="1">
        <v>0</v>
      </c>
      <c r="U2827">
        <v>1</v>
      </c>
      <c r="W2827" s="64">
        <f t="shared" si="88"/>
        <v>469490.06929999997</v>
      </c>
      <c r="X2827" s="64">
        <f t="shared" si="89"/>
        <v>0</v>
      </c>
    </row>
    <row r="2828" spans="1:24" hidden="1">
      <c r="A2828">
        <v>1009</v>
      </c>
      <c r="B2828" t="s">
        <v>689</v>
      </c>
      <c r="C2828" t="s">
        <v>684</v>
      </c>
      <c r="D2828" t="s">
        <v>685</v>
      </c>
      <c r="E2828" t="s">
        <v>29</v>
      </c>
      <c r="F2828" t="s">
        <v>686</v>
      </c>
      <c r="G2828" t="s">
        <v>4994</v>
      </c>
      <c r="H2828" s="1">
        <v>45303</v>
      </c>
      <c r="I2828" t="s">
        <v>7</v>
      </c>
      <c r="J2828">
        <v>34</v>
      </c>
      <c r="K2828">
        <v>6.97</v>
      </c>
      <c r="L2828">
        <v>0</v>
      </c>
      <c r="M2828">
        <v>0</v>
      </c>
      <c r="N2828">
        <v>1</v>
      </c>
      <c r="O2828">
        <v>0</v>
      </c>
      <c r="P2828">
        <v>0</v>
      </c>
      <c r="Q2828">
        <v>31944.44</v>
      </c>
      <c r="R2828">
        <v>4</v>
      </c>
      <c r="S2828">
        <v>27003</v>
      </c>
      <c r="T2828" s="1">
        <v>0</v>
      </c>
      <c r="U2828">
        <v>1</v>
      </c>
      <c r="W2828" s="64">
        <f t="shared" si="88"/>
        <v>0</v>
      </c>
      <c r="X2828" s="64">
        <f t="shared" si="89"/>
        <v>222652.74679999999</v>
      </c>
    </row>
    <row r="2829" spans="1:24" hidden="1">
      <c r="A2829">
        <v>1009</v>
      </c>
      <c r="B2829" t="s">
        <v>689</v>
      </c>
      <c r="C2829" t="s">
        <v>684</v>
      </c>
      <c r="D2829" t="s">
        <v>685</v>
      </c>
      <c r="E2829" t="s">
        <v>29</v>
      </c>
      <c r="F2829" t="s">
        <v>686</v>
      </c>
      <c r="G2829" t="s">
        <v>4995</v>
      </c>
      <c r="H2829" s="1">
        <v>45303</v>
      </c>
      <c r="I2829" t="s">
        <v>7</v>
      </c>
      <c r="J2829">
        <v>34</v>
      </c>
      <c r="K2829">
        <v>6.97</v>
      </c>
      <c r="L2829">
        <v>0</v>
      </c>
      <c r="M2829">
        <v>0</v>
      </c>
      <c r="N2829">
        <v>1</v>
      </c>
      <c r="O2829">
        <v>0</v>
      </c>
      <c r="P2829">
        <v>0</v>
      </c>
      <c r="Q2829">
        <v>3723.61</v>
      </c>
      <c r="R2829">
        <v>4</v>
      </c>
      <c r="S2829">
        <v>27003</v>
      </c>
      <c r="T2829" s="1">
        <v>0</v>
      </c>
      <c r="U2829">
        <v>1</v>
      </c>
      <c r="W2829" s="64">
        <f t="shared" si="88"/>
        <v>0</v>
      </c>
      <c r="X2829" s="64">
        <f t="shared" si="89"/>
        <v>25953.561699999998</v>
      </c>
    </row>
    <row r="2830" spans="1:24" hidden="1">
      <c r="A2830">
        <v>27003</v>
      </c>
      <c r="B2830" t="s">
        <v>689</v>
      </c>
      <c r="C2830" t="s">
        <v>684</v>
      </c>
      <c r="D2830" t="s">
        <v>685</v>
      </c>
      <c r="E2830" t="s">
        <v>29</v>
      </c>
      <c r="F2830" t="s">
        <v>754</v>
      </c>
      <c r="G2830" t="s">
        <v>1054</v>
      </c>
      <c r="H2830" s="1">
        <v>45303</v>
      </c>
      <c r="I2830" t="s">
        <v>8</v>
      </c>
      <c r="J2830">
        <v>34</v>
      </c>
      <c r="K2830">
        <v>6.97</v>
      </c>
      <c r="L2830">
        <v>0</v>
      </c>
      <c r="M2830">
        <v>0</v>
      </c>
      <c r="N2830">
        <v>1</v>
      </c>
      <c r="O2830">
        <v>0</v>
      </c>
      <c r="P2830">
        <v>31944.44</v>
      </c>
      <c r="Q2830">
        <v>0</v>
      </c>
      <c r="R2830">
        <v>4</v>
      </c>
      <c r="S2830">
        <v>1009</v>
      </c>
      <c r="T2830" s="1">
        <v>0</v>
      </c>
      <c r="U2830">
        <v>1</v>
      </c>
      <c r="W2830" s="64">
        <f t="shared" si="88"/>
        <v>222652.74679999999</v>
      </c>
      <c r="X2830" s="64">
        <f t="shared" si="89"/>
        <v>0</v>
      </c>
    </row>
    <row r="2831" spans="1:24" hidden="1">
      <c r="A2831">
        <v>27003</v>
      </c>
      <c r="B2831" t="s">
        <v>689</v>
      </c>
      <c r="C2831" t="s">
        <v>684</v>
      </c>
      <c r="D2831" t="s">
        <v>685</v>
      </c>
      <c r="E2831" t="s">
        <v>29</v>
      </c>
      <c r="F2831" t="s">
        <v>754</v>
      </c>
      <c r="G2831" t="s">
        <v>5347</v>
      </c>
      <c r="H2831" s="1">
        <v>45303</v>
      </c>
      <c r="I2831" t="s">
        <v>8</v>
      </c>
      <c r="J2831">
        <v>34</v>
      </c>
      <c r="K2831">
        <v>6.97</v>
      </c>
      <c r="L2831">
        <v>0</v>
      </c>
      <c r="M2831">
        <v>0</v>
      </c>
      <c r="N2831">
        <v>1</v>
      </c>
      <c r="O2831">
        <v>0</v>
      </c>
      <c r="P2831">
        <v>3723.61</v>
      </c>
      <c r="Q2831">
        <v>0</v>
      </c>
      <c r="R2831">
        <v>4</v>
      </c>
      <c r="S2831">
        <v>1009</v>
      </c>
      <c r="T2831" s="1">
        <v>0</v>
      </c>
      <c r="U2831">
        <v>1</v>
      </c>
      <c r="W2831" s="64">
        <f t="shared" si="88"/>
        <v>25953.561699999998</v>
      </c>
      <c r="X2831" s="64">
        <f t="shared" si="89"/>
        <v>0</v>
      </c>
    </row>
    <row r="2832" spans="1:24">
      <c r="A2832">
        <v>1034</v>
      </c>
      <c r="B2832" t="s">
        <v>689</v>
      </c>
      <c r="C2832" t="s">
        <v>684</v>
      </c>
      <c r="D2832" t="s">
        <v>685</v>
      </c>
      <c r="E2832" t="s">
        <v>29</v>
      </c>
      <c r="F2832" t="s">
        <v>747</v>
      </c>
      <c r="G2832" t="s">
        <v>5255</v>
      </c>
      <c r="H2832" s="1">
        <v>45308</v>
      </c>
      <c r="I2832" t="s">
        <v>7</v>
      </c>
      <c r="J2832">
        <v>34</v>
      </c>
      <c r="K2832">
        <v>6.97</v>
      </c>
      <c r="L2832">
        <v>0</v>
      </c>
      <c r="M2832">
        <v>0</v>
      </c>
      <c r="N2832">
        <v>1</v>
      </c>
      <c r="O2832">
        <v>0</v>
      </c>
      <c r="P2832">
        <v>0</v>
      </c>
      <c r="Q2832">
        <v>37500</v>
      </c>
      <c r="R2832">
        <v>4</v>
      </c>
      <c r="S2832">
        <v>27003</v>
      </c>
      <c r="T2832" s="1">
        <v>0</v>
      </c>
      <c r="U2832">
        <v>1</v>
      </c>
      <c r="W2832" s="64">
        <f t="shared" si="88"/>
        <v>0</v>
      </c>
      <c r="X2832" s="64">
        <f t="shared" si="89"/>
        <v>261375</v>
      </c>
    </row>
    <row r="2833" spans="1:24" hidden="1">
      <c r="A2833">
        <v>27003</v>
      </c>
      <c r="B2833" t="s">
        <v>689</v>
      </c>
      <c r="C2833" t="s">
        <v>684</v>
      </c>
      <c r="D2833" t="s">
        <v>685</v>
      </c>
      <c r="E2833" t="s">
        <v>29</v>
      </c>
      <c r="F2833" t="s">
        <v>753</v>
      </c>
      <c r="G2833" t="s">
        <v>1054</v>
      </c>
      <c r="H2833" s="1">
        <v>45308</v>
      </c>
      <c r="I2833" t="s">
        <v>8</v>
      </c>
      <c r="J2833">
        <v>34</v>
      </c>
      <c r="K2833">
        <v>6.97</v>
      </c>
      <c r="L2833">
        <v>0</v>
      </c>
      <c r="M2833">
        <v>0</v>
      </c>
      <c r="N2833">
        <v>1</v>
      </c>
      <c r="O2833">
        <v>0</v>
      </c>
      <c r="P2833">
        <v>37500</v>
      </c>
      <c r="Q2833">
        <v>0</v>
      </c>
      <c r="R2833">
        <v>4</v>
      </c>
      <c r="S2833">
        <v>1034</v>
      </c>
      <c r="T2833" s="1">
        <v>0</v>
      </c>
      <c r="U2833">
        <v>1</v>
      </c>
      <c r="W2833" s="64">
        <f t="shared" si="88"/>
        <v>261375</v>
      </c>
      <c r="X2833" s="64">
        <f t="shared" si="89"/>
        <v>0</v>
      </c>
    </row>
    <row r="2834" spans="1:24" hidden="1">
      <c r="A2834">
        <v>27009</v>
      </c>
      <c r="B2834" t="s">
        <v>689</v>
      </c>
      <c r="C2834" t="s">
        <v>684</v>
      </c>
      <c r="D2834" t="s">
        <v>685</v>
      </c>
      <c r="E2834" t="s">
        <v>29</v>
      </c>
      <c r="F2834" t="s">
        <v>753</v>
      </c>
      <c r="G2834" t="s">
        <v>4731</v>
      </c>
      <c r="H2834" s="1">
        <v>45309</v>
      </c>
      <c r="I2834" t="s">
        <v>7</v>
      </c>
      <c r="J2834">
        <v>34</v>
      </c>
      <c r="K2834">
        <v>6.86</v>
      </c>
      <c r="L2834">
        <v>0</v>
      </c>
      <c r="M2834">
        <v>0</v>
      </c>
      <c r="N2834">
        <v>1</v>
      </c>
      <c r="O2834">
        <v>0</v>
      </c>
      <c r="P2834">
        <v>0</v>
      </c>
      <c r="Q2834">
        <v>57422.59</v>
      </c>
      <c r="R2834">
        <v>4</v>
      </c>
      <c r="S2834">
        <v>27013</v>
      </c>
      <c r="T2834" s="1">
        <v>0</v>
      </c>
      <c r="U2834">
        <v>1</v>
      </c>
      <c r="W2834" s="64">
        <f t="shared" si="88"/>
        <v>0</v>
      </c>
      <c r="X2834" s="64">
        <f t="shared" si="89"/>
        <v>393918.96740000002</v>
      </c>
    </row>
    <row r="2835" spans="1:24" hidden="1">
      <c r="A2835">
        <v>27013</v>
      </c>
      <c r="B2835" t="s">
        <v>689</v>
      </c>
      <c r="C2835" t="s">
        <v>684</v>
      </c>
      <c r="D2835" t="s">
        <v>685</v>
      </c>
      <c r="E2835" t="s">
        <v>29</v>
      </c>
      <c r="F2835" t="s">
        <v>686</v>
      </c>
      <c r="G2835" t="s">
        <v>4554</v>
      </c>
      <c r="H2835" s="1">
        <v>45309</v>
      </c>
      <c r="I2835" t="s">
        <v>8</v>
      </c>
      <c r="J2835">
        <v>34</v>
      </c>
      <c r="K2835">
        <v>6.86</v>
      </c>
      <c r="L2835">
        <v>0</v>
      </c>
      <c r="M2835">
        <v>0</v>
      </c>
      <c r="N2835">
        <v>1</v>
      </c>
      <c r="O2835">
        <v>0</v>
      </c>
      <c r="P2835">
        <v>57422.59</v>
      </c>
      <c r="Q2835">
        <v>0</v>
      </c>
      <c r="R2835">
        <v>4</v>
      </c>
      <c r="S2835">
        <v>27009</v>
      </c>
      <c r="T2835" s="1">
        <v>0</v>
      </c>
      <c r="U2835">
        <v>1</v>
      </c>
      <c r="W2835" s="64">
        <f t="shared" si="88"/>
        <v>393918.96740000002</v>
      </c>
      <c r="X2835" s="64">
        <f t="shared" si="89"/>
        <v>0</v>
      </c>
    </row>
    <row r="2836" spans="1:24" hidden="1">
      <c r="A2836">
        <v>1009</v>
      </c>
      <c r="B2836" t="s">
        <v>689</v>
      </c>
      <c r="C2836" t="s">
        <v>684</v>
      </c>
      <c r="D2836" t="s">
        <v>685</v>
      </c>
      <c r="E2836" t="s">
        <v>29</v>
      </c>
      <c r="F2836" t="s">
        <v>686</v>
      </c>
      <c r="G2836" t="s">
        <v>4996</v>
      </c>
      <c r="H2836" s="1">
        <v>45310</v>
      </c>
      <c r="I2836" t="s">
        <v>7</v>
      </c>
      <c r="J2836">
        <v>34</v>
      </c>
      <c r="K2836">
        <v>6.97</v>
      </c>
      <c r="L2836">
        <v>0</v>
      </c>
      <c r="M2836">
        <v>0</v>
      </c>
      <c r="N2836">
        <v>1</v>
      </c>
      <c r="O2836">
        <v>0</v>
      </c>
      <c r="P2836">
        <v>0</v>
      </c>
      <c r="Q2836">
        <v>2459.9899999999998</v>
      </c>
      <c r="R2836">
        <v>4</v>
      </c>
      <c r="S2836">
        <v>27012</v>
      </c>
      <c r="T2836" s="1">
        <v>0</v>
      </c>
      <c r="U2836">
        <v>1</v>
      </c>
      <c r="W2836" s="64">
        <f t="shared" si="88"/>
        <v>0</v>
      </c>
      <c r="X2836" s="64">
        <f t="shared" si="89"/>
        <v>17146.130299999997</v>
      </c>
    </row>
    <row r="2837" spans="1:24" hidden="1">
      <c r="A2837">
        <v>27012</v>
      </c>
      <c r="B2837" t="s">
        <v>689</v>
      </c>
      <c r="C2837" t="s">
        <v>684</v>
      </c>
      <c r="D2837" t="s">
        <v>685</v>
      </c>
      <c r="E2837" t="s">
        <v>29</v>
      </c>
      <c r="F2837" t="s">
        <v>753</v>
      </c>
      <c r="G2837" t="s">
        <v>979</v>
      </c>
      <c r="H2837" s="1">
        <v>45310</v>
      </c>
      <c r="I2837" t="s">
        <v>8</v>
      </c>
      <c r="J2837">
        <v>34</v>
      </c>
      <c r="K2837">
        <v>6.97</v>
      </c>
      <c r="L2837">
        <v>0</v>
      </c>
      <c r="M2837">
        <v>0</v>
      </c>
      <c r="N2837">
        <v>1</v>
      </c>
      <c r="O2837">
        <v>1</v>
      </c>
      <c r="P2837">
        <v>2459.9899999999998</v>
      </c>
      <c r="Q2837">
        <v>0</v>
      </c>
      <c r="R2837">
        <v>4</v>
      </c>
      <c r="S2837">
        <v>1009</v>
      </c>
      <c r="T2837" s="1">
        <v>0</v>
      </c>
      <c r="U2837">
        <v>1</v>
      </c>
      <c r="W2837" s="64">
        <f t="shared" si="88"/>
        <v>17146.130299999997</v>
      </c>
      <c r="X2837" s="64">
        <f t="shared" si="89"/>
        <v>0</v>
      </c>
    </row>
    <row r="2838" spans="1:24">
      <c r="A2838">
        <v>1014</v>
      </c>
      <c r="B2838" t="s">
        <v>692</v>
      </c>
      <c r="C2838" t="s">
        <v>684</v>
      </c>
      <c r="D2838" t="s">
        <v>685</v>
      </c>
      <c r="E2838" t="s">
        <v>29</v>
      </c>
      <c r="F2838" t="s">
        <v>756</v>
      </c>
      <c r="G2838" t="s">
        <v>4640</v>
      </c>
      <c r="H2838" s="1">
        <v>45315</v>
      </c>
      <c r="I2838" t="s">
        <v>7</v>
      </c>
      <c r="J2838">
        <v>34</v>
      </c>
      <c r="K2838">
        <v>6.97</v>
      </c>
      <c r="L2838">
        <v>0</v>
      </c>
      <c r="M2838">
        <v>0</v>
      </c>
      <c r="N2838">
        <v>1</v>
      </c>
      <c r="O2838">
        <v>1</v>
      </c>
      <c r="P2838">
        <v>0</v>
      </c>
      <c r="Q2838">
        <v>5000</v>
      </c>
      <c r="R2838">
        <v>4</v>
      </c>
      <c r="S2838">
        <v>3030</v>
      </c>
      <c r="T2838" s="1">
        <v>0</v>
      </c>
      <c r="U2838">
        <v>1</v>
      </c>
      <c r="W2838" s="64">
        <f t="shared" si="88"/>
        <v>0</v>
      </c>
      <c r="X2838" s="64">
        <f t="shared" si="89"/>
        <v>34850</v>
      </c>
    </row>
    <row r="2839" spans="1:24" hidden="1">
      <c r="A2839">
        <v>3030</v>
      </c>
      <c r="B2839" t="s">
        <v>692</v>
      </c>
      <c r="C2839" t="s">
        <v>684</v>
      </c>
      <c r="D2839" t="s">
        <v>685</v>
      </c>
      <c r="E2839" t="s">
        <v>29</v>
      </c>
      <c r="F2839" t="s">
        <v>983</v>
      </c>
      <c r="G2839" t="s">
        <v>687</v>
      </c>
      <c r="H2839" s="1">
        <v>45315</v>
      </c>
      <c r="I2839" t="s">
        <v>8</v>
      </c>
      <c r="J2839">
        <v>34</v>
      </c>
      <c r="K2839">
        <v>6.97</v>
      </c>
      <c r="L2839">
        <v>0</v>
      </c>
      <c r="M2839">
        <v>0</v>
      </c>
      <c r="N2839">
        <v>1</v>
      </c>
      <c r="O2839">
        <v>0</v>
      </c>
      <c r="P2839">
        <v>5000</v>
      </c>
      <c r="Q2839">
        <v>0</v>
      </c>
      <c r="R2839">
        <v>4</v>
      </c>
      <c r="S2839">
        <v>1014</v>
      </c>
      <c r="T2839" s="1">
        <v>0</v>
      </c>
      <c r="U2839">
        <v>1</v>
      </c>
      <c r="W2839" s="64">
        <f t="shared" si="88"/>
        <v>34850</v>
      </c>
      <c r="X2839" s="64">
        <f t="shared" si="89"/>
        <v>0</v>
      </c>
    </row>
    <row r="2840" spans="1:24">
      <c r="A2840">
        <v>1014</v>
      </c>
      <c r="B2840" t="s">
        <v>692</v>
      </c>
      <c r="C2840" t="s">
        <v>684</v>
      </c>
      <c r="D2840" t="s">
        <v>685</v>
      </c>
      <c r="E2840" t="s">
        <v>29</v>
      </c>
      <c r="F2840" t="s">
        <v>756</v>
      </c>
      <c r="G2840" t="s">
        <v>941</v>
      </c>
      <c r="H2840" s="1">
        <v>45316</v>
      </c>
      <c r="I2840" t="s">
        <v>7</v>
      </c>
      <c r="J2840">
        <v>34</v>
      </c>
      <c r="K2840">
        <v>6.97</v>
      </c>
      <c r="L2840">
        <v>0</v>
      </c>
      <c r="M2840">
        <v>0</v>
      </c>
      <c r="N2840">
        <v>1</v>
      </c>
      <c r="O2840">
        <v>1</v>
      </c>
      <c r="P2840">
        <v>0</v>
      </c>
      <c r="Q2840">
        <v>500</v>
      </c>
      <c r="R2840">
        <v>4</v>
      </c>
      <c r="S2840">
        <v>3030</v>
      </c>
      <c r="T2840" s="1">
        <v>0</v>
      </c>
      <c r="U2840">
        <v>1</v>
      </c>
      <c r="W2840" s="64">
        <f t="shared" si="88"/>
        <v>0</v>
      </c>
      <c r="X2840" s="64">
        <f t="shared" si="89"/>
        <v>3485</v>
      </c>
    </row>
    <row r="2841" spans="1:24" hidden="1">
      <c r="A2841">
        <v>3030</v>
      </c>
      <c r="B2841" t="s">
        <v>692</v>
      </c>
      <c r="C2841" t="s">
        <v>684</v>
      </c>
      <c r="D2841" t="s">
        <v>685</v>
      </c>
      <c r="E2841" t="s">
        <v>29</v>
      </c>
      <c r="F2841" t="s">
        <v>983</v>
      </c>
      <c r="G2841" t="s">
        <v>791</v>
      </c>
      <c r="H2841" s="1">
        <v>45316</v>
      </c>
      <c r="I2841" t="s">
        <v>8</v>
      </c>
      <c r="J2841">
        <v>34</v>
      </c>
      <c r="K2841">
        <v>6.97</v>
      </c>
      <c r="L2841">
        <v>0</v>
      </c>
      <c r="M2841">
        <v>0</v>
      </c>
      <c r="N2841">
        <v>1</v>
      </c>
      <c r="O2841">
        <v>0</v>
      </c>
      <c r="P2841">
        <v>500</v>
      </c>
      <c r="Q2841">
        <v>0</v>
      </c>
      <c r="R2841">
        <v>4</v>
      </c>
      <c r="S2841">
        <v>1014</v>
      </c>
      <c r="T2841" s="1">
        <v>0</v>
      </c>
      <c r="U2841">
        <v>1</v>
      </c>
      <c r="W2841" s="64">
        <f t="shared" si="88"/>
        <v>3485</v>
      </c>
      <c r="X2841" s="64">
        <f t="shared" si="89"/>
        <v>0</v>
      </c>
    </row>
    <row r="2842" spans="1:24" hidden="1">
      <c r="A2842">
        <v>1009</v>
      </c>
      <c r="B2842" t="s">
        <v>689</v>
      </c>
      <c r="C2842" t="s">
        <v>684</v>
      </c>
      <c r="D2842" t="s">
        <v>685</v>
      </c>
      <c r="E2842" t="s">
        <v>29</v>
      </c>
      <c r="F2842" t="s">
        <v>686</v>
      </c>
      <c r="G2842" t="s">
        <v>4997</v>
      </c>
      <c r="H2842" s="1">
        <v>45321</v>
      </c>
      <c r="I2842" t="s">
        <v>7</v>
      </c>
      <c r="J2842">
        <v>34</v>
      </c>
      <c r="K2842">
        <v>6.97</v>
      </c>
      <c r="L2842">
        <v>0</v>
      </c>
      <c r="M2842">
        <v>0</v>
      </c>
      <c r="N2842">
        <v>1</v>
      </c>
      <c r="O2842">
        <v>0</v>
      </c>
      <c r="P2842">
        <v>0</v>
      </c>
      <c r="Q2842">
        <v>100000</v>
      </c>
      <c r="R2842">
        <v>4</v>
      </c>
      <c r="S2842">
        <v>27009</v>
      </c>
      <c r="T2842" s="1">
        <v>0</v>
      </c>
      <c r="U2842">
        <v>1</v>
      </c>
      <c r="W2842" s="64">
        <f t="shared" si="88"/>
        <v>0</v>
      </c>
      <c r="X2842" s="64">
        <f t="shared" si="89"/>
        <v>697000</v>
      </c>
    </row>
    <row r="2843" spans="1:24" hidden="1">
      <c r="A2843">
        <v>10001</v>
      </c>
      <c r="B2843" t="s">
        <v>689</v>
      </c>
      <c r="C2843" t="s">
        <v>684</v>
      </c>
      <c r="D2843" t="s">
        <v>685</v>
      </c>
      <c r="E2843" t="s">
        <v>29</v>
      </c>
      <c r="F2843" t="s">
        <v>747</v>
      </c>
      <c r="G2843" t="s">
        <v>4604</v>
      </c>
      <c r="H2843" s="1">
        <v>45321</v>
      </c>
      <c r="I2843" t="s">
        <v>8</v>
      </c>
      <c r="J2843">
        <v>34</v>
      </c>
      <c r="K2843">
        <v>6.9569999999999999</v>
      </c>
      <c r="L2843">
        <v>0</v>
      </c>
      <c r="M2843">
        <v>0</v>
      </c>
      <c r="N2843">
        <v>1</v>
      </c>
      <c r="O2843">
        <v>0</v>
      </c>
      <c r="P2843">
        <v>1000000</v>
      </c>
      <c r="Q2843">
        <v>0</v>
      </c>
      <c r="R2843">
        <v>4</v>
      </c>
      <c r="S2843">
        <v>74002</v>
      </c>
      <c r="T2843" s="1">
        <v>0</v>
      </c>
      <c r="U2843">
        <v>1</v>
      </c>
      <c r="W2843" s="64">
        <f t="shared" ref="W2843:W2906" si="90">+K2843*P2843</f>
        <v>6957000</v>
      </c>
      <c r="X2843" s="64">
        <f t="shared" ref="X2843:X2906" si="91">K2843*Q2843</f>
        <v>0</v>
      </c>
    </row>
    <row r="2844" spans="1:24" hidden="1">
      <c r="A2844">
        <v>27009</v>
      </c>
      <c r="B2844" t="s">
        <v>689</v>
      </c>
      <c r="C2844" t="s">
        <v>684</v>
      </c>
      <c r="D2844" t="s">
        <v>685</v>
      </c>
      <c r="E2844" t="s">
        <v>29</v>
      </c>
      <c r="F2844" t="s">
        <v>753</v>
      </c>
      <c r="G2844" t="s">
        <v>5375</v>
      </c>
      <c r="H2844" s="1">
        <v>45321</v>
      </c>
      <c r="I2844" t="s">
        <v>8</v>
      </c>
      <c r="J2844">
        <v>34</v>
      </c>
      <c r="K2844">
        <v>6.97</v>
      </c>
      <c r="L2844">
        <v>0</v>
      </c>
      <c r="M2844">
        <v>0</v>
      </c>
      <c r="N2844">
        <v>1</v>
      </c>
      <c r="O2844">
        <v>0</v>
      </c>
      <c r="P2844">
        <v>100000</v>
      </c>
      <c r="Q2844">
        <v>0</v>
      </c>
      <c r="R2844">
        <v>4</v>
      </c>
      <c r="S2844">
        <v>1009</v>
      </c>
      <c r="T2844" s="1">
        <v>0</v>
      </c>
      <c r="U2844">
        <v>1</v>
      </c>
      <c r="W2844" s="64">
        <f t="shared" si="90"/>
        <v>697000</v>
      </c>
      <c r="X2844" s="64">
        <f t="shared" si="91"/>
        <v>0</v>
      </c>
    </row>
    <row r="2845" spans="1:24" hidden="1">
      <c r="A2845">
        <v>74002</v>
      </c>
      <c r="B2845" t="s">
        <v>689</v>
      </c>
      <c r="C2845" t="s">
        <v>684</v>
      </c>
      <c r="D2845" t="s">
        <v>685</v>
      </c>
      <c r="E2845" t="s">
        <v>29</v>
      </c>
      <c r="F2845" t="s">
        <v>747</v>
      </c>
      <c r="G2845" t="s">
        <v>5425</v>
      </c>
      <c r="H2845" s="1">
        <v>45321</v>
      </c>
      <c r="I2845" t="s">
        <v>7</v>
      </c>
      <c r="J2845">
        <v>34</v>
      </c>
      <c r="K2845">
        <v>6.9569999999999999</v>
      </c>
      <c r="L2845">
        <v>0</v>
      </c>
      <c r="M2845">
        <v>0</v>
      </c>
      <c r="N2845">
        <v>1</v>
      </c>
      <c r="O2845">
        <v>0</v>
      </c>
      <c r="P2845">
        <v>0</v>
      </c>
      <c r="Q2845">
        <v>1000000</v>
      </c>
      <c r="R2845">
        <v>4</v>
      </c>
      <c r="S2845">
        <v>10001</v>
      </c>
      <c r="T2845" s="1">
        <v>0</v>
      </c>
      <c r="U2845">
        <v>1</v>
      </c>
      <c r="W2845" s="64">
        <f t="shared" si="90"/>
        <v>0</v>
      </c>
      <c r="X2845" s="64">
        <f t="shared" si="91"/>
        <v>6957000</v>
      </c>
    </row>
    <row r="2846" spans="1:24" hidden="1">
      <c r="A2846">
        <v>1033</v>
      </c>
      <c r="B2846" t="s">
        <v>689</v>
      </c>
      <c r="C2846" t="s">
        <v>684</v>
      </c>
      <c r="D2846" t="s">
        <v>685</v>
      </c>
      <c r="E2846" t="s">
        <v>29</v>
      </c>
      <c r="F2846" t="s">
        <v>686</v>
      </c>
      <c r="G2846" t="s">
        <v>5133</v>
      </c>
      <c r="H2846" s="1">
        <v>45322</v>
      </c>
      <c r="I2846" t="s">
        <v>7</v>
      </c>
      <c r="J2846">
        <v>34</v>
      </c>
      <c r="K2846">
        <v>6.9580000000000002</v>
      </c>
      <c r="L2846">
        <v>0</v>
      </c>
      <c r="M2846">
        <v>0</v>
      </c>
      <c r="N2846">
        <v>1</v>
      </c>
      <c r="O2846">
        <v>0</v>
      </c>
      <c r="P2846">
        <v>0</v>
      </c>
      <c r="Q2846">
        <v>1000000</v>
      </c>
      <c r="R2846">
        <v>4</v>
      </c>
      <c r="S2846">
        <v>27003</v>
      </c>
      <c r="T2846" s="1">
        <v>0</v>
      </c>
      <c r="U2846">
        <v>1</v>
      </c>
      <c r="W2846" s="64">
        <f t="shared" si="90"/>
        <v>0</v>
      </c>
      <c r="X2846" s="64">
        <f t="shared" si="91"/>
        <v>6958000</v>
      </c>
    </row>
    <row r="2847" spans="1:24" hidden="1">
      <c r="A2847">
        <v>1033</v>
      </c>
      <c r="B2847" t="s">
        <v>689</v>
      </c>
      <c r="C2847" t="s">
        <v>684</v>
      </c>
      <c r="D2847" t="s">
        <v>685</v>
      </c>
      <c r="E2847" t="s">
        <v>29</v>
      </c>
      <c r="F2847" t="s">
        <v>747</v>
      </c>
      <c r="G2847" t="s">
        <v>5160</v>
      </c>
      <c r="H2847" s="1">
        <v>45322</v>
      </c>
      <c r="I2847" t="s">
        <v>7</v>
      </c>
      <c r="J2847">
        <v>34</v>
      </c>
      <c r="K2847">
        <v>6.9580000000000002</v>
      </c>
      <c r="L2847">
        <v>0</v>
      </c>
      <c r="M2847">
        <v>0</v>
      </c>
      <c r="N2847">
        <v>1</v>
      </c>
      <c r="O2847">
        <v>0</v>
      </c>
      <c r="P2847">
        <v>0</v>
      </c>
      <c r="Q2847">
        <v>2000000</v>
      </c>
      <c r="R2847">
        <v>4</v>
      </c>
      <c r="S2847">
        <v>1034</v>
      </c>
      <c r="T2847" s="1">
        <v>0</v>
      </c>
      <c r="U2847">
        <v>1</v>
      </c>
      <c r="W2847" s="64">
        <f t="shared" si="90"/>
        <v>0</v>
      </c>
      <c r="X2847" s="64">
        <f t="shared" si="91"/>
        <v>13916000</v>
      </c>
    </row>
    <row r="2848" spans="1:24">
      <c r="A2848">
        <v>1034</v>
      </c>
      <c r="B2848" t="s">
        <v>689</v>
      </c>
      <c r="C2848" t="s">
        <v>684</v>
      </c>
      <c r="D2848" t="s">
        <v>685</v>
      </c>
      <c r="E2848" t="s">
        <v>29</v>
      </c>
      <c r="F2848" t="s">
        <v>747</v>
      </c>
      <c r="G2848" t="s">
        <v>5256</v>
      </c>
      <c r="H2848" s="1">
        <v>45322</v>
      </c>
      <c r="I2848" t="s">
        <v>8</v>
      </c>
      <c r="J2848">
        <v>34</v>
      </c>
      <c r="K2848">
        <v>6.9580000000000002</v>
      </c>
      <c r="L2848">
        <v>0</v>
      </c>
      <c r="M2848">
        <v>0</v>
      </c>
      <c r="N2848">
        <v>1</v>
      </c>
      <c r="O2848">
        <v>0</v>
      </c>
      <c r="P2848">
        <v>2000000</v>
      </c>
      <c r="Q2848">
        <v>0</v>
      </c>
      <c r="R2848">
        <v>4</v>
      </c>
      <c r="S2848">
        <v>1033</v>
      </c>
      <c r="T2848" s="1">
        <v>0</v>
      </c>
      <c r="U2848">
        <v>1</v>
      </c>
      <c r="W2848" s="64">
        <f t="shared" si="90"/>
        <v>13916000</v>
      </c>
      <c r="X2848" s="64">
        <f t="shared" si="91"/>
        <v>0</v>
      </c>
    </row>
    <row r="2849" spans="1:24" hidden="1">
      <c r="A2849">
        <v>27003</v>
      </c>
      <c r="B2849" t="s">
        <v>689</v>
      </c>
      <c r="C2849" t="s">
        <v>684</v>
      </c>
      <c r="D2849" t="s">
        <v>685</v>
      </c>
      <c r="E2849" t="s">
        <v>29</v>
      </c>
      <c r="F2849" t="s">
        <v>3577</v>
      </c>
      <c r="G2849" t="s">
        <v>1030</v>
      </c>
      <c r="H2849" s="1">
        <v>45322</v>
      </c>
      <c r="I2849" t="s">
        <v>8</v>
      </c>
      <c r="J2849">
        <v>34</v>
      </c>
      <c r="K2849">
        <v>6.9580000000000002</v>
      </c>
      <c r="L2849">
        <v>0</v>
      </c>
      <c r="M2849">
        <v>0</v>
      </c>
      <c r="N2849">
        <v>1</v>
      </c>
      <c r="O2849">
        <v>0</v>
      </c>
      <c r="P2849">
        <v>1000000</v>
      </c>
      <c r="Q2849">
        <v>0</v>
      </c>
      <c r="R2849">
        <v>4</v>
      </c>
      <c r="S2849">
        <v>1033</v>
      </c>
      <c r="T2849" s="1">
        <v>0</v>
      </c>
      <c r="U2849">
        <v>1</v>
      </c>
      <c r="W2849" s="64">
        <f t="shared" si="90"/>
        <v>6958000</v>
      </c>
      <c r="X2849" s="64">
        <f t="shared" si="91"/>
        <v>0</v>
      </c>
    </row>
    <row r="2850" spans="1:24" hidden="1">
      <c r="A2850">
        <v>1009</v>
      </c>
      <c r="B2850" t="s">
        <v>689</v>
      </c>
      <c r="C2850" t="s">
        <v>684</v>
      </c>
      <c r="D2850" t="s">
        <v>685</v>
      </c>
      <c r="E2850" t="s">
        <v>29</v>
      </c>
      <c r="F2850" t="s">
        <v>686</v>
      </c>
      <c r="G2850" t="s">
        <v>4998</v>
      </c>
      <c r="H2850" s="1">
        <v>45323</v>
      </c>
      <c r="I2850" t="s">
        <v>7</v>
      </c>
      <c r="J2850">
        <v>34</v>
      </c>
      <c r="K2850">
        <v>6.97</v>
      </c>
      <c r="L2850">
        <v>0</v>
      </c>
      <c r="M2850">
        <v>0</v>
      </c>
      <c r="N2850">
        <v>1</v>
      </c>
      <c r="O2850">
        <v>0</v>
      </c>
      <c r="P2850">
        <v>0</v>
      </c>
      <c r="Q2850">
        <v>5326.16</v>
      </c>
      <c r="R2850">
        <v>4</v>
      </c>
      <c r="S2850">
        <v>27012</v>
      </c>
      <c r="T2850" s="1">
        <v>0</v>
      </c>
      <c r="U2850">
        <v>1</v>
      </c>
      <c r="W2850" s="64">
        <f t="shared" si="90"/>
        <v>0</v>
      </c>
      <c r="X2850" s="64">
        <f t="shared" si="91"/>
        <v>37123.335199999994</v>
      </c>
    </row>
    <row r="2851" spans="1:24" hidden="1">
      <c r="A2851">
        <v>1009</v>
      </c>
      <c r="B2851" t="s">
        <v>689</v>
      </c>
      <c r="C2851" t="s">
        <v>684</v>
      </c>
      <c r="D2851" t="s">
        <v>685</v>
      </c>
      <c r="E2851" t="s">
        <v>29</v>
      </c>
      <c r="F2851" t="s">
        <v>686</v>
      </c>
      <c r="G2851" t="s">
        <v>4999</v>
      </c>
      <c r="H2851" s="1">
        <v>45323</v>
      </c>
      <c r="I2851" t="s">
        <v>7</v>
      </c>
      <c r="J2851">
        <v>34</v>
      </c>
      <c r="K2851">
        <v>6.97</v>
      </c>
      <c r="L2851">
        <v>0</v>
      </c>
      <c r="M2851">
        <v>0</v>
      </c>
      <c r="N2851">
        <v>1</v>
      </c>
      <c r="O2851">
        <v>0</v>
      </c>
      <c r="P2851">
        <v>0</v>
      </c>
      <c r="Q2851">
        <v>1950</v>
      </c>
      <c r="R2851">
        <v>4</v>
      </c>
      <c r="S2851">
        <v>27012</v>
      </c>
      <c r="T2851" s="1">
        <v>0</v>
      </c>
      <c r="U2851">
        <v>1</v>
      </c>
      <c r="W2851" s="64">
        <f t="shared" si="90"/>
        <v>0</v>
      </c>
      <c r="X2851" s="64">
        <f t="shared" si="91"/>
        <v>13591.5</v>
      </c>
    </row>
    <row r="2852" spans="1:24" hidden="1">
      <c r="A2852">
        <v>27012</v>
      </c>
      <c r="B2852" t="s">
        <v>689</v>
      </c>
      <c r="C2852" t="s">
        <v>684</v>
      </c>
      <c r="D2852" t="s">
        <v>685</v>
      </c>
      <c r="E2852" t="s">
        <v>29</v>
      </c>
      <c r="F2852" t="s">
        <v>753</v>
      </c>
      <c r="G2852" t="s">
        <v>981</v>
      </c>
      <c r="H2852" s="1">
        <v>45323</v>
      </c>
      <c r="I2852" t="s">
        <v>8</v>
      </c>
      <c r="J2852">
        <v>34</v>
      </c>
      <c r="K2852">
        <v>6.97</v>
      </c>
      <c r="L2852">
        <v>0</v>
      </c>
      <c r="M2852">
        <v>0</v>
      </c>
      <c r="N2852">
        <v>1</v>
      </c>
      <c r="O2852">
        <v>1</v>
      </c>
      <c r="P2852">
        <v>5326.16</v>
      </c>
      <c r="Q2852">
        <v>0</v>
      </c>
      <c r="R2852">
        <v>4</v>
      </c>
      <c r="S2852">
        <v>1009</v>
      </c>
      <c r="T2852" s="1">
        <v>0</v>
      </c>
      <c r="U2852">
        <v>1</v>
      </c>
      <c r="W2852" s="64">
        <f t="shared" si="90"/>
        <v>37123.335199999994</v>
      </c>
      <c r="X2852" s="64">
        <f t="shared" si="91"/>
        <v>0</v>
      </c>
    </row>
    <row r="2853" spans="1:24" hidden="1">
      <c r="A2853">
        <v>27012</v>
      </c>
      <c r="B2853" t="s">
        <v>689</v>
      </c>
      <c r="C2853" t="s">
        <v>684</v>
      </c>
      <c r="D2853" t="s">
        <v>685</v>
      </c>
      <c r="E2853" t="s">
        <v>29</v>
      </c>
      <c r="F2853" t="s">
        <v>753</v>
      </c>
      <c r="G2853" t="s">
        <v>980</v>
      </c>
      <c r="H2853" s="1">
        <v>45323</v>
      </c>
      <c r="I2853" t="s">
        <v>8</v>
      </c>
      <c r="J2853">
        <v>34</v>
      </c>
      <c r="K2853">
        <v>6.97</v>
      </c>
      <c r="L2853">
        <v>0</v>
      </c>
      <c r="M2853">
        <v>0</v>
      </c>
      <c r="N2853">
        <v>1</v>
      </c>
      <c r="O2853">
        <v>1</v>
      </c>
      <c r="P2853">
        <v>1950</v>
      </c>
      <c r="Q2853">
        <v>0</v>
      </c>
      <c r="R2853">
        <v>4</v>
      </c>
      <c r="S2853">
        <v>1009</v>
      </c>
      <c r="T2853" s="1">
        <v>0</v>
      </c>
      <c r="U2853">
        <v>1</v>
      </c>
      <c r="W2853" s="64">
        <f t="shared" si="90"/>
        <v>13591.5</v>
      </c>
      <c r="X2853" s="64">
        <f t="shared" si="91"/>
        <v>0</v>
      </c>
    </row>
    <row r="2854" spans="1:24" hidden="1">
      <c r="A2854">
        <v>1018</v>
      </c>
      <c r="B2854" t="s">
        <v>689</v>
      </c>
      <c r="C2854" t="s">
        <v>684</v>
      </c>
      <c r="D2854" t="s">
        <v>685</v>
      </c>
      <c r="E2854" t="s">
        <v>29</v>
      </c>
      <c r="F2854" t="s">
        <v>748</v>
      </c>
      <c r="G2854" t="s">
        <v>920</v>
      </c>
      <c r="H2854" s="1">
        <v>45328</v>
      </c>
      <c r="I2854" t="s">
        <v>7</v>
      </c>
      <c r="J2854">
        <v>34</v>
      </c>
      <c r="K2854">
        <v>6.97</v>
      </c>
      <c r="L2854">
        <v>0</v>
      </c>
      <c r="M2854">
        <v>0</v>
      </c>
      <c r="N2854">
        <v>1</v>
      </c>
      <c r="O2854">
        <v>0</v>
      </c>
      <c r="P2854">
        <v>0</v>
      </c>
      <c r="Q2854">
        <v>205029</v>
      </c>
      <c r="R2854">
        <v>4</v>
      </c>
      <c r="S2854">
        <v>27004</v>
      </c>
      <c r="T2854" s="1">
        <v>0</v>
      </c>
      <c r="U2854">
        <v>2</v>
      </c>
      <c r="W2854" s="64">
        <f t="shared" si="90"/>
        <v>0</v>
      </c>
      <c r="X2854" s="64">
        <f t="shared" si="91"/>
        <v>1429052.13</v>
      </c>
    </row>
    <row r="2855" spans="1:24" hidden="1">
      <c r="A2855">
        <v>27004</v>
      </c>
      <c r="B2855" t="s">
        <v>689</v>
      </c>
      <c r="C2855" t="s">
        <v>684</v>
      </c>
      <c r="D2855" t="s">
        <v>685</v>
      </c>
      <c r="E2855" t="s">
        <v>29</v>
      </c>
      <c r="F2855" t="s">
        <v>753</v>
      </c>
      <c r="G2855" t="s">
        <v>979</v>
      </c>
      <c r="H2855" s="1">
        <v>45328</v>
      </c>
      <c r="I2855" t="s">
        <v>8</v>
      </c>
      <c r="J2855">
        <v>34</v>
      </c>
      <c r="K2855">
        <v>6.97</v>
      </c>
      <c r="L2855">
        <v>0</v>
      </c>
      <c r="M2855">
        <v>0</v>
      </c>
      <c r="N2855">
        <v>1</v>
      </c>
      <c r="O2855">
        <v>0</v>
      </c>
      <c r="P2855">
        <v>205029</v>
      </c>
      <c r="Q2855">
        <v>0</v>
      </c>
      <c r="R2855">
        <v>4</v>
      </c>
      <c r="S2855">
        <v>1018</v>
      </c>
      <c r="T2855" s="1">
        <v>0</v>
      </c>
      <c r="U2855">
        <v>1</v>
      </c>
      <c r="W2855" s="64">
        <f t="shared" si="90"/>
        <v>1429052.13</v>
      </c>
      <c r="X2855" s="64">
        <f t="shared" si="91"/>
        <v>0</v>
      </c>
    </row>
    <row r="2856" spans="1:24">
      <c r="A2856">
        <v>1014</v>
      </c>
      <c r="B2856" t="s">
        <v>690</v>
      </c>
      <c r="C2856" t="s">
        <v>684</v>
      </c>
      <c r="D2856" t="s">
        <v>685</v>
      </c>
      <c r="E2856" t="s">
        <v>29</v>
      </c>
      <c r="F2856" t="s">
        <v>729</v>
      </c>
      <c r="G2856" t="s">
        <v>4633</v>
      </c>
      <c r="H2856" s="1">
        <v>45329</v>
      </c>
      <c r="I2856" t="s">
        <v>7</v>
      </c>
      <c r="J2856">
        <v>34</v>
      </c>
      <c r="K2856">
        <v>6.97</v>
      </c>
      <c r="L2856">
        <v>0</v>
      </c>
      <c r="M2856">
        <v>0</v>
      </c>
      <c r="N2856">
        <v>1</v>
      </c>
      <c r="O2856">
        <v>1</v>
      </c>
      <c r="P2856">
        <v>0</v>
      </c>
      <c r="Q2856">
        <v>70000</v>
      </c>
      <c r="R2856">
        <v>4</v>
      </c>
      <c r="S2856">
        <v>27002</v>
      </c>
      <c r="T2856" s="1">
        <v>0</v>
      </c>
      <c r="U2856">
        <v>1</v>
      </c>
      <c r="W2856" s="64">
        <f t="shared" si="90"/>
        <v>0</v>
      </c>
      <c r="X2856" s="64">
        <f t="shared" si="91"/>
        <v>487900</v>
      </c>
    </row>
    <row r="2857" spans="1:24" hidden="1">
      <c r="A2857">
        <v>27002</v>
      </c>
      <c r="B2857" t="s">
        <v>690</v>
      </c>
      <c r="C2857" t="s">
        <v>684</v>
      </c>
      <c r="D2857" t="s">
        <v>685</v>
      </c>
      <c r="E2857" t="s">
        <v>29</v>
      </c>
      <c r="F2857" t="s">
        <v>753</v>
      </c>
      <c r="G2857" t="s">
        <v>3607</v>
      </c>
      <c r="H2857" s="1">
        <v>45329</v>
      </c>
      <c r="I2857" t="s">
        <v>8</v>
      </c>
      <c r="J2857">
        <v>34</v>
      </c>
      <c r="K2857">
        <v>6.97</v>
      </c>
      <c r="L2857">
        <v>0</v>
      </c>
      <c r="M2857">
        <v>0</v>
      </c>
      <c r="N2857">
        <v>1</v>
      </c>
      <c r="O2857">
        <v>0</v>
      </c>
      <c r="P2857">
        <v>70000</v>
      </c>
      <c r="Q2857">
        <v>0</v>
      </c>
      <c r="R2857">
        <v>4</v>
      </c>
      <c r="S2857">
        <v>1014</v>
      </c>
      <c r="T2857" s="1">
        <v>0</v>
      </c>
      <c r="U2857">
        <v>1</v>
      </c>
      <c r="W2857" s="64">
        <f t="shared" si="90"/>
        <v>487900</v>
      </c>
      <c r="X2857" s="64">
        <f t="shared" si="91"/>
        <v>0</v>
      </c>
    </row>
    <row r="2858" spans="1:24" hidden="1">
      <c r="A2858">
        <v>1009</v>
      </c>
      <c r="B2858" t="s">
        <v>690</v>
      </c>
      <c r="C2858" t="s">
        <v>684</v>
      </c>
      <c r="D2858" t="s">
        <v>685</v>
      </c>
      <c r="E2858" t="s">
        <v>29</v>
      </c>
      <c r="F2858" t="s">
        <v>686</v>
      </c>
      <c r="G2858" t="s">
        <v>5036</v>
      </c>
      <c r="H2858" s="1">
        <v>45337</v>
      </c>
      <c r="I2858" t="s">
        <v>7</v>
      </c>
      <c r="J2858">
        <v>34</v>
      </c>
      <c r="K2858">
        <v>6.97</v>
      </c>
      <c r="L2858">
        <v>0</v>
      </c>
      <c r="M2858">
        <v>0</v>
      </c>
      <c r="N2858">
        <v>1</v>
      </c>
      <c r="O2858">
        <v>0</v>
      </c>
      <c r="P2858">
        <v>0</v>
      </c>
      <c r="Q2858">
        <v>10000</v>
      </c>
      <c r="R2858">
        <v>4</v>
      </c>
      <c r="S2858">
        <v>27002</v>
      </c>
      <c r="T2858" s="1">
        <v>0</v>
      </c>
      <c r="U2858">
        <v>1</v>
      </c>
      <c r="W2858" s="64">
        <f t="shared" si="90"/>
        <v>0</v>
      </c>
      <c r="X2858" s="64">
        <f t="shared" si="91"/>
        <v>69700</v>
      </c>
    </row>
    <row r="2859" spans="1:24" hidden="1">
      <c r="A2859">
        <v>27002</v>
      </c>
      <c r="B2859" t="s">
        <v>690</v>
      </c>
      <c r="C2859" t="s">
        <v>684</v>
      </c>
      <c r="D2859" t="s">
        <v>685</v>
      </c>
      <c r="E2859" t="s">
        <v>29</v>
      </c>
      <c r="F2859" t="s">
        <v>5341</v>
      </c>
      <c r="G2859" t="s">
        <v>3607</v>
      </c>
      <c r="H2859" s="1">
        <v>45337</v>
      </c>
      <c r="I2859" t="s">
        <v>8</v>
      </c>
      <c r="J2859">
        <v>34</v>
      </c>
      <c r="K2859">
        <v>6.97</v>
      </c>
      <c r="L2859">
        <v>0</v>
      </c>
      <c r="M2859">
        <v>0</v>
      </c>
      <c r="N2859">
        <v>1</v>
      </c>
      <c r="O2859">
        <v>0</v>
      </c>
      <c r="P2859">
        <v>10000</v>
      </c>
      <c r="Q2859">
        <v>0</v>
      </c>
      <c r="R2859">
        <v>4</v>
      </c>
      <c r="S2859">
        <v>1009</v>
      </c>
      <c r="T2859" s="1">
        <v>0</v>
      </c>
      <c r="U2859">
        <v>1</v>
      </c>
      <c r="W2859" s="64">
        <f t="shared" si="90"/>
        <v>69700</v>
      </c>
      <c r="X2859" s="64">
        <f t="shared" si="91"/>
        <v>0</v>
      </c>
    </row>
    <row r="2860" spans="1:24">
      <c r="A2860">
        <v>1014</v>
      </c>
      <c r="B2860" t="s">
        <v>694</v>
      </c>
      <c r="C2860" t="s">
        <v>684</v>
      </c>
      <c r="D2860" t="s">
        <v>685</v>
      </c>
      <c r="E2860" t="s">
        <v>29</v>
      </c>
      <c r="F2860" t="s">
        <v>729</v>
      </c>
      <c r="G2860" t="s">
        <v>967</v>
      </c>
      <c r="H2860" s="1">
        <v>45338</v>
      </c>
      <c r="I2860" t="s">
        <v>7</v>
      </c>
      <c r="J2860">
        <v>34</v>
      </c>
      <c r="K2860">
        <v>6.97</v>
      </c>
      <c r="L2860">
        <v>0</v>
      </c>
      <c r="M2860">
        <v>0</v>
      </c>
      <c r="N2860">
        <v>1</v>
      </c>
      <c r="O2860">
        <v>1</v>
      </c>
      <c r="P2860">
        <v>0</v>
      </c>
      <c r="Q2860">
        <v>100000</v>
      </c>
      <c r="R2860">
        <v>4</v>
      </c>
      <c r="S2860">
        <v>3004</v>
      </c>
      <c r="T2860" s="1">
        <v>0</v>
      </c>
      <c r="U2860">
        <v>1</v>
      </c>
      <c r="W2860" s="64">
        <f t="shared" si="90"/>
        <v>0</v>
      </c>
      <c r="X2860" s="64">
        <f t="shared" si="91"/>
        <v>697000</v>
      </c>
    </row>
    <row r="2861" spans="1:24" hidden="1">
      <c r="A2861">
        <v>3004</v>
      </c>
      <c r="B2861" t="s">
        <v>694</v>
      </c>
      <c r="C2861" t="s">
        <v>684</v>
      </c>
      <c r="D2861" t="s">
        <v>685</v>
      </c>
      <c r="E2861" t="s">
        <v>29</v>
      </c>
      <c r="F2861" t="s">
        <v>686</v>
      </c>
      <c r="G2861" t="s">
        <v>1035</v>
      </c>
      <c r="H2861" s="1">
        <v>45338</v>
      </c>
      <c r="I2861" t="s">
        <v>8</v>
      </c>
      <c r="J2861">
        <v>34</v>
      </c>
      <c r="K2861">
        <v>6.97</v>
      </c>
      <c r="L2861">
        <v>0</v>
      </c>
      <c r="M2861">
        <v>0</v>
      </c>
      <c r="N2861">
        <v>1</v>
      </c>
      <c r="O2861">
        <v>0</v>
      </c>
      <c r="P2861">
        <v>100000</v>
      </c>
      <c r="Q2861">
        <v>0</v>
      </c>
      <c r="R2861">
        <v>4</v>
      </c>
      <c r="S2861">
        <v>1014</v>
      </c>
      <c r="T2861" s="1">
        <v>0</v>
      </c>
      <c r="U2861">
        <v>1</v>
      </c>
      <c r="W2861" s="64">
        <f t="shared" si="90"/>
        <v>697000</v>
      </c>
      <c r="X2861" s="64">
        <f t="shared" si="91"/>
        <v>0</v>
      </c>
    </row>
    <row r="2862" spans="1:24" hidden="1">
      <c r="A2862">
        <v>1007</v>
      </c>
      <c r="B2862" t="s">
        <v>694</v>
      </c>
      <c r="C2862" t="s">
        <v>684</v>
      </c>
      <c r="D2862" t="s">
        <v>685</v>
      </c>
      <c r="E2862" t="s">
        <v>29</v>
      </c>
      <c r="F2862" t="s">
        <v>685</v>
      </c>
      <c r="G2862" t="s">
        <v>4956</v>
      </c>
      <c r="H2862" s="1">
        <v>45342</v>
      </c>
      <c r="I2862" t="s">
        <v>8</v>
      </c>
      <c r="J2862">
        <v>34</v>
      </c>
      <c r="K2862">
        <v>6.96</v>
      </c>
      <c r="L2862">
        <v>0</v>
      </c>
      <c r="M2862">
        <v>0</v>
      </c>
      <c r="N2862">
        <v>1</v>
      </c>
      <c r="O2862">
        <v>0</v>
      </c>
      <c r="P2862">
        <v>76860</v>
      </c>
      <c r="Q2862">
        <v>0</v>
      </c>
      <c r="R2862">
        <v>4</v>
      </c>
      <c r="S2862">
        <v>1014</v>
      </c>
      <c r="T2862" s="1">
        <v>0</v>
      </c>
      <c r="U2862">
        <v>1</v>
      </c>
      <c r="W2862" s="64">
        <f t="shared" si="90"/>
        <v>534945.6</v>
      </c>
      <c r="X2862" s="64">
        <f t="shared" si="91"/>
        <v>0</v>
      </c>
    </row>
    <row r="2863" spans="1:24">
      <c r="A2863">
        <v>1014</v>
      </c>
      <c r="B2863" t="s">
        <v>694</v>
      </c>
      <c r="C2863" t="s">
        <v>684</v>
      </c>
      <c r="D2863" t="s">
        <v>685</v>
      </c>
      <c r="E2863" t="s">
        <v>29</v>
      </c>
      <c r="F2863" t="s">
        <v>686</v>
      </c>
      <c r="G2863" t="s">
        <v>951</v>
      </c>
      <c r="H2863" s="1">
        <v>45342</v>
      </c>
      <c r="I2863" t="s">
        <v>7</v>
      </c>
      <c r="J2863">
        <v>34</v>
      </c>
      <c r="K2863">
        <v>6.96</v>
      </c>
      <c r="L2863">
        <v>0</v>
      </c>
      <c r="M2863">
        <v>0</v>
      </c>
      <c r="N2863">
        <v>1</v>
      </c>
      <c r="O2863">
        <v>1</v>
      </c>
      <c r="P2863">
        <v>0</v>
      </c>
      <c r="Q2863">
        <v>76860</v>
      </c>
      <c r="R2863">
        <v>4</v>
      </c>
      <c r="S2863">
        <v>1007</v>
      </c>
      <c r="T2863" s="1">
        <v>0</v>
      </c>
      <c r="U2863">
        <v>1</v>
      </c>
      <c r="W2863" s="64">
        <f t="shared" si="90"/>
        <v>0</v>
      </c>
      <c r="X2863" s="64">
        <f t="shared" si="91"/>
        <v>534945.6</v>
      </c>
    </row>
    <row r="2864" spans="1:24" hidden="1">
      <c r="A2864">
        <v>3002</v>
      </c>
      <c r="B2864" t="s">
        <v>694</v>
      </c>
      <c r="C2864" t="s">
        <v>684</v>
      </c>
      <c r="D2864" t="s">
        <v>685</v>
      </c>
      <c r="E2864" t="s">
        <v>29</v>
      </c>
      <c r="F2864" t="s">
        <v>3577</v>
      </c>
      <c r="G2864" t="s">
        <v>4732</v>
      </c>
      <c r="H2864" s="1">
        <v>45344</v>
      </c>
      <c r="I2864" t="s">
        <v>7</v>
      </c>
      <c r="J2864">
        <v>34</v>
      </c>
      <c r="K2864">
        <v>6.95</v>
      </c>
      <c r="L2864">
        <v>0</v>
      </c>
      <c r="M2864">
        <v>0</v>
      </c>
      <c r="N2864">
        <v>1</v>
      </c>
      <c r="O2864">
        <v>0</v>
      </c>
      <c r="P2864">
        <v>0</v>
      </c>
      <c r="Q2864">
        <v>371806.81</v>
      </c>
      <c r="R2864">
        <v>4</v>
      </c>
      <c r="S2864">
        <v>75003</v>
      </c>
      <c r="T2864" s="1">
        <v>0</v>
      </c>
      <c r="U2864">
        <v>1</v>
      </c>
      <c r="W2864" s="64">
        <f t="shared" si="90"/>
        <v>0</v>
      </c>
      <c r="X2864" s="64">
        <f t="shared" si="91"/>
        <v>2584057.3295</v>
      </c>
    </row>
    <row r="2865" spans="1:24" hidden="1">
      <c r="A2865">
        <v>75003</v>
      </c>
      <c r="B2865" t="s">
        <v>690</v>
      </c>
      <c r="C2865" t="s">
        <v>684</v>
      </c>
      <c r="D2865" t="s">
        <v>685</v>
      </c>
      <c r="E2865" t="s">
        <v>29</v>
      </c>
      <c r="F2865" t="s">
        <v>3577</v>
      </c>
      <c r="G2865" t="s">
        <v>687</v>
      </c>
      <c r="H2865" s="1">
        <v>45344</v>
      </c>
      <c r="I2865" t="s">
        <v>8</v>
      </c>
      <c r="J2865">
        <v>34</v>
      </c>
      <c r="K2865">
        <v>6.95</v>
      </c>
      <c r="N2865">
        <v>1</v>
      </c>
      <c r="O2865">
        <v>1</v>
      </c>
      <c r="P2865">
        <v>371806.81</v>
      </c>
      <c r="Q2865">
        <v>0</v>
      </c>
      <c r="R2865">
        <v>4</v>
      </c>
      <c r="S2865">
        <v>3002</v>
      </c>
      <c r="T2865" s="1">
        <v>0</v>
      </c>
      <c r="U2865">
        <v>1</v>
      </c>
      <c r="W2865" s="64">
        <f t="shared" si="90"/>
        <v>2584057.3295</v>
      </c>
      <c r="X2865" s="64">
        <f t="shared" si="91"/>
        <v>0</v>
      </c>
    </row>
    <row r="2866" spans="1:24" hidden="1">
      <c r="A2866">
        <v>1009</v>
      </c>
      <c r="B2866" t="s">
        <v>690</v>
      </c>
      <c r="C2866" t="s">
        <v>684</v>
      </c>
      <c r="D2866" t="s">
        <v>685</v>
      </c>
      <c r="E2866" t="s">
        <v>29</v>
      </c>
      <c r="F2866" t="s">
        <v>686</v>
      </c>
      <c r="G2866" t="s">
        <v>5037</v>
      </c>
      <c r="H2866" s="1">
        <v>45348</v>
      </c>
      <c r="I2866" t="s">
        <v>7</v>
      </c>
      <c r="J2866">
        <v>34</v>
      </c>
      <c r="K2866">
        <v>6.97</v>
      </c>
      <c r="L2866">
        <v>0</v>
      </c>
      <c r="M2866">
        <v>0</v>
      </c>
      <c r="N2866">
        <v>1</v>
      </c>
      <c r="O2866">
        <v>0</v>
      </c>
      <c r="P2866">
        <v>0</v>
      </c>
      <c r="Q2866">
        <v>10000</v>
      </c>
      <c r="R2866">
        <v>4</v>
      </c>
      <c r="S2866">
        <v>27002</v>
      </c>
      <c r="T2866" s="1">
        <v>0</v>
      </c>
      <c r="U2866">
        <v>1</v>
      </c>
      <c r="W2866" s="64">
        <f t="shared" si="90"/>
        <v>0</v>
      </c>
      <c r="X2866" s="64">
        <f t="shared" si="91"/>
        <v>69700</v>
      </c>
    </row>
    <row r="2867" spans="1:24" hidden="1">
      <c r="A2867">
        <v>27002</v>
      </c>
      <c r="B2867" t="s">
        <v>690</v>
      </c>
      <c r="C2867" t="s">
        <v>684</v>
      </c>
      <c r="D2867" t="s">
        <v>685</v>
      </c>
      <c r="E2867" t="s">
        <v>29</v>
      </c>
      <c r="F2867" t="s">
        <v>5341</v>
      </c>
      <c r="G2867" t="s">
        <v>3607</v>
      </c>
      <c r="H2867" s="1">
        <v>45348</v>
      </c>
      <c r="I2867" t="s">
        <v>8</v>
      </c>
      <c r="J2867">
        <v>34</v>
      </c>
      <c r="K2867">
        <v>6.97</v>
      </c>
      <c r="L2867">
        <v>0</v>
      </c>
      <c r="M2867">
        <v>0</v>
      </c>
      <c r="N2867">
        <v>1</v>
      </c>
      <c r="O2867">
        <v>0</v>
      </c>
      <c r="P2867">
        <v>10000</v>
      </c>
      <c r="Q2867">
        <v>0</v>
      </c>
      <c r="R2867">
        <v>4</v>
      </c>
      <c r="S2867">
        <v>1009</v>
      </c>
      <c r="T2867" s="1">
        <v>0</v>
      </c>
      <c r="U2867">
        <v>1</v>
      </c>
      <c r="W2867" s="64">
        <f t="shared" si="90"/>
        <v>69700</v>
      </c>
      <c r="X2867" s="64">
        <f t="shared" si="91"/>
        <v>0</v>
      </c>
    </row>
    <row r="2868" spans="1:24" hidden="1">
      <c r="A2868">
        <v>1005</v>
      </c>
      <c r="B2868" t="s">
        <v>689</v>
      </c>
      <c r="C2868" t="s">
        <v>684</v>
      </c>
      <c r="D2868" t="s">
        <v>685</v>
      </c>
      <c r="E2868" t="s">
        <v>29</v>
      </c>
      <c r="F2868" t="s">
        <v>747</v>
      </c>
      <c r="G2868" t="s">
        <v>4873</v>
      </c>
      <c r="H2868" s="1">
        <v>45350</v>
      </c>
      <c r="I2868" t="s">
        <v>7</v>
      </c>
      <c r="J2868">
        <v>34</v>
      </c>
      <c r="K2868">
        <v>6.97</v>
      </c>
      <c r="L2868">
        <v>0</v>
      </c>
      <c r="M2868">
        <v>0</v>
      </c>
      <c r="N2868">
        <v>1</v>
      </c>
      <c r="O2868">
        <v>1</v>
      </c>
      <c r="P2868">
        <v>0</v>
      </c>
      <c r="Q2868">
        <v>33000</v>
      </c>
      <c r="R2868">
        <v>4</v>
      </c>
      <c r="S2868">
        <v>27002</v>
      </c>
      <c r="T2868" s="1">
        <v>0</v>
      </c>
      <c r="U2868">
        <v>1</v>
      </c>
      <c r="W2868" s="64">
        <f t="shared" si="90"/>
        <v>0</v>
      </c>
      <c r="X2868" s="64">
        <f t="shared" si="91"/>
        <v>230010</v>
      </c>
    </row>
    <row r="2869" spans="1:24" hidden="1">
      <c r="A2869">
        <v>1005</v>
      </c>
      <c r="B2869" t="s">
        <v>689</v>
      </c>
      <c r="C2869" t="s">
        <v>684</v>
      </c>
      <c r="D2869" t="s">
        <v>685</v>
      </c>
      <c r="E2869" t="s">
        <v>29</v>
      </c>
      <c r="F2869" t="s">
        <v>747</v>
      </c>
      <c r="G2869" t="s">
        <v>4874</v>
      </c>
      <c r="H2869" s="1">
        <v>45350</v>
      </c>
      <c r="I2869" t="s">
        <v>7</v>
      </c>
      <c r="J2869">
        <v>34</v>
      </c>
      <c r="K2869">
        <v>6.97</v>
      </c>
      <c r="L2869">
        <v>0</v>
      </c>
      <c r="M2869">
        <v>0</v>
      </c>
      <c r="N2869">
        <v>1</v>
      </c>
      <c r="O2869">
        <v>1</v>
      </c>
      <c r="P2869">
        <v>0</v>
      </c>
      <c r="Q2869">
        <v>30000</v>
      </c>
      <c r="R2869">
        <v>4</v>
      </c>
      <c r="S2869">
        <v>27002</v>
      </c>
      <c r="T2869" s="1">
        <v>0</v>
      </c>
      <c r="U2869">
        <v>1</v>
      </c>
      <c r="W2869" s="64">
        <f t="shared" si="90"/>
        <v>0</v>
      </c>
      <c r="X2869" s="64">
        <f t="shared" si="91"/>
        <v>209100</v>
      </c>
    </row>
    <row r="2870" spans="1:24" hidden="1">
      <c r="A2870">
        <v>1009</v>
      </c>
      <c r="B2870" t="s">
        <v>690</v>
      </c>
      <c r="C2870" t="s">
        <v>684</v>
      </c>
      <c r="D2870" t="s">
        <v>685</v>
      </c>
      <c r="E2870" t="s">
        <v>29</v>
      </c>
      <c r="F2870" t="s">
        <v>686</v>
      </c>
      <c r="G2870" t="s">
        <v>5038</v>
      </c>
      <c r="H2870" s="1">
        <v>45350</v>
      </c>
      <c r="I2870" t="s">
        <v>7</v>
      </c>
      <c r="J2870">
        <v>34</v>
      </c>
      <c r="K2870">
        <v>6.97</v>
      </c>
      <c r="L2870">
        <v>0</v>
      </c>
      <c r="M2870">
        <v>0</v>
      </c>
      <c r="N2870">
        <v>1</v>
      </c>
      <c r="O2870">
        <v>0</v>
      </c>
      <c r="P2870">
        <v>0</v>
      </c>
      <c r="Q2870">
        <v>10000</v>
      </c>
      <c r="R2870">
        <v>4</v>
      </c>
      <c r="S2870">
        <v>27002</v>
      </c>
      <c r="T2870" s="1">
        <v>0</v>
      </c>
      <c r="U2870">
        <v>1</v>
      </c>
      <c r="W2870" s="64">
        <f t="shared" si="90"/>
        <v>0</v>
      </c>
      <c r="X2870" s="64">
        <f t="shared" si="91"/>
        <v>69700</v>
      </c>
    </row>
    <row r="2871" spans="1:24" hidden="1">
      <c r="A2871">
        <v>1033</v>
      </c>
      <c r="B2871" t="s">
        <v>689</v>
      </c>
      <c r="C2871" t="s">
        <v>684</v>
      </c>
      <c r="D2871" t="s">
        <v>685</v>
      </c>
      <c r="E2871" t="s">
        <v>29</v>
      </c>
      <c r="F2871" t="s">
        <v>747</v>
      </c>
      <c r="G2871" t="s">
        <v>5161</v>
      </c>
      <c r="H2871" s="1">
        <v>45350</v>
      </c>
      <c r="I2871" t="s">
        <v>7</v>
      </c>
      <c r="J2871">
        <v>34</v>
      </c>
      <c r="K2871">
        <v>6.9595000000000002</v>
      </c>
      <c r="L2871">
        <v>0</v>
      </c>
      <c r="M2871">
        <v>0</v>
      </c>
      <c r="N2871">
        <v>1</v>
      </c>
      <c r="O2871">
        <v>0</v>
      </c>
      <c r="P2871">
        <v>0</v>
      </c>
      <c r="Q2871">
        <v>400000</v>
      </c>
      <c r="R2871">
        <v>4</v>
      </c>
      <c r="S2871">
        <v>74002</v>
      </c>
      <c r="T2871" s="1">
        <v>0</v>
      </c>
      <c r="U2871">
        <v>1</v>
      </c>
      <c r="W2871" s="64">
        <f t="shared" si="90"/>
        <v>0</v>
      </c>
      <c r="X2871" s="64">
        <f t="shared" si="91"/>
        <v>2783800</v>
      </c>
    </row>
    <row r="2872" spans="1:24" hidden="1">
      <c r="A2872">
        <v>27002</v>
      </c>
      <c r="B2872" t="s">
        <v>690</v>
      </c>
      <c r="C2872" t="s">
        <v>684</v>
      </c>
      <c r="D2872" t="s">
        <v>685</v>
      </c>
      <c r="E2872" t="s">
        <v>29</v>
      </c>
      <c r="F2872" t="s">
        <v>753</v>
      </c>
      <c r="G2872" t="s">
        <v>3610</v>
      </c>
      <c r="H2872" s="1">
        <v>45350</v>
      </c>
      <c r="I2872" t="s">
        <v>8</v>
      </c>
      <c r="J2872">
        <v>34</v>
      </c>
      <c r="K2872">
        <v>6.97</v>
      </c>
      <c r="L2872">
        <v>0</v>
      </c>
      <c r="M2872">
        <v>0</v>
      </c>
      <c r="N2872">
        <v>1</v>
      </c>
      <c r="O2872">
        <v>0</v>
      </c>
      <c r="P2872">
        <v>33000</v>
      </c>
      <c r="Q2872">
        <v>0</v>
      </c>
      <c r="R2872">
        <v>4</v>
      </c>
      <c r="S2872">
        <v>1005</v>
      </c>
      <c r="T2872" s="1">
        <v>0</v>
      </c>
      <c r="U2872">
        <v>1</v>
      </c>
      <c r="W2872" s="64">
        <f t="shared" si="90"/>
        <v>230010</v>
      </c>
      <c r="X2872" s="64">
        <f t="shared" si="91"/>
        <v>0</v>
      </c>
    </row>
    <row r="2873" spans="1:24" hidden="1">
      <c r="A2873">
        <v>27002</v>
      </c>
      <c r="B2873" t="s">
        <v>690</v>
      </c>
      <c r="C2873" t="s">
        <v>684</v>
      </c>
      <c r="D2873" t="s">
        <v>685</v>
      </c>
      <c r="E2873" t="s">
        <v>29</v>
      </c>
      <c r="F2873" t="s">
        <v>5341</v>
      </c>
      <c r="G2873" t="s">
        <v>3607</v>
      </c>
      <c r="H2873" s="1">
        <v>45350</v>
      </c>
      <c r="I2873" t="s">
        <v>8</v>
      </c>
      <c r="J2873">
        <v>34</v>
      </c>
      <c r="K2873">
        <v>6.97</v>
      </c>
      <c r="L2873">
        <v>0</v>
      </c>
      <c r="M2873">
        <v>0</v>
      </c>
      <c r="N2873">
        <v>1</v>
      </c>
      <c r="O2873">
        <v>0</v>
      </c>
      <c r="P2873">
        <v>30000</v>
      </c>
      <c r="Q2873">
        <v>0</v>
      </c>
      <c r="R2873">
        <v>4</v>
      </c>
      <c r="S2873">
        <v>1005</v>
      </c>
      <c r="T2873" s="1">
        <v>0</v>
      </c>
      <c r="U2873">
        <v>1</v>
      </c>
      <c r="W2873" s="64">
        <f t="shared" si="90"/>
        <v>209100</v>
      </c>
      <c r="X2873" s="64">
        <f t="shared" si="91"/>
        <v>0</v>
      </c>
    </row>
    <row r="2874" spans="1:24" hidden="1">
      <c r="A2874">
        <v>27002</v>
      </c>
      <c r="B2874" t="s">
        <v>690</v>
      </c>
      <c r="C2874" t="s">
        <v>684</v>
      </c>
      <c r="D2874" t="s">
        <v>685</v>
      </c>
      <c r="E2874" t="s">
        <v>29</v>
      </c>
      <c r="F2874" t="s">
        <v>5341</v>
      </c>
      <c r="G2874" t="s">
        <v>3608</v>
      </c>
      <c r="H2874" s="1">
        <v>45350</v>
      </c>
      <c r="I2874" t="s">
        <v>8</v>
      </c>
      <c r="J2874">
        <v>34</v>
      </c>
      <c r="K2874">
        <v>6.97</v>
      </c>
      <c r="L2874">
        <v>0</v>
      </c>
      <c r="M2874">
        <v>0</v>
      </c>
      <c r="N2874">
        <v>1</v>
      </c>
      <c r="O2874">
        <v>0</v>
      </c>
      <c r="P2874">
        <v>10000</v>
      </c>
      <c r="Q2874">
        <v>0</v>
      </c>
      <c r="R2874">
        <v>4</v>
      </c>
      <c r="S2874">
        <v>1009</v>
      </c>
      <c r="T2874" s="1">
        <v>0</v>
      </c>
      <c r="U2874">
        <v>1</v>
      </c>
      <c r="W2874" s="64">
        <f t="shared" si="90"/>
        <v>69700</v>
      </c>
      <c r="X2874" s="64">
        <f t="shared" si="91"/>
        <v>0</v>
      </c>
    </row>
    <row r="2875" spans="1:24" hidden="1">
      <c r="A2875">
        <v>74002</v>
      </c>
      <c r="B2875" t="s">
        <v>689</v>
      </c>
      <c r="C2875" t="s">
        <v>684</v>
      </c>
      <c r="D2875" t="s">
        <v>685</v>
      </c>
      <c r="E2875" t="s">
        <v>29</v>
      </c>
      <c r="F2875" t="s">
        <v>747</v>
      </c>
      <c r="G2875" t="s">
        <v>982</v>
      </c>
      <c r="H2875" s="1">
        <v>45350</v>
      </c>
      <c r="I2875" t="s">
        <v>8</v>
      </c>
      <c r="J2875">
        <v>34</v>
      </c>
      <c r="K2875">
        <v>6.9595000000000002</v>
      </c>
      <c r="L2875">
        <v>0</v>
      </c>
      <c r="M2875">
        <v>0</v>
      </c>
      <c r="N2875">
        <v>1</v>
      </c>
      <c r="O2875">
        <v>0</v>
      </c>
      <c r="P2875">
        <v>400000</v>
      </c>
      <c r="Q2875">
        <v>0</v>
      </c>
      <c r="R2875">
        <v>4</v>
      </c>
      <c r="S2875">
        <v>1033</v>
      </c>
      <c r="T2875" s="1">
        <v>0</v>
      </c>
      <c r="U2875">
        <v>1</v>
      </c>
      <c r="W2875" s="64">
        <f t="shared" si="90"/>
        <v>2783800</v>
      </c>
      <c r="X2875" s="64">
        <f t="shared" si="91"/>
        <v>0</v>
      </c>
    </row>
    <row r="2876" spans="1:24">
      <c r="A2876">
        <v>1014</v>
      </c>
      <c r="B2876" t="s">
        <v>689</v>
      </c>
      <c r="C2876" t="s">
        <v>684</v>
      </c>
      <c r="D2876" t="s">
        <v>685</v>
      </c>
      <c r="E2876" t="s">
        <v>29</v>
      </c>
      <c r="F2876" t="s">
        <v>729</v>
      </c>
      <c r="G2876" t="s">
        <v>4766</v>
      </c>
      <c r="H2876" s="1">
        <v>45352</v>
      </c>
      <c r="I2876" t="s">
        <v>7</v>
      </c>
      <c r="J2876">
        <v>34</v>
      </c>
      <c r="K2876">
        <v>6.97</v>
      </c>
      <c r="L2876">
        <v>0</v>
      </c>
      <c r="M2876">
        <v>0</v>
      </c>
      <c r="N2876">
        <v>1</v>
      </c>
      <c r="O2876">
        <v>1</v>
      </c>
      <c r="P2876">
        <v>0</v>
      </c>
      <c r="Q2876">
        <v>2261502.15</v>
      </c>
      <c r="R2876">
        <v>4</v>
      </c>
      <c r="S2876">
        <v>10001</v>
      </c>
      <c r="T2876" s="1">
        <v>0</v>
      </c>
      <c r="U2876">
        <v>1</v>
      </c>
      <c r="W2876" s="64">
        <f t="shared" si="90"/>
        <v>0</v>
      </c>
      <c r="X2876" s="64">
        <f t="shared" si="91"/>
        <v>15762669.985499999</v>
      </c>
    </row>
    <row r="2877" spans="1:24">
      <c r="A2877">
        <v>1014</v>
      </c>
      <c r="B2877" t="s">
        <v>689</v>
      </c>
      <c r="C2877" t="s">
        <v>684</v>
      </c>
      <c r="D2877" t="s">
        <v>685</v>
      </c>
      <c r="E2877" t="s">
        <v>29</v>
      </c>
      <c r="F2877" t="s">
        <v>729</v>
      </c>
      <c r="G2877" t="s">
        <v>925</v>
      </c>
      <c r="H2877" s="1">
        <v>45352</v>
      </c>
      <c r="I2877" t="s">
        <v>7</v>
      </c>
      <c r="J2877">
        <v>34</v>
      </c>
      <c r="K2877">
        <v>6.97</v>
      </c>
      <c r="L2877">
        <v>0</v>
      </c>
      <c r="M2877">
        <v>0</v>
      </c>
      <c r="N2877">
        <v>1</v>
      </c>
      <c r="O2877">
        <v>1</v>
      </c>
      <c r="P2877">
        <v>0</v>
      </c>
      <c r="Q2877">
        <v>102793.97</v>
      </c>
      <c r="R2877">
        <v>4</v>
      </c>
      <c r="S2877">
        <v>10001</v>
      </c>
      <c r="T2877" s="1">
        <v>0</v>
      </c>
      <c r="U2877">
        <v>1</v>
      </c>
      <c r="W2877" s="64">
        <f t="shared" si="90"/>
        <v>0</v>
      </c>
      <c r="X2877" s="64">
        <f t="shared" si="91"/>
        <v>716473.97089999996</v>
      </c>
    </row>
    <row r="2878" spans="1:24" hidden="1">
      <c r="A2878">
        <v>1018</v>
      </c>
      <c r="B2878" t="s">
        <v>689</v>
      </c>
      <c r="C2878" t="s">
        <v>684</v>
      </c>
      <c r="D2878" t="s">
        <v>685</v>
      </c>
      <c r="E2878" t="s">
        <v>29</v>
      </c>
      <c r="F2878" t="s">
        <v>748</v>
      </c>
      <c r="G2878" t="s">
        <v>932</v>
      </c>
      <c r="H2878" s="1">
        <v>45352</v>
      </c>
      <c r="I2878" t="s">
        <v>7</v>
      </c>
      <c r="J2878">
        <v>34</v>
      </c>
      <c r="K2878">
        <v>6.97</v>
      </c>
      <c r="L2878">
        <v>0</v>
      </c>
      <c r="M2878">
        <v>0</v>
      </c>
      <c r="N2878">
        <v>1</v>
      </c>
      <c r="O2878">
        <v>0</v>
      </c>
      <c r="P2878">
        <v>0</v>
      </c>
      <c r="Q2878">
        <v>40720</v>
      </c>
      <c r="R2878">
        <v>4</v>
      </c>
      <c r="S2878">
        <v>27009</v>
      </c>
      <c r="T2878" s="1">
        <v>0</v>
      </c>
      <c r="U2878">
        <v>4</v>
      </c>
      <c r="W2878" s="64">
        <f t="shared" si="90"/>
        <v>0</v>
      </c>
      <c r="X2878" s="64">
        <f t="shared" si="91"/>
        <v>283818.39999999997</v>
      </c>
    </row>
    <row r="2879" spans="1:24" hidden="1">
      <c r="A2879">
        <v>10001</v>
      </c>
      <c r="B2879" t="s">
        <v>689</v>
      </c>
      <c r="C2879" t="s">
        <v>684</v>
      </c>
      <c r="D2879" t="s">
        <v>685</v>
      </c>
      <c r="E2879" t="s">
        <v>29</v>
      </c>
      <c r="F2879" t="s">
        <v>747</v>
      </c>
      <c r="G2879" t="s">
        <v>845</v>
      </c>
      <c r="H2879" s="1">
        <v>45352</v>
      </c>
      <c r="I2879" t="s">
        <v>8</v>
      </c>
      <c r="J2879">
        <v>34</v>
      </c>
      <c r="K2879">
        <v>6.97</v>
      </c>
      <c r="L2879">
        <v>0</v>
      </c>
      <c r="M2879">
        <v>0</v>
      </c>
      <c r="N2879">
        <v>1</v>
      </c>
      <c r="O2879">
        <v>0</v>
      </c>
      <c r="P2879">
        <v>2261502.15</v>
      </c>
      <c r="Q2879">
        <v>0</v>
      </c>
      <c r="R2879">
        <v>4</v>
      </c>
      <c r="S2879">
        <v>1014</v>
      </c>
      <c r="T2879" s="1">
        <v>0</v>
      </c>
      <c r="U2879">
        <v>1</v>
      </c>
      <c r="W2879" s="64">
        <f t="shared" si="90"/>
        <v>15762669.985499999</v>
      </c>
      <c r="X2879" s="64">
        <f t="shared" si="91"/>
        <v>0</v>
      </c>
    </row>
    <row r="2880" spans="1:24" hidden="1">
      <c r="A2880">
        <v>10001</v>
      </c>
      <c r="B2880" t="s">
        <v>689</v>
      </c>
      <c r="C2880" t="s">
        <v>684</v>
      </c>
      <c r="D2880" t="s">
        <v>685</v>
      </c>
      <c r="E2880" t="s">
        <v>29</v>
      </c>
      <c r="F2880" t="s">
        <v>747</v>
      </c>
      <c r="G2880" t="s">
        <v>4605</v>
      </c>
      <c r="H2880" s="1">
        <v>45352</v>
      </c>
      <c r="I2880" t="s">
        <v>8</v>
      </c>
      <c r="J2880">
        <v>34</v>
      </c>
      <c r="K2880">
        <v>6.97</v>
      </c>
      <c r="L2880">
        <v>0</v>
      </c>
      <c r="M2880">
        <v>0</v>
      </c>
      <c r="N2880">
        <v>1</v>
      </c>
      <c r="O2880">
        <v>0</v>
      </c>
      <c r="P2880">
        <v>102793.97</v>
      </c>
      <c r="Q2880">
        <v>0</v>
      </c>
      <c r="R2880">
        <v>4</v>
      </c>
      <c r="S2880">
        <v>1014</v>
      </c>
      <c r="T2880" s="1">
        <v>0</v>
      </c>
      <c r="U2880">
        <v>1</v>
      </c>
      <c r="W2880" s="64">
        <f t="shared" si="90"/>
        <v>716473.97089999996</v>
      </c>
      <c r="X2880" s="64">
        <f t="shared" si="91"/>
        <v>0</v>
      </c>
    </row>
    <row r="2881" spans="1:24" hidden="1">
      <c r="A2881">
        <v>27009</v>
      </c>
      <c r="B2881" t="s">
        <v>689</v>
      </c>
      <c r="C2881" t="s">
        <v>684</v>
      </c>
      <c r="D2881" t="s">
        <v>685</v>
      </c>
      <c r="E2881" t="s">
        <v>29</v>
      </c>
      <c r="F2881" t="s">
        <v>753</v>
      </c>
      <c r="G2881" t="s">
        <v>5376</v>
      </c>
      <c r="H2881" s="1">
        <v>45352</v>
      </c>
      <c r="I2881" t="s">
        <v>8</v>
      </c>
      <c r="J2881">
        <v>34</v>
      </c>
      <c r="K2881">
        <v>6.97</v>
      </c>
      <c r="L2881">
        <v>0</v>
      </c>
      <c r="M2881">
        <v>0</v>
      </c>
      <c r="N2881">
        <v>1</v>
      </c>
      <c r="O2881">
        <v>0</v>
      </c>
      <c r="P2881">
        <v>40720</v>
      </c>
      <c r="Q2881">
        <v>0</v>
      </c>
      <c r="R2881">
        <v>4</v>
      </c>
      <c r="S2881">
        <v>1018</v>
      </c>
      <c r="T2881" s="1">
        <v>0</v>
      </c>
      <c r="U2881">
        <v>2</v>
      </c>
      <c r="W2881" s="64">
        <f t="shared" si="90"/>
        <v>283818.39999999997</v>
      </c>
      <c r="X2881" s="64">
        <f t="shared" si="91"/>
        <v>0</v>
      </c>
    </row>
    <row r="2882" spans="1:24" hidden="1">
      <c r="A2882">
        <v>1009</v>
      </c>
      <c r="B2882" t="s">
        <v>690</v>
      </c>
      <c r="C2882" t="s">
        <v>684</v>
      </c>
      <c r="D2882" t="s">
        <v>685</v>
      </c>
      <c r="E2882" t="s">
        <v>29</v>
      </c>
      <c r="F2882" t="s">
        <v>686</v>
      </c>
      <c r="G2882" t="s">
        <v>5039</v>
      </c>
      <c r="H2882" s="1">
        <v>45353</v>
      </c>
      <c r="I2882" t="s">
        <v>7</v>
      </c>
      <c r="J2882">
        <v>34</v>
      </c>
      <c r="K2882">
        <v>6.97</v>
      </c>
      <c r="L2882">
        <v>0</v>
      </c>
      <c r="M2882">
        <v>0</v>
      </c>
      <c r="N2882">
        <v>1</v>
      </c>
      <c r="O2882">
        <v>0</v>
      </c>
      <c r="P2882">
        <v>0</v>
      </c>
      <c r="Q2882">
        <v>10000</v>
      </c>
      <c r="R2882">
        <v>4</v>
      </c>
      <c r="S2882">
        <v>27002</v>
      </c>
      <c r="T2882" s="1">
        <v>0</v>
      </c>
      <c r="U2882">
        <v>1</v>
      </c>
      <c r="W2882" s="64">
        <f t="shared" si="90"/>
        <v>0</v>
      </c>
      <c r="X2882" s="64">
        <f t="shared" si="91"/>
        <v>69700</v>
      </c>
    </row>
    <row r="2883" spans="1:24" hidden="1">
      <c r="A2883">
        <v>27002</v>
      </c>
      <c r="B2883" t="s">
        <v>690</v>
      </c>
      <c r="C2883" t="s">
        <v>684</v>
      </c>
      <c r="D2883" t="s">
        <v>685</v>
      </c>
      <c r="E2883" t="s">
        <v>29</v>
      </c>
      <c r="F2883" t="s">
        <v>5341</v>
      </c>
      <c r="G2883" t="s">
        <v>1057</v>
      </c>
      <c r="H2883" s="1">
        <v>45353</v>
      </c>
      <c r="I2883" t="s">
        <v>8</v>
      </c>
      <c r="J2883">
        <v>34</v>
      </c>
      <c r="K2883">
        <v>6.97</v>
      </c>
      <c r="L2883">
        <v>0</v>
      </c>
      <c r="M2883">
        <v>0</v>
      </c>
      <c r="N2883">
        <v>1</v>
      </c>
      <c r="O2883">
        <v>0</v>
      </c>
      <c r="P2883">
        <v>10000</v>
      </c>
      <c r="Q2883">
        <v>0</v>
      </c>
      <c r="R2883">
        <v>4</v>
      </c>
      <c r="S2883">
        <v>1009</v>
      </c>
      <c r="T2883" s="1">
        <v>0</v>
      </c>
      <c r="U2883">
        <v>1</v>
      </c>
      <c r="W2883" s="64">
        <f t="shared" si="90"/>
        <v>69700</v>
      </c>
      <c r="X2883" s="64">
        <f t="shared" si="91"/>
        <v>0</v>
      </c>
    </row>
    <row r="2884" spans="1:24" hidden="1">
      <c r="A2884">
        <v>1009</v>
      </c>
      <c r="B2884" t="s">
        <v>690</v>
      </c>
      <c r="C2884" t="s">
        <v>684</v>
      </c>
      <c r="D2884" t="s">
        <v>685</v>
      </c>
      <c r="E2884" t="s">
        <v>29</v>
      </c>
      <c r="F2884" t="s">
        <v>686</v>
      </c>
      <c r="G2884" t="s">
        <v>5040</v>
      </c>
      <c r="H2884" s="1">
        <v>45355</v>
      </c>
      <c r="I2884" t="s">
        <v>7</v>
      </c>
      <c r="J2884">
        <v>34</v>
      </c>
      <c r="K2884">
        <v>6.97</v>
      </c>
      <c r="L2884">
        <v>0</v>
      </c>
      <c r="M2884">
        <v>0</v>
      </c>
      <c r="N2884">
        <v>1</v>
      </c>
      <c r="O2884">
        <v>0</v>
      </c>
      <c r="P2884">
        <v>0</v>
      </c>
      <c r="Q2884">
        <v>10000</v>
      </c>
      <c r="R2884">
        <v>4</v>
      </c>
      <c r="S2884">
        <v>27002</v>
      </c>
      <c r="T2884" s="1">
        <v>0</v>
      </c>
      <c r="U2884">
        <v>1</v>
      </c>
      <c r="W2884" s="64">
        <f t="shared" si="90"/>
        <v>0</v>
      </c>
      <c r="X2884" s="64">
        <f t="shared" si="91"/>
        <v>69700</v>
      </c>
    </row>
    <row r="2885" spans="1:24" hidden="1">
      <c r="A2885">
        <v>27002</v>
      </c>
      <c r="B2885" t="s">
        <v>690</v>
      </c>
      <c r="C2885" t="s">
        <v>684</v>
      </c>
      <c r="D2885" t="s">
        <v>685</v>
      </c>
      <c r="E2885" t="s">
        <v>29</v>
      </c>
      <c r="F2885" t="s">
        <v>5341</v>
      </c>
      <c r="G2885" t="s">
        <v>1049</v>
      </c>
      <c r="H2885" s="1">
        <v>45355</v>
      </c>
      <c r="I2885" t="s">
        <v>8</v>
      </c>
      <c r="J2885">
        <v>34</v>
      </c>
      <c r="K2885">
        <v>6.97</v>
      </c>
      <c r="L2885">
        <v>0</v>
      </c>
      <c r="M2885">
        <v>0</v>
      </c>
      <c r="N2885">
        <v>1</v>
      </c>
      <c r="O2885">
        <v>0</v>
      </c>
      <c r="P2885">
        <v>10000</v>
      </c>
      <c r="Q2885">
        <v>0</v>
      </c>
      <c r="R2885">
        <v>4</v>
      </c>
      <c r="S2885">
        <v>1009</v>
      </c>
      <c r="T2885" s="1">
        <v>0</v>
      </c>
      <c r="U2885">
        <v>1</v>
      </c>
      <c r="W2885" s="64">
        <f t="shared" si="90"/>
        <v>69700</v>
      </c>
      <c r="X2885" s="64">
        <f t="shared" si="91"/>
        <v>0</v>
      </c>
    </row>
    <row r="2886" spans="1:24" hidden="1">
      <c r="A2886">
        <v>1005</v>
      </c>
      <c r="B2886" t="s">
        <v>689</v>
      </c>
      <c r="C2886" t="s">
        <v>684</v>
      </c>
      <c r="D2886" t="s">
        <v>685</v>
      </c>
      <c r="E2886" t="s">
        <v>29</v>
      </c>
      <c r="F2886" t="s">
        <v>747</v>
      </c>
      <c r="G2886" t="s">
        <v>4875</v>
      </c>
      <c r="H2886" s="1">
        <v>45356</v>
      </c>
      <c r="I2886" t="s">
        <v>7</v>
      </c>
      <c r="J2886">
        <v>34</v>
      </c>
      <c r="K2886">
        <v>6.97</v>
      </c>
      <c r="L2886">
        <v>0</v>
      </c>
      <c r="M2886">
        <v>0</v>
      </c>
      <c r="N2886">
        <v>1</v>
      </c>
      <c r="O2886">
        <v>1</v>
      </c>
      <c r="P2886">
        <v>0</v>
      </c>
      <c r="Q2886">
        <v>15000</v>
      </c>
      <c r="R2886">
        <v>4</v>
      </c>
      <c r="S2886">
        <v>27002</v>
      </c>
      <c r="T2886" s="1">
        <v>0</v>
      </c>
      <c r="U2886">
        <v>1</v>
      </c>
      <c r="W2886" s="64">
        <f t="shared" si="90"/>
        <v>0</v>
      </c>
      <c r="X2886" s="64">
        <f t="shared" si="91"/>
        <v>104550</v>
      </c>
    </row>
    <row r="2887" spans="1:24" hidden="1">
      <c r="A2887">
        <v>27002</v>
      </c>
      <c r="B2887" t="s">
        <v>690</v>
      </c>
      <c r="C2887" t="s">
        <v>684</v>
      </c>
      <c r="D2887" t="s">
        <v>685</v>
      </c>
      <c r="E2887" t="s">
        <v>29</v>
      </c>
      <c r="F2887" t="s">
        <v>5341</v>
      </c>
      <c r="G2887" t="s">
        <v>3602</v>
      </c>
      <c r="H2887" s="1">
        <v>45356</v>
      </c>
      <c r="I2887" t="s">
        <v>8</v>
      </c>
      <c r="J2887">
        <v>34</v>
      </c>
      <c r="K2887">
        <v>6.97</v>
      </c>
      <c r="L2887">
        <v>0</v>
      </c>
      <c r="M2887">
        <v>0</v>
      </c>
      <c r="N2887">
        <v>1</v>
      </c>
      <c r="O2887">
        <v>0</v>
      </c>
      <c r="P2887">
        <v>15000</v>
      </c>
      <c r="Q2887">
        <v>0</v>
      </c>
      <c r="R2887">
        <v>4</v>
      </c>
      <c r="S2887">
        <v>1005</v>
      </c>
      <c r="T2887" s="1">
        <v>0</v>
      </c>
      <c r="U2887">
        <v>1</v>
      </c>
      <c r="W2887" s="64">
        <f t="shared" si="90"/>
        <v>104550</v>
      </c>
      <c r="X2887" s="64">
        <f t="shared" si="91"/>
        <v>0</v>
      </c>
    </row>
    <row r="2888" spans="1:24" hidden="1">
      <c r="A2888">
        <v>1005</v>
      </c>
      <c r="B2888" t="s">
        <v>689</v>
      </c>
      <c r="C2888" t="s">
        <v>684</v>
      </c>
      <c r="D2888" t="s">
        <v>685</v>
      </c>
      <c r="E2888" t="s">
        <v>29</v>
      </c>
      <c r="F2888" t="s">
        <v>747</v>
      </c>
      <c r="G2888" t="s">
        <v>4876</v>
      </c>
      <c r="H2888" s="1">
        <v>45357</v>
      </c>
      <c r="I2888" t="s">
        <v>7</v>
      </c>
      <c r="J2888">
        <v>34</v>
      </c>
      <c r="K2888">
        <v>6.97</v>
      </c>
      <c r="L2888">
        <v>0</v>
      </c>
      <c r="M2888">
        <v>0</v>
      </c>
      <c r="N2888">
        <v>1</v>
      </c>
      <c r="O2888">
        <v>1</v>
      </c>
      <c r="P2888">
        <v>0</v>
      </c>
      <c r="Q2888">
        <v>2043.98</v>
      </c>
      <c r="R2888">
        <v>4</v>
      </c>
      <c r="S2888">
        <v>27012</v>
      </c>
      <c r="T2888" s="1">
        <v>0</v>
      </c>
      <c r="U2888">
        <v>1</v>
      </c>
      <c r="W2888" s="64">
        <f t="shared" si="90"/>
        <v>0</v>
      </c>
      <c r="X2888" s="64">
        <f t="shared" si="91"/>
        <v>14246.5406</v>
      </c>
    </row>
    <row r="2889" spans="1:24" hidden="1">
      <c r="A2889">
        <v>27012</v>
      </c>
      <c r="B2889" t="s">
        <v>689</v>
      </c>
      <c r="C2889" t="s">
        <v>684</v>
      </c>
      <c r="D2889" t="s">
        <v>685</v>
      </c>
      <c r="E2889" t="s">
        <v>29</v>
      </c>
      <c r="F2889" t="s">
        <v>753</v>
      </c>
      <c r="G2889" t="s">
        <v>979</v>
      </c>
      <c r="H2889" s="1">
        <v>45357</v>
      </c>
      <c r="I2889" t="s">
        <v>8</v>
      </c>
      <c r="J2889">
        <v>34</v>
      </c>
      <c r="K2889">
        <v>6.97</v>
      </c>
      <c r="L2889">
        <v>0</v>
      </c>
      <c r="M2889">
        <v>0</v>
      </c>
      <c r="N2889">
        <v>1</v>
      </c>
      <c r="O2889">
        <v>1</v>
      </c>
      <c r="P2889">
        <v>2043.98</v>
      </c>
      <c r="Q2889">
        <v>0</v>
      </c>
      <c r="R2889">
        <v>4</v>
      </c>
      <c r="S2889">
        <v>1005</v>
      </c>
      <c r="T2889" s="1">
        <v>0</v>
      </c>
      <c r="U2889">
        <v>1</v>
      </c>
      <c r="W2889" s="64">
        <f t="shared" si="90"/>
        <v>14246.5406</v>
      </c>
      <c r="X2889" s="64">
        <f t="shared" si="91"/>
        <v>0</v>
      </c>
    </row>
    <row r="2890" spans="1:24" hidden="1">
      <c r="A2890">
        <v>1007</v>
      </c>
      <c r="B2890" t="s">
        <v>694</v>
      </c>
      <c r="C2890" t="s">
        <v>684</v>
      </c>
      <c r="D2890" t="s">
        <v>685</v>
      </c>
      <c r="E2890" t="s">
        <v>29</v>
      </c>
      <c r="F2890" t="s">
        <v>748</v>
      </c>
      <c r="G2890" t="s">
        <v>4954</v>
      </c>
      <c r="H2890" s="1">
        <v>45358</v>
      </c>
      <c r="I2890" t="s">
        <v>8</v>
      </c>
      <c r="J2890">
        <v>34</v>
      </c>
      <c r="K2890">
        <v>6.96</v>
      </c>
      <c r="L2890">
        <v>0</v>
      </c>
      <c r="M2890">
        <v>0</v>
      </c>
      <c r="N2890">
        <v>1</v>
      </c>
      <c r="O2890">
        <v>0</v>
      </c>
      <c r="P2890">
        <v>24139</v>
      </c>
      <c r="Q2890">
        <v>0</v>
      </c>
      <c r="R2890">
        <v>4</v>
      </c>
      <c r="S2890">
        <v>1014</v>
      </c>
      <c r="T2890" s="1">
        <v>0</v>
      </c>
      <c r="U2890">
        <v>1</v>
      </c>
      <c r="W2890" s="64">
        <f t="shared" si="90"/>
        <v>168007.44</v>
      </c>
      <c r="X2890" s="64">
        <f t="shared" si="91"/>
        <v>0</v>
      </c>
    </row>
    <row r="2891" spans="1:24" hidden="1">
      <c r="A2891">
        <v>1007</v>
      </c>
      <c r="B2891" t="s">
        <v>694</v>
      </c>
      <c r="C2891" t="s">
        <v>684</v>
      </c>
      <c r="D2891" t="s">
        <v>685</v>
      </c>
      <c r="E2891" t="s">
        <v>29</v>
      </c>
      <c r="F2891" t="s">
        <v>748</v>
      </c>
      <c r="G2891" t="s">
        <v>4955</v>
      </c>
      <c r="H2891" s="1">
        <v>45358</v>
      </c>
      <c r="I2891" t="s">
        <v>8</v>
      </c>
      <c r="J2891">
        <v>34</v>
      </c>
      <c r="K2891">
        <v>6.96</v>
      </c>
      <c r="L2891">
        <v>0</v>
      </c>
      <c r="M2891">
        <v>0</v>
      </c>
      <c r="N2891">
        <v>1</v>
      </c>
      <c r="O2891">
        <v>0</v>
      </c>
      <c r="P2891">
        <v>48303</v>
      </c>
      <c r="Q2891">
        <v>0</v>
      </c>
      <c r="R2891">
        <v>4</v>
      </c>
      <c r="S2891">
        <v>1014</v>
      </c>
      <c r="T2891" s="1">
        <v>0</v>
      </c>
      <c r="U2891">
        <v>1</v>
      </c>
      <c r="W2891" s="64">
        <f t="shared" si="90"/>
        <v>336188.88</v>
      </c>
      <c r="X2891" s="64">
        <f t="shared" si="91"/>
        <v>0</v>
      </c>
    </row>
    <row r="2892" spans="1:24" hidden="1">
      <c r="A2892">
        <v>1009</v>
      </c>
      <c r="B2892" t="s">
        <v>690</v>
      </c>
      <c r="C2892" t="s">
        <v>684</v>
      </c>
      <c r="D2892" t="s">
        <v>685</v>
      </c>
      <c r="E2892" t="s">
        <v>29</v>
      </c>
      <c r="F2892" t="s">
        <v>686</v>
      </c>
      <c r="G2892" t="s">
        <v>5041</v>
      </c>
      <c r="H2892" s="1">
        <v>45358</v>
      </c>
      <c r="I2892" t="s">
        <v>7</v>
      </c>
      <c r="J2892">
        <v>34</v>
      </c>
      <c r="K2892">
        <v>6.97</v>
      </c>
      <c r="L2892">
        <v>0</v>
      </c>
      <c r="M2892">
        <v>0</v>
      </c>
      <c r="N2892">
        <v>1</v>
      </c>
      <c r="O2892">
        <v>0</v>
      </c>
      <c r="P2892">
        <v>0</v>
      </c>
      <c r="Q2892">
        <v>10000</v>
      </c>
      <c r="R2892">
        <v>4</v>
      </c>
      <c r="S2892">
        <v>27002</v>
      </c>
      <c r="T2892" s="1">
        <v>0</v>
      </c>
      <c r="U2892">
        <v>1</v>
      </c>
      <c r="W2892" s="64">
        <f t="shared" si="90"/>
        <v>0</v>
      </c>
      <c r="X2892" s="64">
        <f t="shared" si="91"/>
        <v>69700</v>
      </c>
    </row>
    <row r="2893" spans="1:24">
      <c r="A2893">
        <v>1014</v>
      </c>
      <c r="B2893" t="s">
        <v>694</v>
      </c>
      <c r="C2893" t="s">
        <v>684</v>
      </c>
      <c r="D2893" t="s">
        <v>685</v>
      </c>
      <c r="E2893" t="s">
        <v>29</v>
      </c>
      <c r="F2893" t="s">
        <v>753</v>
      </c>
      <c r="G2893" t="s">
        <v>723</v>
      </c>
      <c r="H2893" s="1">
        <v>45358</v>
      </c>
      <c r="I2893" t="s">
        <v>7</v>
      </c>
      <c r="J2893">
        <v>34</v>
      </c>
      <c r="K2893">
        <v>6.96</v>
      </c>
      <c r="L2893">
        <v>0</v>
      </c>
      <c r="M2893">
        <v>0</v>
      </c>
      <c r="N2893">
        <v>1</v>
      </c>
      <c r="O2893">
        <v>1</v>
      </c>
      <c r="P2893">
        <v>0</v>
      </c>
      <c r="Q2893">
        <v>24139</v>
      </c>
      <c r="R2893">
        <v>4</v>
      </c>
      <c r="S2893">
        <v>1007</v>
      </c>
      <c r="T2893" s="1">
        <v>0</v>
      </c>
      <c r="U2893">
        <v>1</v>
      </c>
      <c r="W2893" s="64">
        <f t="shared" si="90"/>
        <v>0</v>
      </c>
      <c r="X2893" s="64">
        <f t="shared" si="91"/>
        <v>168007.44</v>
      </c>
    </row>
    <row r="2894" spans="1:24">
      <c r="A2894">
        <v>1014</v>
      </c>
      <c r="B2894" t="s">
        <v>694</v>
      </c>
      <c r="C2894" t="s">
        <v>684</v>
      </c>
      <c r="D2894" t="s">
        <v>685</v>
      </c>
      <c r="E2894" t="s">
        <v>29</v>
      </c>
      <c r="F2894" t="s">
        <v>753</v>
      </c>
      <c r="G2894" t="s">
        <v>724</v>
      </c>
      <c r="H2894" s="1">
        <v>45358</v>
      </c>
      <c r="I2894" t="s">
        <v>7</v>
      </c>
      <c r="J2894">
        <v>34</v>
      </c>
      <c r="K2894">
        <v>6.96</v>
      </c>
      <c r="L2894">
        <v>0</v>
      </c>
      <c r="M2894">
        <v>0</v>
      </c>
      <c r="N2894">
        <v>1</v>
      </c>
      <c r="O2894">
        <v>1</v>
      </c>
      <c r="P2894">
        <v>0</v>
      </c>
      <c r="Q2894">
        <v>48303</v>
      </c>
      <c r="R2894">
        <v>4</v>
      </c>
      <c r="S2894">
        <v>1007</v>
      </c>
      <c r="T2894" s="1">
        <v>0</v>
      </c>
      <c r="U2894">
        <v>1</v>
      </c>
      <c r="W2894" s="64">
        <f t="shared" si="90"/>
        <v>0</v>
      </c>
      <c r="X2894" s="64">
        <f t="shared" si="91"/>
        <v>336188.88</v>
      </c>
    </row>
    <row r="2895" spans="1:24" hidden="1">
      <c r="A2895">
        <v>27002</v>
      </c>
      <c r="B2895" t="s">
        <v>690</v>
      </c>
      <c r="C2895" t="s">
        <v>684</v>
      </c>
      <c r="D2895" t="s">
        <v>685</v>
      </c>
      <c r="E2895" t="s">
        <v>29</v>
      </c>
      <c r="F2895" t="s">
        <v>5341</v>
      </c>
      <c r="G2895" t="s">
        <v>1049</v>
      </c>
      <c r="H2895" s="1">
        <v>45358</v>
      </c>
      <c r="I2895" t="s">
        <v>8</v>
      </c>
      <c r="J2895">
        <v>34</v>
      </c>
      <c r="K2895">
        <v>6.97</v>
      </c>
      <c r="L2895">
        <v>0</v>
      </c>
      <c r="M2895">
        <v>0</v>
      </c>
      <c r="N2895">
        <v>1</v>
      </c>
      <c r="O2895">
        <v>0</v>
      </c>
      <c r="P2895">
        <v>10000</v>
      </c>
      <c r="Q2895">
        <v>0</v>
      </c>
      <c r="R2895">
        <v>4</v>
      </c>
      <c r="S2895">
        <v>1009</v>
      </c>
      <c r="T2895" s="1">
        <v>0</v>
      </c>
      <c r="U2895">
        <v>1</v>
      </c>
      <c r="W2895" s="64">
        <f t="shared" si="90"/>
        <v>69700</v>
      </c>
      <c r="X2895" s="64">
        <f t="shared" si="91"/>
        <v>0</v>
      </c>
    </row>
    <row r="2896" spans="1:24" hidden="1">
      <c r="A2896">
        <v>1003</v>
      </c>
      <c r="B2896" t="s">
        <v>689</v>
      </c>
      <c r="C2896" t="s">
        <v>684</v>
      </c>
      <c r="D2896" t="s">
        <v>685</v>
      </c>
      <c r="E2896" t="s">
        <v>29</v>
      </c>
      <c r="F2896" t="s">
        <v>728</v>
      </c>
      <c r="G2896" t="s">
        <v>687</v>
      </c>
      <c r="H2896" s="1">
        <v>45359</v>
      </c>
      <c r="I2896" t="s">
        <v>7</v>
      </c>
      <c r="J2896">
        <v>53</v>
      </c>
      <c r="K2896">
        <v>8.3292999999999999</v>
      </c>
      <c r="M2896">
        <v>0</v>
      </c>
      <c r="N2896">
        <v>1</v>
      </c>
      <c r="O2896">
        <v>0</v>
      </c>
      <c r="P2896">
        <v>0</v>
      </c>
      <c r="Q2896">
        <v>92702.23</v>
      </c>
      <c r="R2896">
        <v>4</v>
      </c>
      <c r="S2896">
        <v>27009</v>
      </c>
      <c r="T2896" s="1">
        <v>0</v>
      </c>
      <c r="U2896">
        <v>1</v>
      </c>
      <c r="W2896" s="64">
        <f t="shared" si="90"/>
        <v>0</v>
      </c>
      <c r="X2896" s="64">
        <f t="shared" si="91"/>
        <v>772144.68433899991</v>
      </c>
    </row>
    <row r="2897" spans="1:24" hidden="1">
      <c r="A2897">
        <v>1005</v>
      </c>
      <c r="B2897" t="s">
        <v>689</v>
      </c>
      <c r="C2897" t="s">
        <v>684</v>
      </c>
      <c r="D2897" t="s">
        <v>685</v>
      </c>
      <c r="E2897" t="s">
        <v>29</v>
      </c>
      <c r="F2897" t="s">
        <v>747</v>
      </c>
      <c r="G2897" t="s">
        <v>4877</v>
      </c>
      <c r="H2897" s="1">
        <v>45359</v>
      </c>
      <c r="I2897" t="s">
        <v>7</v>
      </c>
      <c r="J2897">
        <v>34</v>
      </c>
      <c r="K2897">
        <v>6.97</v>
      </c>
      <c r="L2897">
        <v>0</v>
      </c>
      <c r="M2897">
        <v>0</v>
      </c>
      <c r="N2897">
        <v>1</v>
      </c>
      <c r="O2897">
        <v>1</v>
      </c>
      <c r="P2897">
        <v>0</v>
      </c>
      <c r="Q2897">
        <v>100000</v>
      </c>
      <c r="R2897">
        <v>4</v>
      </c>
      <c r="S2897">
        <v>27004</v>
      </c>
      <c r="T2897" s="1">
        <v>0</v>
      </c>
      <c r="U2897">
        <v>1</v>
      </c>
      <c r="W2897" s="64">
        <f t="shared" si="90"/>
        <v>0</v>
      </c>
      <c r="X2897" s="64">
        <f t="shared" si="91"/>
        <v>697000</v>
      </c>
    </row>
    <row r="2898" spans="1:24" hidden="1">
      <c r="A2898">
        <v>1005</v>
      </c>
      <c r="B2898" t="s">
        <v>689</v>
      </c>
      <c r="C2898" t="s">
        <v>684</v>
      </c>
      <c r="D2898" t="s">
        <v>685</v>
      </c>
      <c r="E2898" t="s">
        <v>29</v>
      </c>
      <c r="F2898" t="s">
        <v>747</v>
      </c>
      <c r="G2898" t="s">
        <v>4878</v>
      </c>
      <c r="H2898" s="1">
        <v>45359</v>
      </c>
      <c r="I2898" t="s">
        <v>7</v>
      </c>
      <c r="J2898">
        <v>34</v>
      </c>
      <c r="K2898">
        <v>6.97</v>
      </c>
      <c r="L2898">
        <v>0</v>
      </c>
      <c r="M2898">
        <v>0</v>
      </c>
      <c r="N2898">
        <v>1</v>
      </c>
      <c r="O2898">
        <v>1</v>
      </c>
      <c r="P2898">
        <v>0</v>
      </c>
      <c r="Q2898">
        <v>6639.99</v>
      </c>
      <c r="R2898">
        <v>4</v>
      </c>
      <c r="S2898">
        <v>27012</v>
      </c>
      <c r="T2898" s="1">
        <v>0</v>
      </c>
      <c r="U2898">
        <v>1</v>
      </c>
      <c r="W2898" s="64">
        <f t="shared" si="90"/>
        <v>0</v>
      </c>
      <c r="X2898" s="64">
        <f t="shared" si="91"/>
        <v>46280.730299999996</v>
      </c>
    </row>
    <row r="2899" spans="1:24" hidden="1">
      <c r="A2899">
        <v>1005</v>
      </c>
      <c r="B2899" t="s">
        <v>689</v>
      </c>
      <c r="C2899" t="s">
        <v>684</v>
      </c>
      <c r="D2899" t="s">
        <v>685</v>
      </c>
      <c r="E2899" t="s">
        <v>29</v>
      </c>
      <c r="F2899" t="s">
        <v>747</v>
      </c>
      <c r="G2899" t="s">
        <v>4879</v>
      </c>
      <c r="H2899" s="1">
        <v>45359</v>
      </c>
      <c r="I2899" t="s">
        <v>7</v>
      </c>
      <c r="J2899">
        <v>34</v>
      </c>
      <c r="K2899">
        <v>6.97</v>
      </c>
      <c r="L2899">
        <v>0</v>
      </c>
      <c r="M2899">
        <v>0</v>
      </c>
      <c r="N2899">
        <v>1</v>
      </c>
      <c r="O2899">
        <v>1</v>
      </c>
      <c r="P2899">
        <v>0</v>
      </c>
      <c r="Q2899">
        <v>9960.01</v>
      </c>
      <c r="R2899">
        <v>4</v>
      </c>
      <c r="S2899">
        <v>27012</v>
      </c>
      <c r="T2899" s="1">
        <v>0</v>
      </c>
      <c r="U2899">
        <v>1</v>
      </c>
      <c r="W2899" s="64">
        <f t="shared" si="90"/>
        <v>0</v>
      </c>
      <c r="X2899" s="64">
        <f t="shared" si="91"/>
        <v>69421.269700000004</v>
      </c>
    </row>
    <row r="2900" spans="1:24" hidden="1">
      <c r="A2900">
        <v>1009</v>
      </c>
      <c r="B2900" t="s">
        <v>690</v>
      </c>
      <c r="C2900" t="s">
        <v>684</v>
      </c>
      <c r="D2900" t="s">
        <v>685</v>
      </c>
      <c r="E2900" t="s">
        <v>29</v>
      </c>
      <c r="F2900" t="s">
        <v>686</v>
      </c>
      <c r="G2900" t="s">
        <v>5042</v>
      </c>
      <c r="H2900" s="1">
        <v>45359</v>
      </c>
      <c r="I2900" t="s">
        <v>7</v>
      </c>
      <c r="J2900">
        <v>34</v>
      </c>
      <c r="K2900">
        <v>6.97</v>
      </c>
      <c r="L2900">
        <v>0</v>
      </c>
      <c r="M2900">
        <v>0</v>
      </c>
      <c r="N2900">
        <v>1</v>
      </c>
      <c r="O2900">
        <v>0</v>
      </c>
      <c r="P2900">
        <v>0</v>
      </c>
      <c r="Q2900">
        <v>10000</v>
      </c>
      <c r="R2900">
        <v>4</v>
      </c>
      <c r="S2900">
        <v>27002</v>
      </c>
      <c r="T2900" s="1">
        <v>0</v>
      </c>
      <c r="U2900">
        <v>1</v>
      </c>
      <c r="W2900" s="64">
        <f t="shared" si="90"/>
        <v>0</v>
      </c>
      <c r="X2900" s="64">
        <f t="shared" si="91"/>
        <v>69700</v>
      </c>
    </row>
    <row r="2901" spans="1:24" hidden="1">
      <c r="A2901">
        <v>1018</v>
      </c>
      <c r="B2901" t="s">
        <v>689</v>
      </c>
      <c r="C2901" t="s">
        <v>684</v>
      </c>
      <c r="D2901" t="s">
        <v>685</v>
      </c>
      <c r="E2901" t="s">
        <v>29</v>
      </c>
      <c r="F2901" t="s">
        <v>753</v>
      </c>
      <c r="G2901" t="s">
        <v>933</v>
      </c>
      <c r="H2901" s="1">
        <v>45359</v>
      </c>
      <c r="I2901" t="s">
        <v>7</v>
      </c>
      <c r="J2901">
        <v>53</v>
      </c>
      <c r="K2901">
        <v>8.0139999999999993</v>
      </c>
      <c r="L2901">
        <v>0</v>
      </c>
      <c r="M2901">
        <v>0</v>
      </c>
      <c r="N2901">
        <v>1</v>
      </c>
      <c r="O2901">
        <v>0</v>
      </c>
      <c r="P2901">
        <v>0</v>
      </c>
      <c r="Q2901">
        <v>55018.28</v>
      </c>
      <c r="R2901">
        <v>4</v>
      </c>
      <c r="S2901">
        <v>27009</v>
      </c>
      <c r="T2901" s="1">
        <v>0</v>
      </c>
      <c r="U2901">
        <v>1</v>
      </c>
      <c r="W2901" s="64">
        <f t="shared" si="90"/>
        <v>0</v>
      </c>
      <c r="X2901" s="64">
        <f t="shared" si="91"/>
        <v>440916.49591999996</v>
      </c>
    </row>
    <row r="2902" spans="1:24" hidden="1">
      <c r="A2902">
        <v>27002</v>
      </c>
      <c r="B2902" t="s">
        <v>690</v>
      </c>
      <c r="C2902" t="s">
        <v>684</v>
      </c>
      <c r="D2902" t="s">
        <v>685</v>
      </c>
      <c r="E2902" t="s">
        <v>29</v>
      </c>
      <c r="F2902" t="s">
        <v>5341</v>
      </c>
      <c r="G2902" t="s">
        <v>1057</v>
      </c>
      <c r="H2902" s="1">
        <v>45359</v>
      </c>
      <c r="I2902" t="s">
        <v>8</v>
      </c>
      <c r="J2902">
        <v>34</v>
      </c>
      <c r="K2902">
        <v>6.97</v>
      </c>
      <c r="L2902">
        <v>0</v>
      </c>
      <c r="M2902">
        <v>0</v>
      </c>
      <c r="N2902">
        <v>1</v>
      </c>
      <c r="O2902">
        <v>0</v>
      </c>
      <c r="P2902">
        <v>10000</v>
      </c>
      <c r="Q2902">
        <v>0</v>
      </c>
      <c r="R2902">
        <v>4</v>
      </c>
      <c r="S2902">
        <v>1009</v>
      </c>
      <c r="T2902" s="1">
        <v>0</v>
      </c>
      <c r="U2902">
        <v>1</v>
      </c>
      <c r="W2902" s="64">
        <f t="shared" si="90"/>
        <v>69700</v>
      </c>
      <c r="X2902" s="64">
        <f t="shared" si="91"/>
        <v>0</v>
      </c>
    </row>
    <row r="2903" spans="1:24" hidden="1">
      <c r="A2903">
        <v>27004</v>
      </c>
      <c r="B2903" t="s">
        <v>689</v>
      </c>
      <c r="C2903" t="s">
        <v>684</v>
      </c>
      <c r="D2903" t="s">
        <v>685</v>
      </c>
      <c r="E2903" t="s">
        <v>29</v>
      </c>
      <c r="F2903" t="s">
        <v>753</v>
      </c>
      <c r="G2903" t="s">
        <v>979</v>
      </c>
      <c r="H2903" s="1">
        <v>45359</v>
      </c>
      <c r="I2903" t="s">
        <v>8</v>
      </c>
      <c r="J2903">
        <v>34</v>
      </c>
      <c r="K2903">
        <v>6.97</v>
      </c>
      <c r="L2903">
        <v>0</v>
      </c>
      <c r="M2903">
        <v>0</v>
      </c>
      <c r="N2903">
        <v>1</v>
      </c>
      <c r="O2903">
        <v>0</v>
      </c>
      <c r="P2903">
        <v>100000</v>
      </c>
      <c r="Q2903">
        <v>0</v>
      </c>
      <c r="R2903">
        <v>4</v>
      </c>
      <c r="S2903">
        <v>1005</v>
      </c>
      <c r="T2903" s="1">
        <v>0</v>
      </c>
      <c r="U2903">
        <v>1</v>
      </c>
      <c r="W2903" s="64">
        <f t="shared" si="90"/>
        <v>697000</v>
      </c>
      <c r="X2903" s="64">
        <f t="shared" si="91"/>
        <v>0</v>
      </c>
    </row>
    <row r="2904" spans="1:24" hidden="1">
      <c r="A2904">
        <v>27009</v>
      </c>
      <c r="B2904" t="s">
        <v>689</v>
      </c>
      <c r="C2904" t="s">
        <v>684</v>
      </c>
      <c r="D2904" t="s">
        <v>685</v>
      </c>
      <c r="E2904" t="s">
        <v>29</v>
      </c>
      <c r="F2904" t="s">
        <v>753</v>
      </c>
      <c r="G2904" t="s">
        <v>5377</v>
      </c>
      <c r="H2904" s="1">
        <v>45359</v>
      </c>
      <c r="I2904" t="s">
        <v>8</v>
      </c>
      <c r="J2904">
        <v>53</v>
      </c>
      <c r="K2904">
        <v>8.3292999999999999</v>
      </c>
      <c r="L2904">
        <v>0</v>
      </c>
      <c r="M2904">
        <v>0</v>
      </c>
      <c r="N2904">
        <v>1</v>
      </c>
      <c r="O2904">
        <v>0</v>
      </c>
      <c r="P2904">
        <v>92702.23</v>
      </c>
      <c r="Q2904">
        <v>0</v>
      </c>
      <c r="R2904">
        <v>4</v>
      </c>
      <c r="S2904">
        <v>1003</v>
      </c>
      <c r="T2904" s="1">
        <v>0</v>
      </c>
      <c r="U2904">
        <v>1</v>
      </c>
      <c r="W2904" s="64">
        <f t="shared" si="90"/>
        <v>772144.68433899991</v>
      </c>
      <c r="X2904" s="64">
        <f t="shared" si="91"/>
        <v>0</v>
      </c>
    </row>
    <row r="2905" spans="1:24" hidden="1">
      <c r="A2905">
        <v>27009</v>
      </c>
      <c r="B2905" t="s">
        <v>689</v>
      </c>
      <c r="C2905" t="s">
        <v>684</v>
      </c>
      <c r="D2905" t="s">
        <v>685</v>
      </c>
      <c r="E2905" t="s">
        <v>29</v>
      </c>
      <c r="F2905" t="s">
        <v>753</v>
      </c>
      <c r="G2905" t="s">
        <v>5378</v>
      </c>
      <c r="H2905" s="1">
        <v>45359</v>
      </c>
      <c r="I2905" t="s">
        <v>8</v>
      </c>
      <c r="J2905">
        <v>53</v>
      </c>
      <c r="K2905">
        <v>8.0139999999999993</v>
      </c>
      <c r="L2905">
        <v>0</v>
      </c>
      <c r="M2905">
        <v>0</v>
      </c>
      <c r="N2905">
        <v>1</v>
      </c>
      <c r="O2905">
        <v>0</v>
      </c>
      <c r="P2905">
        <v>55018.28</v>
      </c>
      <c r="Q2905">
        <v>0</v>
      </c>
      <c r="R2905">
        <v>4</v>
      </c>
      <c r="S2905">
        <v>1018</v>
      </c>
      <c r="T2905" s="1">
        <v>0</v>
      </c>
      <c r="U2905">
        <v>1</v>
      </c>
      <c r="W2905" s="64">
        <f t="shared" si="90"/>
        <v>440916.49591999996</v>
      </c>
      <c r="X2905" s="64">
        <f t="shared" si="91"/>
        <v>0</v>
      </c>
    </row>
    <row r="2906" spans="1:24" hidden="1">
      <c r="A2906">
        <v>27012</v>
      </c>
      <c r="B2906" t="s">
        <v>689</v>
      </c>
      <c r="C2906" t="s">
        <v>684</v>
      </c>
      <c r="D2906" t="s">
        <v>685</v>
      </c>
      <c r="E2906" t="s">
        <v>29</v>
      </c>
      <c r="F2906" t="s">
        <v>753</v>
      </c>
      <c r="G2906" t="s">
        <v>979</v>
      </c>
      <c r="H2906" s="1">
        <v>45359</v>
      </c>
      <c r="I2906" t="s">
        <v>8</v>
      </c>
      <c r="J2906">
        <v>34</v>
      </c>
      <c r="K2906">
        <v>6.97</v>
      </c>
      <c r="L2906">
        <v>0</v>
      </c>
      <c r="M2906">
        <v>0</v>
      </c>
      <c r="N2906">
        <v>1</v>
      </c>
      <c r="O2906">
        <v>1</v>
      </c>
      <c r="P2906">
        <v>6639.99</v>
      </c>
      <c r="Q2906">
        <v>0</v>
      </c>
      <c r="R2906">
        <v>4</v>
      </c>
      <c r="S2906">
        <v>1005</v>
      </c>
      <c r="T2906" s="1">
        <v>0</v>
      </c>
      <c r="U2906">
        <v>1</v>
      </c>
      <c r="W2906" s="64">
        <f t="shared" si="90"/>
        <v>46280.730299999996</v>
      </c>
      <c r="X2906" s="64">
        <f t="shared" si="91"/>
        <v>0</v>
      </c>
    </row>
    <row r="2907" spans="1:24" hidden="1">
      <c r="A2907">
        <v>27012</v>
      </c>
      <c r="B2907" t="s">
        <v>689</v>
      </c>
      <c r="C2907" t="s">
        <v>684</v>
      </c>
      <c r="D2907" t="s">
        <v>685</v>
      </c>
      <c r="E2907" t="s">
        <v>29</v>
      </c>
      <c r="F2907" t="s">
        <v>753</v>
      </c>
      <c r="G2907" t="s">
        <v>981</v>
      </c>
      <c r="H2907" s="1">
        <v>45359</v>
      </c>
      <c r="I2907" t="s">
        <v>8</v>
      </c>
      <c r="J2907">
        <v>34</v>
      </c>
      <c r="K2907">
        <v>6.97</v>
      </c>
      <c r="L2907">
        <v>0</v>
      </c>
      <c r="M2907">
        <v>0</v>
      </c>
      <c r="N2907">
        <v>1</v>
      </c>
      <c r="O2907">
        <v>1</v>
      </c>
      <c r="P2907">
        <v>9960.01</v>
      </c>
      <c r="Q2907">
        <v>0</v>
      </c>
      <c r="R2907">
        <v>4</v>
      </c>
      <c r="S2907">
        <v>1005</v>
      </c>
      <c r="T2907" s="1">
        <v>0</v>
      </c>
      <c r="U2907">
        <v>1</v>
      </c>
      <c r="W2907" s="64">
        <f t="shared" ref="W2907:W2970" si="92">+K2907*P2907</f>
        <v>69421.269700000004</v>
      </c>
      <c r="X2907" s="64">
        <f t="shared" ref="X2907:X2970" si="93">K2907*Q2907</f>
        <v>0</v>
      </c>
    </row>
    <row r="2908" spans="1:24">
      <c r="A2908">
        <v>1001</v>
      </c>
      <c r="B2908" t="s">
        <v>692</v>
      </c>
      <c r="C2908" t="s">
        <v>684</v>
      </c>
      <c r="D2908" t="s">
        <v>685</v>
      </c>
      <c r="E2908" t="s">
        <v>29</v>
      </c>
      <c r="F2908" t="s">
        <v>686</v>
      </c>
      <c r="G2908" t="s">
        <v>4832</v>
      </c>
      <c r="H2908" s="1">
        <v>45362</v>
      </c>
      <c r="I2908" t="s">
        <v>7</v>
      </c>
      <c r="J2908">
        <v>34</v>
      </c>
      <c r="K2908">
        <v>6.97</v>
      </c>
      <c r="L2908">
        <v>0</v>
      </c>
      <c r="M2908">
        <v>0</v>
      </c>
      <c r="N2908">
        <v>1</v>
      </c>
      <c r="O2908">
        <v>0</v>
      </c>
      <c r="P2908">
        <v>0</v>
      </c>
      <c r="Q2908">
        <v>100000</v>
      </c>
      <c r="R2908">
        <v>4</v>
      </c>
      <c r="S2908">
        <v>3030</v>
      </c>
      <c r="T2908" s="1">
        <v>0</v>
      </c>
      <c r="U2908">
        <v>1</v>
      </c>
      <c r="W2908" s="64">
        <f t="shared" si="92"/>
        <v>0</v>
      </c>
      <c r="X2908" s="64">
        <f t="shared" si="93"/>
        <v>697000</v>
      </c>
    </row>
    <row r="2909" spans="1:24" hidden="1">
      <c r="A2909">
        <v>1005</v>
      </c>
      <c r="B2909" t="s">
        <v>694</v>
      </c>
      <c r="C2909" t="s">
        <v>684</v>
      </c>
      <c r="D2909" t="s">
        <v>685</v>
      </c>
      <c r="E2909" t="s">
        <v>29</v>
      </c>
      <c r="F2909" t="s">
        <v>747</v>
      </c>
      <c r="G2909" t="s">
        <v>4953</v>
      </c>
      <c r="H2909" s="1">
        <v>45362</v>
      </c>
      <c r="I2909" t="s">
        <v>7</v>
      </c>
      <c r="J2909">
        <v>34</v>
      </c>
      <c r="K2909">
        <v>6.97</v>
      </c>
      <c r="L2909">
        <v>0</v>
      </c>
      <c r="M2909">
        <v>0</v>
      </c>
      <c r="N2909">
        <v>1</v>
      </c>
      <c r="O2909">
        <v>1</v>
      </c>
      <c r="P2909">
        <v>0</v>
      </c>
      <c r="Q2909">
        <v>10000</v>
      </c>
      <c r="R2909">
        <v>4</v>
      </c>
      <c r="S2909">
        <v>27002</v>
      </c>
      <c r="T2909" s="1">
        <v>0</v>
      </c>
      <c r="U2909">
        <v>1</v>
      </c>
      <c r="W2909" s="64">
        <f t="shared" si="92"/>
        <v>0</v>
      </c>
      <c r="X2909" s="64">
        <f t="shared" si="93"/>
        <v>69700</v>
      </c>
    </row>
    <row r="2910" spans="1:24" hidden="1">
      <c r="A2910">
        <v>3030</v>
      </c>
      <c r="B2910" t="s">
        <v>692</v>
      </c>
      <c r="C2910" t="s">
        <v>684</v>
      </c>
      <c r="D2910" t="s">
        <v>685</v>
      </c>
      <c r="E2910" t="s">
        <v>29</v>
      </c>
      <c r="F2910" t="s">
        <v>983</v>
      </c>
      <c r="G2910" t="s">
        <v>687</v>
      </c>
      <c r="H2910" s="1">
        <v>45362</v>
      </c>
      <c r="I2910" t="s">
        <v>8</v>
      </c>
      <c r="J2910">
        <v>34</v>
      </c>
      <c r="K2910">
        <v>6.97</v>
      </c>
      <c r="L2910">
        <v>0</v>
      </c>
      <c r="M2910">
        <v>0</v>
      </c>
      <c r="N2910">
        <v>1</v>
      </c>
      <c r="O2910">
        <v>0</v>
      </c>
      <c r="P2910">
        <v>100000</v>
      </c>
      <c r="Q2910">
        <v>0</v>
      </c>
      <c r="R2910">
        <v>4</v>
      </c>
      <c r="S2910">
        <v>1001</v>
      </c>
      <c r="T2910" s="1">
        <v>0</v>
      </c>
      <c r="U2910">
        <v>1</v>
      </c>
      <c r="W2910" s="64">
        <f t="shared" si="92"/>
        <v>697000</v>
      </c>
      <c r="X2910" s="64">
        <f t="shared" si="93"/>
        <v>0</v>
      </c>
    </row>
    <row r="2911" spans="1:24" hidden="1">
      <c r="A2911">
        <v>27002</v>
      </c>
      <c r="B2911" t="s">
        <v>690</v>
      </c>
      <c r="C2911" t="s">
        <v>684</v>
      </c>
      <c r="D2911" t="s">
        <v>685</v>
      </c>
      <c r="E2911" t="s">
        <v>29</v>
      </c>
      <c r="F2911" t="s">
        <v>5341</v>
      </c>
      <c r="G2911" t="s">
        <v>3603</v>
      </c>
      <c r="H2911" s="1">
        <v>45362</v>
      </c>
      <c r="I2911" t="s">
        <v>8</v>
      </c>
      <c r="J2911">
        <v>34</v>
      </c>
      <c r="K2911">
        <v>6.97</v>
      </c>
      <c r="L2911">
        <v>0</v>
      </c>
      <c r="M2911">
        <v>0</v>
      </c>
      <c r="N2911">
        <v>1</v>
      </c>
      <c r="O2911">
        <v>0</v>
      </c>
      <c r="P2911">
        <v>10000</v>
      </c>
      <c r="Q2911">
        <v>0</v>
      </c>
      <c r="R2911">
        <v>4</v>
      </c>
      <c r="S2911">
        <v>1005</v>
      </c>
      <c r="T2911" s="1">
        <v>0</v>
      </c>
      <c r="U2911">
        <v>1</v>
      </c>
      <c r="W2911" s="64">
        <f t="shared" si="92"/>
        <v>69700</v>
      </c>
      <c r="X2911" s="64">
        <f t="shared" si="93"/>
        <v>0</v>
      </c>
    </row>
    <row r="2912" spans="1:24">
      <c r="A2912">
        <v>1014</v>
      </c>
      <c r="B2912" t="s">
        <v>689</v>
      </c>
      <c r="C2912" t="s">
        <v>684</v>
      </c>
      <c r="D2912" t="s">
        <v>685</v>
      </c>
      <c r="E2912" t="s">
        <v>29</v>
      </c>
      <c r="F2912" t="s">
        <v>729</v>
      </c>
      <c r="G2912" t="s">
        <v>4671</v>
      </c>
      <c r="H2912" s="1">
        <v>45363</v>
      </c>
      <c r="I2912" t="s">
        <v>7</v>
      </c>
      <c r="J2912">
        <v>34</v>
      </c>
      <c r="K2912">
        <v>6.97</v>
      </c>
      <c r="L2912">
        <v>0</v>
      </c>
      <c r="M2912">
        <v>0</v>
      </c>
      <c r="N2912">
        <v>1</v>
      </c>
      <c r="O2912">
        <v>1</v>
      </c>
      <c r="P2912">
        <v>0</v>
      </c>
      <c r="Q2912">
        <v>100000</v>
      </c>
      <c r="R2912">
        <v>4</v>
      </c>
      <c r="S2912">
        <v>27013</v>
      </c>
      <c r="T2912" s="1">
        <v>0</v>
      </c>
      <c r="U2912">
        <v>1</v>
      </c>
      <c r="W2912" s="64">
        <f t="shared" si="92"/>
        <v>0</v>
      </c>
      <c r="X2912" s="64">
        <f t="shared" si="93"/>
        <v>697000</v>
      </c>
    </row>
    <row r="2913" spans="1:24" hidden="1">
      <c r="A2913">
        <v>3002</v>
      </c>
      <c r="B2913" t="s">
        <v>694</v>
      </c>
      <c r="C2913" t="s">
        <v>684</v>
      </c>
      <c r="D2913" t="s">
        <v>685</v>
      </c>
      <c r="E2913" t="s">
        <v>29</v>
      </c>
      <c r="F2913" t="s">
        <v>3577</v>
      </c>
      <c r="G2913" t="s">
        <v>4732</v>
      </c>
      <c r="H2913" s="1">
        <v>45363</v>
      </c>
      <c r="I2913" t="s">
        <v>7</v>
      </c>
      <c r="J2913">
        <v>34</v>
      </c>
      <c r="K2913">
        <v>6.95</v>
      </c>
      <c r="L2913">
        <v>0</v>
      </c>
      <c r="M2913">
        <v>0</v>
      </c>
      <c r="N2913">
        <v>1</v>
      </c>
      <c r="O2913">
        <v>0</v>
      </c>
      <c r="P2913">
        <v>0</v>
      </c>
      <c r="Q2913">
        <v>30000</v>
      </c>
      <c r="R2913">
        <v>4</v>
      </c>
      <c r="S2913">
        <v>75003</v>
      </c>
      <c r="T2913" s="1">
        <v>0</v>
      </c>
      <c r="U2913">
        <v>1</v>
      </c>
      <c r="W2913" s="64">
        <f t="shared" si="92"/>
        <v>0</v>
      </c>
      <c r="X2913" s="64">
        <f t="shared" si="93"/>
        <v>208500</v>
      </c>
    </row>
    <row r="2914" spans="1:24" hidden="1">
      <c r="A2914">
        <v>3002</v>
      </c>
      <c r="B2914" t="s">
        <v>694</v>
      </c>
      <c r="C2914" t="s">
        <v>684</v>
      </c>
      <c r="D2914" t="s">
        <v>685</v>
      </c>
      <c r="E2914" t="s">
        <v>29</v>
      </c>
      <c r="F2914" t="s">
        <v>3577</v>
      </c>
      <c r="G2914" t="s">
        <v>1015</v>
      </c>
      <c r="H2914" s="1">
        <v>45363</v>
      </c>
      <c r="I2914" t="s">
        <v>7</v>
      </c>
      <c r="J2914">
        <v>34</v>
      </c>
      <c r="K2914">
        <v>6.92</v>
      </c>
      <c r="L2914">
        <v>0</v>
      </c>
      <c r="M2914">
        <v>0</v>
      </c>
      <c r="N2914">
        <v>1</v>
      </c>
      <c r="O2914">
        <v>0</v>
      </c>
      <c r="P2914">
        <v>0</v>
      </c>
      <c r="Q2914">
        <v>20000</v>
      </c>
      <c r="R2914">
        <v>4</v>
      </c>
      <c r="S2914">
        <v>75003</v>
      </c>
      <c r="T2914" s="1">
        <v>0</v>
      </c>
      <c r="U2914">
        <v>1</v>
      </c>
      <c r="W2914" s="64">
        <f t="shared" si="92"/>
        <v>0</v>
      </c>
      <c r="X2914" s="64">
        <f t="shared" si="93"/>
        <v>138400</v>
      </c>
    </row>
    <row r="2915" spans="1:24" hidden="1">
      <c r="A2915">
        <v>27013</v>
      </c>
      <c r="B2915" t="s">
        <v>689</v>
      </c>
      <c r="C2915" t="s">
        <v>684</v>
      </c>
      <c r="D2915" t="s">
        <v>685</v>
      </c>
      <c r="E2915" t="s">
        <v>29</v>
      </c>
      <c r="F2915" t="s">
        <v>686</v>
      </c>
      <c r="G2915" t="s">
        <v>4554</v>
      </c>
      <c r="H2915" s="1">
        <v>45363</v>
      </c>
      <c r="I2915" t="s">
        <v>8</v>
      </c>
      <c r="J2915">
        <v>34</v>
      </c>
      <c r="K2915">
        <v>6.97</v>
      </c>
      <c r="L2915">
        <v>0</v>
      </c>
      <c r="M2915">
        <v>0</v>
      </c>
      <c r="N2915">
        <v>1</v>
      </c>
      <c r="O2915">
        <v>0</v>
      </c>
      <c r="P2915">
        <v>100000</v>
      </c>
      <c r="Q2915">
        <v>0</v>
      </c>
      <c r="R2915">
        <v>4</v>
      </c>
      <c r="S2915">
        <v>1014</v>
      </c>
      <c r="T2915" s="1">
        <v>0</v>
      </c>
      <c r="U2915">
        <v>1</v>
      </c>
      <c r="W2915" s="64">
        <f t="shared" si="92"/>
        <v>697000</v>
      </c>
      <c r="X2915" s="64">
        <f t="shared" si="93"/>
        <v>0</v>
      </c>
    </row>
    <row r="2916" spans="1:24" hidden="1">
      <c r="A2916">
        <v>75003</v>
      </c>
      <c r="B2916" t="s">
        <v>690</v>
      </c>
      <c r="C2916" t="s">
        <v>684</v>
      </c>
      <c r="D2916" t="s">
        <v>685</v>
      </c>
      <c r="E2916" t="s">
        <v>29</v>
      </c>
      <c r="F2916" t="s">
        <v>3577</v>
      </c>
      <c r="G2916" t="s">
        <v>687</v>
      </c>
      <c r="H2916" s="1">
        <v>45363</v>
      </c>
      <c r="I2916" t="s">
        <v>8</v>
      </c>
      <c r="J2916">
        <v>34</v>
      </c>
      <c r="K2916">
        <v>6.92</v>
      </c>
      <c r="N2916">
        <v>1</v>
      </c>
      <c r="O2916">
        <v>1</v>
      </c>
      <c r="P2916">
        <v>20000</v>
      </c>
      <c r="Q2916">
        <v>0</v>
      </c>
      <c r="R2916">
        <v>4</v>
      </c>
      <c r="S2916">
        <v>3002</v>
      </c>
      <c r="T2916" s="1">
        <v>0</v>
      </c>
      <c r="U2916">
        <v>1</v>
      </c>
      <c r="W2916" s="64">
        <f t="shared" si="92"/>
        <v>138400</v>
      </c>
      <c r="X2916" s="64">
        <f t="shared" si="93"/>
        <v>0</v>
      </c>
    </row>
    <row r="2917" spans="1:24" hidden="1">
      <c r="A2917">
        <v>75003</v>
      </c>
      <c r="B2917" t="s">
        <v>690</v>
      </c>
      <c r="C2917" t="s">
        <v>684</v>
      </c>
      <c r="D2917" t="s">
        <v>685</v>
      </c>
      <c r="E2917" t="s">
        <v>29</v>
      </c>
      <c r="F2917" t="s">
        <v>3577</v>
      </c>
      <c r="G2917" t="s">
        <v>688</v>
      </c>
      <c r="H2917" s="1">
        <v>45363</v>
      </c>
      <c r="I2917" t="s">
        <v>8</v>
      </c>
      <c r="J2917">
        <v>34</v>
      </c>
      <c r="K2917">
        <v>6.95</v>
      </c>
      <c r="N2917">
        <v>1</v>
      </c>
      <c r="O2917">
        <v>1</v>
      </c>
      <c r="P2917">
        <v>30000</v>
      </c>
      <c r="Q2917">
        <v>0</v>
      </c>
      <c r="R2917">
        <v>4</v>
      </c>
      <c r="S2917">
        <v>3002</v>
      </c>
      <c r="T2917" s="1">
        <v>0</v>
      </c>
      <c r="U2917">
        <v>1</v>
      </c>
      <c r="W2917" s="64">
        <f t="shared" si="92"/>
        <v>208500</v>
      </c>
      <c r="X2917" s="64">
        <f t="shared" si="93"/>
        <v>0</v>
      </c>
    </row>
    <row r="2918" spans="1:24" hidden="1">
      <c r="A2918">
        <v>1009</v>
      </c>
      <c r="B2918" t="s">
        <v>690</v>
      </c>
      <c r="C2918" t="s">
        <v>684</v>
      </c>
      <c r="D2918" t="s">
        <v>685</v>
      </c>
      <c r="E2918" t="s">
        <v>29</v>
      </c>
      <c r="F2918" t="s">
        <v>686</v>
      </c>
      <c r="G2918" t="s">
        <v>5043</v>
      </c>
      <c r="H2918" s="1">
        <v>45364</v>
      </c>
      <c r="I2918" t="s">
        <v>7</v>
      </c>
      <c r="J2918">
        <v>34</v>
      </c>
      <c r="K2918">
        <v>6.97</v>
      </c>
      <c r="L2918">
        <v>0</v>
      </c>
      <c r="M2918">
        <v>0</v>
      </c>
      <c r="N2918">
        <v>1</v>
      </c>
      <c r="O2918">
        <v>0</v>
      </c>
      <c r="P2918">
        <v>0</v>
      </c>
      <c r="Q2918">
        <v>10000</v>
      </c>
      <c r="R2918">
        <v>4</v>
      </c>
      <c r="S2918">
        <v>27002</v>
      </c>
      <c r="T2918" s="1">
        <v>0</v>
      </c>
      <c r="U2918">
        <v>1</v>
      </c>
      <c r="W2918" s="64">
        <f t="shared" si="92"/>
        <v>0</v>
      </c>
      <c r="X2918" s="64">
        <f t="shared" si="93"/>
        <v>69700</v>
      </c>
    </row>
    <row r="2919" spans="1:24" hidden="1">
      <c r="A2919">
        <v>27002</v>
      </c>
      <c r="B2919" t="s">
        <v>690</v>
      </c>
      <c r="C2919" t="s">
        <v>684</v>
      </c>
      <c r="D2919" t="s">
        <v>685</v>
      </c>
      <c r="E2919" t="s">
        <v>29</v>
      </c>
      <c r="F2919" t="s">
        <v>5341</v>
      </c>
      <c r="G2919" t="s">
        <v>3602</v>
      </c>
      <c r="H2919" s="1">
        <v>45364</v>
      </c>
      <c r="I2919" t="s">
        <v>8</v>
      </c>
      <c r="J2919">
        <v>34</v>
      </c>
      <c r="K2919">
        <v>6.97</v>
      </c>
      <c r="L2919">
        <v>0</v>
      </c>
      <c r="M2919">
        <v>0</v>
      </c>
      <c r="N2919">
        <v>1</v>
      </c>
      <c r="O2919">
        <v>0</v>
      </c>
      <c r="P2919">
        <v>10000</v>
      </c>
      <c r="Q2919">
        <v>0</v>
      </c>
      <c r="R2919">
        <v>4</v>
      </c>
      <c r="S2919">
        <v>1009</v>
      </c>
      <c r="T2919" s="1">
        <v>0</v>
      </c>
      <c r="U2919">
        <v>1</v>
      </c>
      <c r="W2919" s="64">
        <f t="shared" si="92"/>
        <v>69700</v>
      </c>
      <c r="X2919" s="64">
        <f t="shared" si="93"/>
        <v>0</v>
      </c>
    </row>
    <row r="2920" spans="1:24" hidden="1">
      <c r="A2920">
        <v>1005</v>
      </c>
      <c r="B2920" t="s">
        <v>689</v>
      </c>
      <c r="C2920" t="s">
        <v>684</v>
      </c>
      <c r="D2920" t="s">
        <v>685</v>
      </c>
      <c r="E2920" t="s">
        <v>29</v>
      </c>
      <c r="F2920" t="s">
        <v>747</v>
      </c>
      <c r="G2920" t="s">
        <v>4880</v>
      </c>
      <c r="H2920" s="1">
        <v>45365</v>
      </c>
      <c r="I2920" t="s">
        <v>7</v>
      </c>
      <c r="J2920">
        <v>34</v>
      </c>
      <c r="K2920">
        <v>6.97</v>
      </c>
      <c r="L2920">
        <v>0</v>
      </c>
      <c r="M2920">
        <v>0</v>
      </c>
      <c r="N2920">
        <v>1</v>
      </c>
      <c r="O2920">
        <v>1</v>
      </c>
      <c r="P2920">
        <v>0</v>
      </c>
      <c r="Q2920">
        <v>33245</v>
      </c>
      <c r="R2920">
        <v>4</v>
      </c>
      <c r="S2920">
        <v>27012</v>
      </c>
      <c r="T2920" s="1">
        <v>0</v>
      </c>
      <c r="U2920">
        <v>1</v>
      </c>
      <c r="W2920" s="64">
        <f t="shared" si="92"/>
        <v>0</v>
      </c>
      <c r="X2920" s="64">
        <f t="shared" si="93"/>
        <v>231717.65</v>
      </c>
    </row>
    <row r="2921" spans="1:24" hidden="1">
      <c r="A2921">
        <v>1009</v>
      </c>
      <c r="B2921" t="s">
        <v>689</v>
      </c>
      <c r="C2921" t="s">
        <v>684</v>
      </c>
      <c r="D2921" t="s">
        <v>685</v>
      </c>
      <c r="E2921" t="s">
        <v>29</v>
      </c>
      <c r="F2921" t="s">
        <v>686</v>
      </c>
      <c r="G2921" t="s">
        <v>5000</v>
      </c>
      <c r="H2921" s="1">
        <v>45365</v>
      </c>
      <c r="I2921" t="s">
        <v>7</v>
      </c>
      <c r="J2921">
        <v>34</v>
      </c>
      <c r="K2921">
        <v>6.97</v>
      </c>
      <c r="L2921">
        <v>0</v>
      </c>
      <c r="M2921">
        <v>0</v>
      </c>
      <c r="N2921">
        <v>1</v>
      </c>
      <c r="O2921">
        <v>0</v>
      </c>
      <c r="P2921">
        <v>0</v>
      </c>
      <c r="Q2921">
        <v>10000</v>
      </c>
      <c r="R2921">
        <v>4</v>
      </c>
      <c r="S2921">
        <v>27012</v>
      </c>
      <c r="T2921" s="1">
        <v>0</v>
      </c>
      <c r="U2921">
        <v>1</v>
      </c>
      <c r="W2921" s="64">
        <f t="shared" si="92"/>
        <v>0</v>
      </c>
      <c r="X2921" s="64">
        <f t="shared" si="93"/>
        <v>69700</v>
      </c>
    </row>
    <row r="2922" spans="1:24" hidden="1">
      <c r="A2922">
        <v>1009</v>
      </c>
      <c r="B2922" t="s">
        <v>689</v>
      </c>
      <c r="C2922" t="s">
        <v>684</v>
      </c>
      <c r="D2922" t="s">
        <v>685</v>
      </c>
      <c r="E2922" t="s">
        <v>29</v>
      </c>
      <c r="F2922" t="s">
        <v>686</v>
      </c>
      <c r="G2922" t="s">
        <v>5001</v>
      </c>
      <c r="H2922" s="1">
        <v>45365</v>
      </c>
      <c r="I2922" t="s">
        <v>7</v>
      </c>
      <c r="J2922">
        <v>34</v>
      </c>
      <c r="K2922">
        <v>6.97</v>
      </c>
      <c r="L2922">
        <v>0</v>
      </c>
      <c r="M2922">
        <v>0</v>
      </c>
      <c r="N2922">
        <v>1</v>
      </c>
      <c r="O2922">
        <v>0</v>
      </c>
      <c r="P2922">
        <v>0</v>
      </c>
      <c r="Q2922">
        <v>1050</v>
      </c>
      <c r="R2922">
        <v>4</v>
      </c>
      <c r="S2922">
        <v>27012</v>
      </c>
      <c r="T2922" s="1">
        <v>0</v>
      </c>
      <c r="U2922">
        <v>1</v>
      </c>
      <c r="W2922" s="64">
        <f t="shared" si="92"/>
        <v>0</v>
      </c>
      <c r="X2922" s="64">
        <f t="shared" si="93"/>
        <v>7318.5</v>
      </c>
    </row>
    <row r="2923" spans="1:24" hidden="1">
      <c r="A2923">
        <v>1009</v>
      </c>
      <c r="B2923" t="s">
        <v>690</v>
      </c>
      <c r="C2923" t="s">
        <v>684</v>
      </c>
      <c r="D2923" t="s">
        <v>685</v>
      </c>
      <c r="E2923" t="s">
        <v>29</v>
      </c>
      <c r="F2923" t="s">
        <v>686</v>
      </c>
      <c r="G2923" t="s">
        <v>5044</v>
      </c>
      <c r="H2923" s="1">
        <v>45365</v>
      </c>
      <c r="I2923" t="s">
        <v>7</v>
      </c>
      <c r="J2923">
        <v>34</v>
      </c>
      <c r="K2923">
        <v>6.97</v>
      </c>
      <c r="L2923">
        <v>0</v>
      </c>
      <c r="M2923">
        <v>0</v>
      </c>
      <c r="N2923">
        <v>1</v>
      </c>
      <c r="O2923">
        <v>0</v>
      </c>
      <c r="P2923">
        <v>0</v>
      </c>
      <c r="Q2923">
        <v>10000</v>
      </c>
      <c r="R2923">
        <v>4</v>
      </c>
      <c r="S2923">
        <v>27002</v>
      </c>
      <c r="T2923" s="1">
        <v>0</v>
      </c>
      <c r="U2923">
        <v>1</v>
      </c>
      <c r="W2923" s="64">
        <f t="shared" si="92"/>
        <v>0</v>
      </c>
      <c r="X2923" s="64">
        <f t="shared" si="93"/>
        <v>69700</v>
      </c>
    </row>
    <row r="2924" spans="1:24" hidden="1">
      <c r="A2924">
        <v>27002</v>
      </c>
      <c r="B2924" t="s">
        <v>690</v>
      </c>
      <c r="C2924" t="s">
        <v>684</v>
      </c>
      <c r="D2924" t="s">
        <v>685</v>
      </c>
      <c r="E2924" t="s">
        <v>29</v>
      </c>
      <c r="F2924" t="s">
        <v>5341</v>
      </c>
      <c r="G2924" t="s">
        <v>3605</v>
      </c>
      <c r="H2924" s="1">
        <v>45365</v>
      </c>
      <c r="I2924" t="s">
        <v>8</v>
      </c>
      <c r="J2924">
        <v>34</v>
      </c>
      <c r="K2924">
        <v>6.97</v>
      </c>
      <c r="L2924">
        <v>0</v>
      </c>
      <c r="M2924">
        <v>0</v>
      </c>
      <c r="N2924">
        <v>1</v>
      </c>
      <c r="O2924">
        <v>0</v>
      </c>
      <c r="P2924">
        <v>10000</v>
      </c>
      <c r="Q2924">
        <v>0</v>
      </c>
      <c r="R2924">
        <v>4</v>
      </c>
      <c r="S2924">
        <v>1009</v>
      </c>
      <c r="T2924" s="1">
        <v>0</v>
      </c>
      <c r="U2924">
        <v>1</v>
      </c>
      <c r="W2924" s="64">
        <f t="shared" si="92"/>
        <v>69700</v>
      </c>
      <c r="X2924" s="64">
        <f t="shared" si="93"/>
        <v>0</v>
      </c>
    </row>
    <row r="2925" spans="1:24" hidden="1">
      <c r="A2925">
        <v>27012</v>
      </c>
      <c r="B2925" t="s">
        <v>689</v>
      </c>
      <c r="C2925" t="s">
        <v>684</v>
      </c>
      <c r="D2925" t="s">
        <v>685</v>
      </c>
      <c r="E2925" t="s">
        <v>29</v>
      </c>
      <c r="F2925" t="s">
        <v>753</v>
      </c>
      <c r="G2925" t="s">
        <v>979</v>
      </c>
      <c r="H2925" s="1">
        <v>45365</v>
      </c>
      <c r="I2925" t="s">
        <v>8</v>
      </c>
      <c r="J2925">
        <v>34</v>
      </c>
      <c r="K2925">
        <v>6.97</v>
      </c>
      <c r="L2925">
        <v>0</v>
      </c>
      <c r="M2925">
        <v>0</v>
      </c>
      <c r="N2925">
        <v>1</v>
      </c>
      <c r="O2925">
        <v>0</v>
      </c>
      <c r="P2925">
        <v>33245</v>
      </c>
      <c r="Q2925">
        <v>0</v>
      </c>
      <c r="R2925">
        <v>4</v>
      </c>
      <c r="S2925">
        <v>1005</v>
      </c>
      <c r="T2925" s="1">
        <v>0</v>
      </c>
      <c r="U2925">
        <v>1</v>
      </c>
      <c r="W2925" s="64">
        <f t="shared" si="92"/>
        <v>231717.65</v>
      </c>
      <c r="X2925" s="64">
        <f t="shared" si="93"/>
        <v>0</v>
      </c>
    </row>
    <row r="2926" spans="1:24" hidden="1">
      <c r="A2926">
        <v>27012</v>
      </c>
      <c r="B2926" t="s">
        <v>689</v>
      </c>
      <c r="C2926" t="s">
        <v>684</v>
      </c>
      <c r="D2926" t="s">
        <v>685</v>
      </c>
      <c r="E2926" t="s">
        <v>29</v>
      </c>
      <c r="F2926" t="s">
        <v>753</v>
      </c>
      <c r="G2926" t="s">
        <v>981</v>
      </c>
      <c r="H2926" s="1">
        <v>45365</v>
      </c>
      <c r="I2926" t="s">
        <v>8</v>
      </c>
      <c r="J2926">
        <v>34</v>
      </c>
      <c r="K2926">
        <v>6.97</v>
      </c>
      <c r="L2926">
        <v>0</v>
      </c>
      <c r="M2926">
        <v>0</v>
      </c>
      <c r="N2926">
        <v>1</v>
      </c>
      <c r="O2926">
        <v>0</v>
      </c>
      <c r="P2926">
        <v>10000</v>
      </c>
      <c r="Q2926">
        <v>0</v>
      </c>
      <c r="R2926">
        <v>4</v>
      </c>
      <c r="S2926">
        <v>1009</v>
      </c>
      <c r="T2926" s="1">
        <v>0</v>
      </c>
      <c r="U2926">
        <v>1</v>
      </c>
      <c r="W2926" s="64">
        <f t="shared" si="92"/>
        <v>69700</v>
      </c>
      <c r="X2926" s="64">
        <f t="shared" si="93"/>
        <v>0</v>
      </c>
    </row>
    <row r="2927" spans="1:24" hidden="1">
      <c r="A2927">
        <v>27012</v>
      </c>
      <c r="B2927" t="s">
        <v>689</v>
      </c>
      <c r="C2927" t="s">
        <v>684</v>
      </c>
      <c r="D2927" t="s">
        <v>685</v>
      </c>
      <c r="E2927" t="s">
        <v>29</v>
      </c>
      <c r="F2927" t="s">
        <v>753</v>
      </c>
      <c r="G2927" t="s">
        <v>980</v>
      </c>
      <c r="H2927" s="1">
        <v>45365</v>
      </c>
      <c r="I2927" t="s">
        <v>8</v>
      </c>
      <c r="J2927">
        <v>34</v>
      </c>
      <c r="K2927">
        <v>6.97</v>
      </c>
      <c r="L2927">
        <v>0</v>
      </c>
      <c r="M2927">
        <v>0</v>
      </c>
      <c r="N2927">
        <v>1</v>
      </c>
      <c r="O2927">
        <v>0</v>
      </c>
      <c r="P2927">
        <v>1050</v>
      </c>
      <c r="Q2927">
        <v>0</v>
      </c>
      <c r="R2927">
        <v>4</v>
      </c>
      <c r="S2927">
        <v>1009</v>
      </c>
      <c r="T2927" s="1">
        <v>0</v>
      </c>
      <c r="U2927">
        <v>1</v>
      </c>
      <c r="W2927" s="64">
        <f t="shared" si="92"/>
        <v>7318.5</v>
      </c>
      <c r="X2927" s="64">
        <f t="shared" si="93"/>
        <v>0</v>
      </c>
    </row>
    <row r="2928" spans="1:24">
      <c r="A2928">
        <v>1001</v>
      </c>
      <c r="B2928" t="s">
        <v>689</v>
      </c>
      <c r="C2928" t="s">
        <v>684</v>
      </c>
      <c r="D2928" t="s">
        <v>685</v>
      </c>
      <c r="E2928" t="s">
        <v>29</v>
      </c>
      <c r="F2928" t="s">
        <v>686</v>
      </c>
      <c r="G2928" t="s">
        <v>4799</v>
      </c>
      <c r="H2928" s="1">
        <v>45366</v>
      </c>
      <c r="I2928" t="s">
        <v>7</v>
      </c>
      <c r="J2928">
        <v>34</v>
      </c>
      <c r="K2928">
        <v>6.97</v>
      </c>
      <c r="L2928">
        <v>0</v>
      </c>
      <c r="M2928">
        <v>0</v>
      </c>
      <c r="N2928">
        <v>1</v>
      </c>
      <c r="O2928">
        <v>0</v>
      </c>
      <c r="P2928">
        <v>0</v>
      </c>
      <c r="Q2928">
        <v>54900</v>
      </c>
      <c r="R2928">
        <v>4</v>
      </c>
      <c r="S2928">
        <v>27004</v>
      </c>
      <c r="T2928" s="1">
        <v>0</v>
      </c>
      <c r="U2928">
        <v>1</v>
      </c>
      <c r="W2928" s="64">
        <f t="shared" si="92"/>
        <v>0</v>
      </c>
      <c r="X2928" s="64">
        <f t="shared" si="93"/>
        <v>382653</v>
      </c>
    </row>
    <row r="2929" spans="1:24" hidden="1">
      <c r="A2929">
        <v>1005</v>
      </c>
      <c r="B2929" t="s">
        <v>689</v>
      </c>
      <c r="C2929" t="s">
        <v>684</v>
      </c>
      <c r="D2929" t="s">
        <v>685</v>
      </c>
      <c r="E2929" t="s">
        <v>29</v>
      </c>
      <c r="F2929" t="s">
        <v>747</v>
      </c>
      <c r="G2929" t="s">
        <v>4881</v>
      </c>
      <c r="H2929" s="1">
        <v>45366</v>
      </c>
      <c r="I2929" t="s">
        <v>7</v>
      </c>
      <c r="J2929">
        <v>34</v>
      </c>
      <c r="K2929">
        <v>6.97</v>
      </c>
      <c r="L2929">
        <v>0</v>
      </c>
      <c r="M2929">
        <v>0</v>
      </c>
      <c r="N2929">
        <v>1</v>
      </c>
      <c r="O2929">
        <v>1</v>
      </c>
      <c r="P2929">
        <v>0</v>
      </c>
      <c r="Q2929">
        <v>100000</v>
      </c>
      <c r="R2929">
        <v>4</v>
      </c>
      <c r="S2929">
        <v>27004</v>
      </c>
      <c r="T2929" s="1">
        <v>0</v>
      </c>
      <c r="U2929">
        <v>1</v>
      </c>
      <c r="W2929" s="64">
        <f t="shared" si="92"/>
        <v>0</v>
      </c>
      <c r="X2929" s="64">
        <f t="shared" si="93"/>
        <v>697000</v>
      </c>
    </row>
    <row r="2930" spans="1:24" hidden="1">
      <c r="A2930">
        <v>1009</v>
      </c>
      <c r="B2930" t="s">
        <v>690</v>
      </c>
      <c r="C2930" t="s">
        <v>684</v>
      </c>
      <c r="D2930" t="s">
        <v>685</v>
      </c>
      <c r="E2930" t="s">
        <v>29</v>
      </c>
      <c r="F2930" t="s">
        <v>686</v>
      </c>
      <c r="G2930" t="s">
        <v>5045</v>
      </c>
      <c r="H2930" s="1">
        <v>45366</v>
      </c>
      <c r="I2930" t="s">
        <v>7</v>
      </c>
      <c r="J2930">
        <v>34</v>
      </c>
      <c r="K2930">
        <v>6.97</v>
      </c>
      <c r="L2930">
        <v>0</v>
      </c>
      <c r="M2930">
        <v>0</v>
      </c>
      <c r="N2930">
        <v>1</v>
      </c>
      <c r="O2930">
        <v>0</v>
      </c>
      <c r="P2930">
        <v>0</v>
      </c>
      <c r="Q2930">
        <v>10000</v>
      </c>
      <c r="R2930">
        <v>4</v>
      </c>
      <c r="S2930">
        <v>27002</v>
      </c>
      <c r="T2930" s="1">
        <v>0</v>
      </c>
      <c r="U2930">
        <v>1</v>
      </c>
      <c r="W2930" s="64">
        <f t="shared" si="92"/>
        <v>0</v>
      </c>
      <c r="X2930" s="64">
        <f t="shared" si="93"/>
        <v>69700</v>
      </c>
    </row>
    <row r="2931" spans="1:24" hidden="1">
      <c r="A2931">
        <v>27002</v>
      </c>
      <c r="B2931" t="s">
        <v>690</v>
      </c>
      <c r="C2931" t="s">
        <v>684</v>
      </c>
      <c r="D2931" t="s">
        <v>685</v>
      </c>
      <c r="E2931" t="s">
        <v>29</v>
      </c>
      <c r="F2931" t="s">
        <v>5341</v>
      </c>
      <c r="G2931" t="s">
        <v>3603</v>
      </c>
      <c r="H2931" s="1">
        <v>45366</v>
      </c>
      <c r="I2931" t="s">
        <v>8</v>
      </c>
      <c r="J2931">
        <v>34</v>
      </c>
      <c r="K2931">
        <v>6.97</v>
      </c>
      <c r="L2931">
        <v>0</v>
      </c>
      <c r="M2931">
        <v>0</v>
      </c>
      <c r="N2931">
        <v>1</v>
      </c>
      <c r="O2931">
        <v>0</v>
      </c>
      <c r="P2931">
        <v>10000</v>
      </c>
      <c r="Q2931">
        <v>0</v>
      </c>
      <c r="R2931">
        <v>4</v>
      </c>
      <c r="S2931">
        <v>1009</v>
      </c>
      <c r="T2931" s="1">
        <v>0</v>
      </c>
      <c r="U2931">
        <v>1</v>
      </c>
      <c r="W2931" s="64">
        <f t="shared" si="92"/>
        <v>69700</v>
      </c>
      <c r="X2931" s="64">
        <f t="shared" si="93"/>
        <v>0</v>
      </c>
    </row>
    <row r="2932" spans="1:24" hidden="1">
      <c r="A2932">
        <v>27004</v>
      </c>
      <c r="B2932" t="s">
        <v>689</v>
      </c>
      <c r="C2932" t="s">
        <v>684</v>
      </c>
      <c r="D2932" t="s">
        <v>685</v>
      </c>
      <c r="E2932" t="s">
        <v>29</v>
      </c>
      <c r="F2932" t="s">
        <v>753</v>
      </c>
      <c r="G2932" t="s">
        <v>982</v>
      </c>
      <c r="H2932" s="1">
        <v>45366</v>
      </c>
      <c r="I2932" t="s">
        <v>8</v>
      </c>
      <c r="J2932">
        <v>34</v>
      </c>
      <c r="K2932">
        <v>6.97</v>
      </c>
      <c r="L2932">
        <v>0</v>
      </c>
      <c r="M2932">
        <v>0</v>
      </c>
      <c r="N2932">
        <v>1</v>
      </c>
      <c r="O2932">
        <v>0</v>
      </c>
      <c r="P2932">
        <v>54900</v>
      </c>
      <c r="Q2932">
        <v>0</v>
      </c>
      <c r="R2932">
        <v>4</v>
      </c>
      <c r="S2932">
        <v>1001</v>
      </c>
      <c r="T2932" s="1">
        <v>0</v>
      </c>
      <c r="U2932">
        <v>1</v>
      </c>
      <c r="W2932" s="64">
        <f t="shared" si="92"/>
        <v>382653</v>
      </c>
      <c r="X2932" s="64">
        <f t="shared" si="93"/>
        <v>0</v>
      </c>
    </row>
    <row r="2933" spans="1:24" hidden="1">
      <c r="A2933">
        <v>27004</v>
      </c>
      <c r="B2933" t="s">
        <v>689</v>
      </c>
      <c r="C2933" t="s">
        <v>684</v>
      </c>
      <c r="D2933" t="s">
        <v>685</v>
      </c>
      <c r="E2933" t="s">
        <v>29</v>
      </c>
      <c r="F2933" t="s">
        <v>753</v>
      </c>
      <c r="G2933" t="s">
        <v>986</v>
      </c>
      <c r="H2933" s="1">
        <v>45366</v>
      </c>
      <c r="I2933" t="s">
        <v>8</v>
      </c>
      <c r="J2933">
        <v>34</v>
      </c>
      <c r="K2933">
        <v>6.97</v>
      </c>
      <c r="L2933">
        <v>0</v>
      </c>
      <c r="M2933">
        <v>0</v>
      </c>
      <c r="N2933">
        <v>1</v>
      </c>
      <c r="O2933">
        <v>0</v>
      </c>
      <c r="P2933">
        <v>100000</v>
      </c>
      <c r="Q2933">
        <v>0</v>
      </c>
      <c r="R2933">
        <v>4</v>
      </c>
      <c r="S2933">
        <v>1005</v>
      </c>
      <c r="T2933" s="1">
        <v>0</v>
      </c>
      <c r="U2933">
        <v>1</v>
      </c>
      <c r="W2933" s="64">
        <f t="shared" si="92"/>
        <v>697000</v>
      </c>
      <c r="X2933" s="64">
        <f t="shared" si="93"/>
        <v>0</v>
      </c>
    </row>
    <row r="2934" spans="1:24" hidden="1">
      <c r="A2934">
        <v>1009</v>
      </c>
      <c r="B2934" t="s">
        <v>690</v>
      </c>
      <c r="C2934" t="s">
        <v>684</v>
      </c>
      <c r="D2934" t="s">
        <v>685</v>
      </c>
      <c r="E2934" t="s">
        <v>29</v>
      </c>
      <c r="F2934" t="s">
        <v>686</v>
      </c>
      <c r="G2934" t="s">
        <v>5046</v>
      </c>
      <c r="H2934" s="1">
        <v>45367</v>
      </c>
      <c r="I2934" t="s">
        <v>7</v>
      </c>
      <c r="J2934">
        <v>34</v>
      </c>
      <c r="K2934">
        <v>6.97</v>
      </c>
      <c r="L2934">
        <v>0</v>
      </c>
      <c r="M2934">
        <v>0</v>
      </c>
      <c r="N2934">
        <v>1</v>
      </c>
      <c r="O2934">
        <v>0</v>
      </c>
      <c r="P2934">
        <v>0</v>
      </c>
      <c r="Q2934">
        <v>10000</v>
      </c>
      <c r="R2934">
        <v>4</v>
      </c>
      <c r="S2934">
        <v>27002</v>
      </c>
      <c r="T2934" s="1">
        <v>0</v>
      </c>
      <c r="U2934">
        <v>1</v>
      </c>
      <c r="W2934" s="64">
        <f t="shared" si="92"/>
        <v>0</v>
      </c>
      <c r="X2934" s="64">
        <f t="shared" si="93"/>
        <v>69700</v>
      </c>
    </row>
    <row r="2935" spans="1:24" hidden="1">
      <c r="A2935">
        <v>27002</v>
      </c>
      <c r="B2935" t="s">
        <v>690</v>
      </c>
      <c r="C2935" t="s">
        <v>684</v>
      </c>
      <c r="D2935" t="s">
        <v>685</v>
      </c>
      <c r="E2935" t="s">
        <v>29</v>
      </c>
      <c r="F2935" t="s">
        <v>5341</v>
      </c>
      <c r="G2935" t="s">
        <v>1052</v>
      </c>
      <c r="H2935" s="1">
        <v>45367</v>
      </c>
      <c r="I2935" t="s">
        <v>8</v>
      </c>
      <c r="J2935">
        <v>34</v>
      </c>
      <c r="K2935">
        <v>6.97</v>
      </c>
      <c r="L2935">
        <v>0</v>
      </c>
      <c r="M2935">
        <v>0</v>
      </c>
      <c r="N2935">
        <v>1</v>
      </c>
      <c r="O2935">
        <v>0</v>
      </c>
      <c r="P2935">
        <v>10000</v>
      </c>
      <c r="Q2935">
        <v>0</v>
      </c>
      <c r="R2935">
        <v>4</v>
      </c>
      <c r="S2935">
        <v>1009</v>
      </c>
      <c r="T2935" s="1">
        <v>0</v>
      </c>
      <c r="U2935">
        <v>1</v>
      </c>
      <c r="W2935" s="64">
        <f t="shared" si="92"/>
        <v>69700</v>
      </c>
      <c r="X2935" s="64">
        <f t="shared" si="93"/>
        <v>0</v>
      </c>
    </row>
    <row r="2936" spans="1:24" hidden="1">
      <c r="A2936">
        <v>1005</v>
      </c>
      <c r="B2936" t="s">
        <v>689</v>
      </c>
      <c r="C2936" t="s">
        <v>684</v>
      </c>
      <c r="D2936" t="s">
        <v>685</v>
      </c>
      <c r="E2936" t="s">
        <v>29</v>
      </c>
      <c r="F2936" t="s">
        <v>747</v>
      </c>
      <c r="G2936" t="s">
        <v>4882</v>
      </c>
      <c r="H2936" s="1">
        <v>45369</v>
      </c>
      <c r="I2936" t="s">
        <v>7</v>
      </c>
      <c r="J2936">
        <v>34</v>
      </c>
      <c r="K2936">
        <v>6.97</v>
      </c>
      <c r="L2936">
        <v>0</v>
      </c>
      <c r="M2936">
        <v>0</v>
      </c>
      <c r="N2936">
        <v>1</v>
      </c>
      <c r="O2936">
        <v>1</v>
      </c>
      <c r="P2936">
        <v>0</v>
      </c>
      <c r="Q2936">
        <v>1950</v>
      </c>
      <c r="R2936">
        <v>4</v>
      </c>
      <c r="S2936">
        <v>27012</v>
      </c>
      <c r="T2936" s="1">
        <v>0</v>
      </c>
      <c r="U2936">
        <v>1</v>
      </c>
      <c r="W2936" s="64">
        <f t="shared" si="92"/>
        <v>0</v>
      </c>
      <c r="X2936" s="64">
        <f t="shared" si="93"/>
        <v>13591.5</v>
      </c>
    </row>
    <row r="2937" spans="1:24" hidden="1">
      <c r="A2937">
        <v>1009</v>
      </c>
      <c r="B2937" t="s">
        <v>690</v>
      </c>
      <c r="C2937" t="s">
        <v>684</v>
      </c>
      <c r="D2937" t="s">
        <v>685</v>
      </c>
      <c r="E2937" t="s">
        <v>29</v>
      </c>
      <c r="F2937" t="s">
        <v>686</v>
      </c>
      <c r="G2937" t="s">
        <v>5047</v>
      </c>
      <c r="H2937" s="1">
        <v>45369</v>
      </c>
      <c r="I2937" t="s">
        <v>7</v>
      </c>
      <c r="J2937">
        <v>34</v>
      </c>
      <c r="K2937">
        <v>6.97</v>
      </c>
      <c r="L2937">
        <v>0</v>
      </c>
      <c r="M2937">
        <v>0</v>
      </c>
      <c r="N2937">
        <v>1</v>
      </c>
      <c r="O2937">
        <v>0</v>
      </c>
      <c r="P2937">
        <v>0</v>
      </c>
      <c r="Q2937">
        <v>10000</v>
      </c>
      <c r="R2937">
        <v>4</v>
      </c>
      <c r="S2937">
        <v>27002</v>
      </c>
      <c r="T2937" s="1">
        <v>0</v>
      </c>
      <c r="U2937">
        <v>1</v>
      </c>
      <c r="W2937" s="64">
        <f t="shared" si="92"/>
        <v>0</v>
      </c>
      <c r="X2937" s="64">
        <f t="shared" si="93"/>
        <v>69700</v>
      </c>
    </row>
    <row r="2938" spans="1:24">
      <c r="A2938">
        <v>1034</v>
      </c>
      <c r="B2938" t="s">
        <v>689</v>
      </c>
      <c r="C2938" t="s">
        <v>684</v>
      </c>
      <c r="D2938" t="s">
        <v>685</v>
      </c>
      <c r="E2938" t="s">
        <v>29</v>
      </c>
      <c r="F2938" t="s">
        <v>747</v>
      </c>
      <c r="G2938" t="s">
        <v>5257</v>
      </c>
      <c r="H2938" s="1">
        <v>45369</v>
      </c>
      <c r="I2938" t="s">
        <v>7</v>
      </c>
      <c r="J2938">
        <v>34</v>
      </c>
      <c r="K2938">
        <v>6.97</v>
      </c>
      <c r="L2938">
        <v>0</v>
      </c>
      <c r="M2938">
        <v>0</v>
      </c>
      <c r="N2938">
        <v>1</v>
      </c>
      <c r="O2938">
        <v>0</v>
      </c>
      <c r="P2938">
        <v>0</v>
      </c>
      <c r="Q2938">
        <v>100000</v>
      </c>
      <c r="R2938">
        <v>4</v>
      </c>
      <c r="S2938">
        <v>27009</v>
      </c>
      <c r="T2938" s="1">
        <v>0</v>
      </c>
      <c r="U2938">
        <v>1</v>
      </c>
      <c r="W2938" s="64">
        <f t="shared" si="92"/>
        <v>0</v>
      </c>
      <c r="X2938" s="64">
        <f t="shared" si="93"/>
        <v>697000</v>
      </c>
    </row>
    <row r="2939" spans="1:24" hidden="1">
      <c r="A2939">
        <v>27002</v>
      </c>
      <c r="B2939" t="s">
        <v>690</v>
      </c>
      <c r="C2939" t="s">
        <v>684</v>
      </c>
      <c r="D2939" t="s">
        <v>685</v>
      </c>
      <c r="E2939" t="s">
        <v>29</v>
      </c>
      <c r="F2939" t="s">
        <v>5341</v>
      </c>
      <c r="G2939" t="s">
        <v>3604</v>
      </c>
      <c r="H2939" s="1">
        <v>45369</v>
      </c>
      <c r="I2939" t="s">
        <v>8</v>
      </c>
      <c r="J2939">
        <v>34</v>
      </c>
      <c r="K2939">
        <v>6.97</v>
      </c>
      <c r="L2939">
        <v>0</v>
      </c>
      <c r="M2939">
        <v>0</v>
      </c>
      <c r="N2939">
        <v>1</v>
      </c>
      <c r="O2939">
        <v>0</v>
      </c>
      <c r="P2939">
        <v>10000</v>
      </c>
      <c r="Q2939">
        <v>0</v>
      </c>
      <c r="R2939">
        <v>4</v>
      </c>
      <c r="S2939">
        <v>1009</v>
      </c>
      <c r="T2939" s="1">
        <v>0</v>
      </c>
      <c r="U2939">
        <v>1</v>
      </c>
      <c r="W2939" s="64">
        <f t="shared" si="92"/>
        <v>69700</v>
      </c>
      <c r="X2939" s="64">
        <f t="shared" si="93"/>
        <v>0</v>
      </c>
    </row>
    <row r="2940" spans="1:24" hidden="1">
      <c r="A2940">
        <v>27009</v>
      </c>
      <c r="B2940" t="s">
        <v>689</v>
      </c>
      <c r="C2940" t="s">
        <v>684</v>
      </c>
      <c r="D2940" t="s">
        <v>685</v>
      </c>
      <c r="E2940" t="s">
        <v>29</v>
      </c>
      <c r="F2940" t="s">
        <v>753</v>
      </c>
      <c r="G2940" t="s">
        <v>5379</v>
      </c>
      <c r="H2940" s="1">
        <v>45369</v>
      </c>
      <c r="I2940" t="s">
        <v>8</v>
      </c>
      <c r="J2940">
        <v>34</v>
      </c>
      <c r="K2940">
        <v>6.97</v>
      </c>
      <c r="L2940">
        <v>0</v>
      </c>
      <c r="M2940">
        <v>0</v>
      </c>
      <c r="N2940">
        <v>1</v>
      </c>
      <c r="O2940">
        <v>0</v>
      </c>
      <c r="P2940">
        <v>100000</v>
      </c>
      <c r="Q2940">
        <v>0</v>
      </c>
      <c r="R2940">
        <v>4</v>
      </c>
      <c r="S2940">
        <v>1034</v>
      </c>
      <c r="T2940" s="1">
        <v>0</v>
      </c>
      <c r="U2940">
        <v>1</v>
      </c>
      <c r="W2940" s="64">
        <f t="shared" si="92"/>
        <v>697000</v>
      </c>
      <c r="X2940" s="64">
        <f t="shared" si="93"/>
        <v>0</v>
      </c>
    </row>
    <row r="2941" spans="1:24" hidden="1">
      <c r="A2941">
        <v>27012</v>
      </c>
      <c r="B2941" t="s">
        <v>689</v>
      </c>
      <c r="C2941" t="s">
        <v>684</v>
      </c>
      <c r="D2941" t="s">
        <v>685</v>
      </c>
      <c r="E2941" t="s">
        <v>29</v>
      </c>
      <c r="F2941" t="s">
        <v>753</v>
      </c>
      <c r="G2941" t="s">
        <v>979</v>
      </c>
      <c r="H2941" s="1">
        <v>45369</v>
      </c>
      <c r="I2941" t="s">
        <v>8</v>
      </c>
      <c r="J2941">
        <v>34</v>
      </c>
      <c r="K2941">
        <v>6.97</v>
      </c>
      <c r="L2941">
        <v>0</v>
      </c>
      <c r="M2941">
        <v>0</v>
      </c>
      <c r="N2941">
        <v>1</v>
      </c>
      <c r="O2941">
        <v>0</v>
      </c>
      <c r="P2941">
        <v>1950</v>
      </c>
      <c r="Q2941">
        <v>0</v>
      </c>
      <c r="R2941">
        <v>4</v>
      </c>
      <c r="S2941">
        <v>1005</v>
      </c>
      <c r="T2941" s="1">
        <v>0</v>
      </c>
      <c r="U2941">
        <v>1</v>
      </c>
      <c r="W2941" s="64">
        <f t="shared" si="92"/>
        <v>13591.5</v>
      </c>
      <c r="X2941" s="64">
        <f t="shared" si="93"/>
        <v>0</v>
      </c>
    </row>
    <row r="2942" spans="1:24">
      <c r="A2942">
        <v>1001</v>
      </c>
      <c r="B2942" t="s">
        <v>689</v>
      </c>
      <c r="C2942" t="s">
        <v>684</v>
      </c>
      <c r="D2942" t="s">
        <v>685</v>
      </c>
      <c r="E2942" t="s">
        <v>29</v>
      </c>
      <c r="F2942" t="s">
        <v>686</v>
      </c>
      <c r="G2942" t="s">
        <v>4800</v>
      </c>
      <c r="H2942" s="1">
        <v>45370</v>
      </c>
      <c r="I2942" t="s">
        <v>7</v>
      </c>
      <c r="J2942">
        <v>34</v>
      </c>
      <c r="K2942">
        <v>6.97</v>
      </c>
      <c r="L2942">
        <v>0</v>
      </c>
      <c r="M2942">
        <v>0</v>
      </c>
      <c r="N2942">
        <v>1</v>
      </c>
      <c r="O2942">
        <v>0</v>
      </c>
      <c r="P2942">
        <v>0</v>
      </c>
      <c r="Q2942">
        <v>23370.7</v>
      </c>
      <c r="R2942">
        <v>4</v>
      </c>
      <c r="S2942">
        <v>27004</v>
      </c>
      <c r="T2942" s="1">
        <v>0</v>
      </c>
      <c r="U2942">
        <v>1</v>
      </c>
      <c r="W2942" s="64">
        <f t="shared" si="92"/>
        <v>0</v>
      </c>
      <c r="X2942" s="64">
        <f t="shared" si="93"/>
        <v>162893.77900000001</v>
      </c>
    </row>
    <row r="2943" spans="1:24" hidden="1">
      <c r="A2943">
        <v>1005</v>
      </c>
      <c r="B2943" t="s">
        <v>689</v>
      </c>
      <c r="C2943" t="s">
        <v>684</v>
      </c>
      <c r="D2943" t="s">
        <v>685</v>
      </c>
      <c r="E2943" t="s">
        <v>29</v>
      </c>
      <c r="F2943" t="s">
        <v>747</v>
      </c>
      <c r="G2943" t="s">
        <v>4883</v>
      </c>
      <c r="H2943" s="1">
        <v>45370</v>
      </c>
      <c r="I2943" t="s">
        <v>7</v>
      </c>
      <c r="J2943">
        <v>34</v>
      </c>
      <c r="K2943">
        <v>6.97</v>
      </c>
      <c r="L2943">
        <v>0</v>
      </c>
      <c r="M2943">
        <v>0</v>
      </c>
      <c r="N2943">
        <v>1</v>
      </c>
      <c r="O2943">
        <v>1</v>
      </c>
      <c r="P2943">
        <v>0</v>
      </c>
      <c r="Q2943">
        <v>17500</v>
      </c>
      <c r="R2943">
        <v>4</v>
      </c>
      <c r="S2943">
        <v>27012</v>
      </c>
      <c r="T2943" s="1">
        <v>0</v>
      </c>
      <c r="U2943">
        <v>1</v>
      </c>
      <c r="W2943" s="64">
        <f t="shared" si="92"/>
        <v>0</v>
      </c>
      <c r="X2943" s="64">
        <f t="shared" si="93"/>
        <v>121975</v>
      </c>
    </row>
    <row r="2944" spans="1:24" hidden="1">
      <c r="A2944">
        <v>1009</v>
      </c>
      <c r="B2944" t="s">
        <v>690</v>
      </c>
      <c r="C2944" t="s">
        <v>684</v>
      </c>
      <c r="D2944" t="s">
        <v>685</v>
      </c>
      <c r="E2944" t="s">
        <v>29</v>
      </c>
      <c r="F2944" t="s">
        <v>686</v>
      </c>
      <c r="G2944" t="s">
        <v>5048</v>
      </c>
      <c r="H2944" s="1">
        <v>45370</v>
      </c>
      <c r="I2944" t="s">
        <v>7</v>
      </c>
      <c r="J2944">
        <v>34</v>
      </c>
      <c r="K2944">
        <v>6.97</v>
      </c>
      <c r="L2944">
        <v>0</v>
      </c>
      <c r="M2944">
        <v>0</v>
      </c>
      <c r="N2944">
        <v>1</v>
      </c>
      <c r="O2944">
        <v>0</v>
      </c>
      <c r="P2944">
        <v>0</v>
      </c>
      <c r="Q2944">
        <v>10000</v>
      </c>
      <c r="R2944">
        <v>4</v>
      </c>
      <c r="S2944">
        <v>27002</v>
      </c>
      <c r="T2944" s="1">
        <v>0</v>
      </c>
      <c r="U2944">
        <v>1</v>
      </c>
      <c r="W2944" s="64">
        <f t="shared" si="92"/>
        <v>0</v>
      </c>
      <c r="X2944" s="64">
        <f t="shared" si="93"/>
        <v>69700</v>
      </c>
    </row>
    <row r="2945" spans="1:24" hidden="1">
      <c r="A2945">
        <v>1033</v>
      </c>
      <c r="B2945" t="s">
        <v>689</v>
      </c>
      <c r="C2945" t="s">
        <v>684</v>
      </c>
      <c r="D2945" t="s">
        <v>685</v>
      </c>
      <c r="E2945" t="s">
        <v>29</v>
      </c>
      <c r="F2945" t="s">
        <v>747</v>
      </c>
      <c r="G2945" t="s">
        <v>5162</v>
      </c>
      <c r="H2945" s="1">
        <v>45370</v>
      </c>
      <c r="I2945" t="s">
        <v>7</v>
      </c>
      <c r="J2945">
        <v>34</v>
      </c>
      <c r="K2945">
        <v>6.9584999999999999</v>
      </c>
      <c r="L2945">
        <v>0</v>
      </c>
      <c r="M2945">
        <v>0</v>
      </c>
      <c r="N2945">
        <v>1</v>
      </c>
      <c r="O2945">
        <v>0</v>
      </c>
      <c r="P2945">
        <v>0</v>
      </c>
      <c r="Q2945">
        <v>1000000</v>
      </c>
      <c r="R2945">
        <v>4</v>
      </c>
      <c r="S2945">
        <v>74002</v>
      </c>
      <c r="T2945" s="1">
        <v>0</v>
      </c>
      <c r="U2945">
        <v>1</v>
      </c>
      <c r="W2945" s="64">
        <f t="shared" si="92"/>
        <v>0</v>
      </c>
      <c r="X2945" s="64">
        <f t="shared" si="93"/>
        <v>6958500</v>
      </c>
    </row>
    <row r="2946" spans="1:24" hidden="1">
      <c r="A2946">
        <v>27002</v>
      </c>
      <c r="B2946" t="s">
        <v>690</v>
      </c>
      <c r="C2946" t="s">
        <v>684</v>
      </c>
      <c r="D2946" t="s">
        <v>685</v>
      </c>
      <c r="E2946" t="s">
        <v>29</v>
      </c>
      <c r="F2946" t="s">
        <v>5341</v>
      </c>
      <c r="G2946" t="s">
        <v>1057</v>
      </c>
      <c r="H2946" s="1">
        <v>45370</v>
      </c>
      <c r="I2946" t="s">
        <v>8</v>
      </c>
      <c r="J2946">
        <v>34</v>
      </c>
      <c r="K2946">
        <v>6.97</v>
      </c>
      <c r="L2946">
        <v>0</v>
      </c>
      <c r="M2946">
        <v>0</v>
      </c>
      <c r="N2946">
        <v>1</v>
      </c>
      <c r="O2946">
        <v>0</v>
      </c>
      <c r="P2946">
        <v>10000</v>
      </c>
      <c r="Q2946">
        <v>0</v>
      </c>
      <c r="R2946">
        <v>4</v>
      </c>
      <c r="S2946">
        <v>1009</v>
      </c>
      <c r="T2946" s="1">
        <v>0</v>
      </c>
      <c r="U2946">
        <v>1</v>
      </c>
      <c r="W2946" s="64">
        <f t="shared" si="92"/>
        <v>69700</v>
      </c>
      <c r="X2946" s="64">
        <f t="shared" si="93"/>
        <v>0</v>
      </c>
    </row>
    <row r="2947" spans="1:24" hidden="1">
      <c r="A2947">
        <v>27004</v>
      </c>
      <c r="B2947" t="s">
        <v>689</v>
      </c>
      <c r="C2947" t="s">
        <v>684</v>
      </c>
      <c r="D2947" t="s">
        <v>685</v>
      </c>
      <c r="E2947" t="s">
        <v>29</v>
      </c>
      <c r="F2947" t="s">
        <v>753</v>
      </c>
      <c r="G2947" t="s">
        <v>981</v>
      </c>
      <c r="H2947" s="1">
        <v>45370</v>
      </c>
      <c r="I2947" t="s">
        <v>8</v>
      </c>
      <c r="J2947">
        <v>34</v>
      </c>
      <c r="K2947">
        <v>6.97</v>
      </c>
      <c r="L2947">
        <v>0</v>
      </c>
      <c r="M2947">
        <v>0</v>
      </c>
      <c r="N2947">
        <v>1</v>
      </c>
      <c r="O2947">
        <v>0</v>
      </c>
      <c r="P2947">
        <v>23370.7</v>
      </c>
      <c r="Q2947">
        <v>0</v>
      </c>
      <c r="R2947">
        <v>4</v>
      </c>
      <c r="S2947">
        <v>1001</v>
      </c>
      <c r="T2947" s="1">
        <v>0</v>
      </c>
      <c r="U2947">
        <v>1</v>
      </c>
      <c r="W2947" s="64">
        <f t="shared" si="92"/>
        <v>162893.77900000001</v>
      </c>
      <c r="X2947" s="64">
        <f t="shared" si="93"/>
        <v>0</v>
      </c>
    </row>
    <row r="2948" spans="1:24" hidden="1">
      <c r="A2948">
        <v>27012</v>
      </c>
      <c r="B2948" t="s">
        <v>689</v>
      </c>
      <c r="C2948" t="s">
        <v>684</v>
      </c>
      <c r="D2948" t="s">
        <v>685</v>
      </c>
      <c r="E2948" t="s">
        <v>29</v>
      </c>
      <c r="F2948" t="s">
        <v>753</v>
      </c>
      <c r="G2948" t="s">
        <v>979</v>
      </c>
      <c r="H2948" s="1">
        <v>45370</v>
      </c>
      <c r="I2948" t="s">
        <v>8</v>
      </c>
      <c r="J2948">
        <v>34</v>
      </c>
      <c r="K2948">
        <v>6.97</v>
      </c>
      <c r="L2948">
        <v>0</v>
      </c>
      <c r="M2948">
        <v>0</v>
      </c>
      <c r="N2948">
        <v>1</v>
      </c>
      <c r="O2948">
        <v>0</v>
      </c>
      <c r="P2948">
        <v>17500</v>
      </c>
      <c r="Q2948">
        <v>0</v>
      </c>
      <c r="R2948">
        <v>4</v>
      </c>
      <c r="S2948">
        <v>1005</v>
      </c>
      <c r="T2948" s="1">
        <v>0</v>
      </c>
      <c r="U2948">
        <v>1</v>
      </c>
      <c r="W2948" s="64">
        <f t="shared" si="92"/>
        <v>121975</v>
      </c>
      <c r="X2948" s="64">
        <f t="shared" si="93"/>
        <v>0</v>
      </c>
    </row>
    <row r="2949" spans="1:24" hidden="1">
      <c r="A2949">
        <v>74002</v>
      </c>
      <c r="B2949" t="s">
        <v>689</v>
      </c>
      <c r="C2949" t="s">
        <v>684</v>
      </c>
      <c r="D2949" t="s">
        <v>685</v>
      </c>
      <c r="E2949" t="s">
        <v>29</v>
      </c>
      <c r="F2949" t="s">
        <v>747</v>
      </c>
      <c r="G2949" t="s">
        <v>980</v>
      </c>
      <c r="H2949" s="1">
        <v>45370</v>
      </c>
      <c r="I2949" t="s">
        <v>8</v>
      </c>
      <c r="J2949">
        <v>34</v>
      </c>
      <c r="K2949">
        <v>6.9584999999999999</v>
      </c>
      <c r="L2949">
        <v>0</v>
      </c>
      <c r="M2949">
        <v>0</v>
      </c>
      <c r="N2949">
        <v>1</v>
      </c>
      <c r="O2949">
        <v>0</v>
      </c>
      <c r="P2949">
        <v>1000000</v>
      </c>
      <c r="Q2949">
        <v>0</v>
      </c>
      <c r="R2949">
        <v>4</v>
      </c>
      <c r="S2949">
        <v>1033</v>
      </c>
      <c r="T2949" s="1">
        <v>0</v>
      </c>
      <c r="U2949">
        <v>1</v>
      </c>
      <c r="W2949" s="64">
        <f t="shared" si="92"/>
        <v>6958500</v>
      </c>
      <c r="X2949" s="64">
        <f t="shared" si="93"/>
        <v>0</v>
      </c>
    </row>
    <row r="2950" spans="1:24" hidden="1">
      <c r="A2950">
        <v>1005</v>
      </c>
      <c r="B2950" t="s">
        <v>689</v>
      </c>
      <c r="C2950" t="s">
        <v>684</v>
      </c>
      <c r="D2950" t="s">
        <v>685</v>
      </c>
      <c r="E2950" t="s">
        <v>29</v>
      </c>
      <c r="F2950" t="s">
        <v>747</v>
      </c>
      <c r="G2950" t="s">
        <v>4884</v>
      </c>
      <c r="H2950" s="1">
        <v>45371</v>
      </c>
      <c r="I2950" t="s">
        <v>7</v>
      </c>
      <c r="J2950">
        <v>34</v>
      </c>
      <c r="K2950">
        <v>6.97</v>
      </c>
      <c r="L2950">
        <v>0</v>
      </c>
      <c r="M2950">
        <v>0</v>
      </c>
      <c r="N2950">
        <v>1</v>
      </c>
      <c r="O2950">
        <v>1</v>
      </c>
      <c r="P2950">
        <v>0</v>
      </c>
      <c r="Q2950">
        <v>1950</v>
      </c>
      <c r="R2950">
        <v>4</v>
      </c>
      <c r="S2950">
        <v>27012</v>
      </c>
      <c r="T2950" s="1">
        <v>0</v>
      </c>
      <c r="U2950">
        <v>1</v>
      </c>
      <c r="W2950" s="64">
        <f t="shared" si="92"/>
        <v>0</v>
      </c>
      <c r="X2950" s="64">
        <f t="shared" si="93"/>
        <v>13591.5</v>
      </c>
    </row>
    <row r="2951" spans="1:24" hidden="1">
      <c r="A2951">
        <v>1007</v>
      </c>
      <c r="B2951" t="s">
        <v>694</v>
      </c>
      <c r="C2951" t="s">
        <v>684</v>
      </c>
      <c r="D2951" t="s">
        <v>685</v>
      </c>
      <c r="E2951" t="s">
        <v>29</v>
      </c>
      <c r="F2951" t="s">
        <v>748</v>
      </c>
      <c r="G2951" t="s">
        <v>4737</v>
      </c>
      <c r="H2951" s="1">
        <v>45371</v>
      </c>
      <c r="I2951" t="s">
        <v>8</v>
      </c>
      <c r="J2951">
        <v>34</v>
      </c>
      <c r="K2951">
        <v>6.96</v>
      </c>
      <c r="L2951">
        <v>0</v>
      </c>
      <c r="M2951">
        <v>0</v>
      </c>
      <c r="N2951">
        <v>1</v>
      </c>
      <c r="O2951">
        <v>0</v>
      </c>
      <c r="P2951">
        <v>144959</v>
      </c>
      <c r="Q2951">
        <v>0</v>
      </c>
      <c r="R2951">
        <v>4</v>
      </c>
      <c r="S2951">
        <v>1014</v>
      </c>
      <c r="T2951" s="1">
        <v>0</v>
      </c>
      <c r="U2951">
        <v>1</v>
      </c>
      <c r="W2951" s="64">
        <f t="shared" si="92"/>
        <v>1008914.64</v>
      </c>
      <c r="X2951" s="64">
        <f t="shared" si="93"/>
        <v>0</v>
      </c>
    </row>
    <row r="2952" spans="1:24" hidden="1">
      <c r="A2952">
        <v>1009</v>
      </c>
      <c r="B2952" t="s">
        <v>690</v>
      </c>
      <c r="C2952" t="s">
        <v>684</v>
      </c>
      <c r="D2952" t="s">
        <v>685</v>
      </c>
      <c r="E2952" t="s">
        <v>29</v>
      </c>
      <c r="F2952" t="s">
        <v>686</v>
      </c>
      <c r="G2952" t="s">
        <v>5049</v>
      </c>
      <c r="H2952" s="1">
        <v>45371</v>
      </c>
      <c r="I2952" t="s">
        <v>7</v>
      </c>
      <c r="J2952">
        <v>34</v>
      </c>
      <c r="K2952">
        <v>6.97</v>
      </c>
      <c r="L2952">
        <v>0</v>
      </c>
      <c r="M2952">
        <v>0</v>
      </c>
      <c r="N2952">
        <v>1</v>
      </c>
      <c r="O2952">
        <v>0</v>
      </c>
      <c r="P2952">
        <v>0</v>
      </c>
      <c r="Q2952">
        <v>10000</v>
      </c>
      <c r="R2952">
        <v>4</v>
      </c>
      <c r="S2952">
        <v>27002</v>
      </c>
      <c r="T2952" s="1">
        <v>0</v>
      </c>
      <c r="U2952">
        <v>1</v>
      </c>
      <c r="W2952" s="64">
        <f t="shared" si="92"/>
        <v>0</v>
      </c>
      <c r="X2952" s="64">
        <f t="shared" si="93"/>
        <v>69700</v>
      </c>
    </row>
    <row r="2953" spans="1:24">
      <c r="A2953">
        <v>1014</v>
      </c>
      <c r="B2953" t="s">
        <v>689</v>
      </c>
      <c r="C2953" t="s">
        <v>684</v>
      </c>
      <c r="D2953" t="s">
        <v>685</v>
      </c>
      <c r="E2953" t="s">
        <v>29</v>
      </c>
      <c r="F2953" t="s">
        <v>729</v>
      </c>
      <c r="G2953" t="s">
        <v>4608</v>
      </c>
      <c r="H2953" s="1">
        <v>45371</v>
      </c>
      <c r="I2953" t="s">
        <v>7</v>
      </c>
      <c r="J2953">
        <v>34</v>
      </c>
      <c r="K2953">
        <v>6.97</v>
      </c>
      <c r="L2953">
        <v>0</v>
      </c>
      <c r="M2953">
        <v>0</v>
      </c>
      <c r="N2953">
        <v>1</v>
      </c>
      <c r="O2953">
        <v>1</v>
      </c>
      <c r="P2953">
        <v>0</v>
      </c>
      <c r="Q2953">
        <v>25027.26</v>
      </c>
      <c r="R2953">
        <v>4</v>
      </c>
      <c r="S2953">
        <v>27012</v>
      </c>
      <c r="T2953" s="1">
        <v>0</v>
      </c>
      <c r="U2953">
        <v>1</v>
      </c>
      <c r="W2953" s="64">
        <f t="shared" si="92"/>
        <v>0</v>
      </c>
      <c r="X2953" s="64">
        <f t="shared" si="93"/>
        <v>174440.00219999999</v>
      </c>
    </row>
    <row r="2954" spans="1:24">
      <c r="A2954">
        <v>1014</v>
      </c>
      <c r="B2954" t="s">
        <v>689</v>
      </c>
      <c r="C2954" t="s">
        <v>684</v>
      </c>
      <c r="D2954" t="s">
        <v>685</v>
      </c>
      <c r="E2954" t="s">
        <v>29</v>
      </c>
      <c r="F2954" t="s">
        <v>729</v>
      </c>
      <c r="G2954" t="s">
        <v>4609</v>
      </c>
      <c r="H2954" s="1">
        <v>45371</v>
      </c>
      <c r="I2954" t="s">
        <v>7</v>
      </c>
      <c r="J2954">
        <v>34</v>
      </c>
      <c r="K2954">
        <v>6.97</v>
      </c>
      <c r="L2954">
        <v>0</v>
      </c>
      <c r="M2954">
        <v>0</v>
      </c>
      <c r="N2954">
        <v>1</v>
      </c>
      <c r="O2954">
        <v>1</v>
      </c>
      <c r="P2954">
        <v>0</v>
      </c>
      <c r="Q2954">
        <v>15215</v>
      </c>
      <c r="R2954">
        <v>4</v>
      </c>
      <c r="S2954">
        <v>27012</v>
      </c>
      <c r="T2954" s="1">
        <v>0</v>
      </c>
      <c r="U2954">
        <v>1</v>
      </c>
      <c r="W2954" s="64">
        <f t="shared" si="92"/>
        <v>0</v>
      </c>
      <c r="X2954" s="64">
        <f t="shared" si="93"/>
        <v>106048.55</v>
      </c>
    </row>
    <row r="2955" spans="1:24">
      <c r="A2955">
        <v>1014</v>
      </c>
      <c r="B2955" t="s">
        <v>689</v>
      </c>
      <c r="C2955" t="s">
        <v>684</v>
      </c>
      <c r="D2955" t="s">
        <v>685</v>
      </c>
      <c r="E2955" t="s">
        <v>29</v>
      </c>
      <c r="F2955" t="s">
        <v>729</v>
      </c>
      <c r="G2955" t="s">
        <v>4610</v>
      </c>
      <c r="H2955" s="1">
        <v>45371</v>
      </c>
      <c r="I2955" t="s">
        <v>7</v>
      </c>
      <c r="J2955">
        <v>34</v>
      </c>
      <c r="K2955">
        <v>6.97</v>
      </c>
      <c r="L2955">
        <v>0</v>
      </c>
      <c r="M2955">
        <v>0</v>
      </c>
      <c r="N2955">
        <v>1</v>
      </c>
      <c r="O2955">
        <v>1</v>
      </c>
      <c r="P2955">
        <v>0</v>
      </c>
      <c r="Q2955">
        <v>33127.360000000001</v>
      </c>
      <c r="R2955">
        <v>4</v>
      </c>
      <c r="S2955">
        <v>27012</v>
      </c>
      <c r="T2955" s="1">
        <v>0</v>
      </c>
      <c r="U2955">
        <v>1</v>
      </c>
      <c r="W2955" s="64">
        <f t="shared" si="92"/>
        <v>0</v>
      </c>
      <c r="X2955" s="64">
        <f t="shared" si="93"/>
        <v>230897.6992</v>
      </c>
    </row>
    <row r="2956" spans="1:24">
      <c r="A2956">
        <v>1014</v>
      </c>
      <c r="B2956" t="s">
        <v>689</v>
      </c>
      <c r="C2956" t="s">
        <v>684</v>
      </c>
      <c r="D2956" t="s">
        <v>685</v>
      </c>
      <c r="E2956" t="s">
        <v>29</v>
      </c>
      <c r="F2956" t="s">
        <v>729</v>
      </c>
      <c r="G2956" t="s">
        <v>4611</v>
      </c>
      <c r="H2956" s="1">
        <v>45371</v>
      </c>
      <c r="I2956" t="s">
        <v>7</v>
      </c>
      <c r="J2956">
        <v>34</v>
      </c>
      <c r="K2956">
        <v>6.97</v>
      </c>
      <c r="L2956">
        <v>0</v>
      </c>
      <c r="M2956">
        <v>0</v>
      </c>
      <c r="N2956">
        <v>1</v>
      </c>
      <c r="O2956">
        <v>1</v>
      </c>
      <c r="P2956">
        <v>0</v>
      </c>
      <c r="Q2956">
        <v>3687</v>
      </c>
      <c r="R2956">
        <v>4</v>
      </c>
      <c r="S2956">
        <v>27012</v>
      </c>
      <c r="T2956" s="1">
        <v>0</v>
      </c>
      <c r="U2956">
        <v>1</v>
      </c>
      <c r="W2956" s="64">
        <f t="shared" si="92"/>
        <v>0</v>
      </c>
      <c r="X2956" s="64">
        <f t="shared" si="93"/>
        <v>25698.39</v>
      </c>
    </row>
    <row r="2957" spans="1:24">
      <c r="A2957">
        <v>1014</v>
      </c>
      <c r="B2957" t="s">
        <v>694</v>
      </c>
      <c r="C2957" t="s">
        <v>684</v>
      </c>
      <c r="D2957" t="s">
        <v>685</v>
      </c>
      <c r="E2957" t="s">
        <v>29</v>
      </c>
      <c r="F2957" t="s">
        <v>753</v>
      </c>
      <c r="G2957" t="s">
        <v>898</v>
      </c>
      <c r="H2957" s="1">
        <v>45371</v>
      </c>
      <c r="I2957" t="s">
        <v>7</v>
      </c>
      <c r="J2957">
        <v>34</v>
      </c>
      <c r="K2957">
        <v>6.96</v>
      </c>
      <c r="L2957">
        <v>0</v>
      </c>
      <c r="M2957">
        <v>0</v>
      </c>
      <c r="N2957">
        <v>1</v>
      </c>
      <c r="O2957">
        <v>1</v>
      </c>
      <c r="P2957">
        <v>0</v>
      </c>
      <c r="Q2957">
        <v>144959</v>
      </c>
      <c r="R2957">
        <v>4</v>
      </c>
      <c r="S2957">
        <v>1007</v>
      </c>
      <c r="T2957" s="1">
        <v>0</v>
      </c>
      <c r="U2957">
        <v>1</v>
      </c>
      <c r="W2957" s="64">
        <f t="shared" si="92"/>
        <v>0</v>
      </c>
      <c r="X2957" s="64">
        <f t="shared" si="93"/>
        <v>1008914.64</v>
      </c>
    </row>
    <row r="2958" spans="1:24" hidden="1">
      <c r="A2958">
        <v>1033</v>
      </c>
      <c r="B2958" t="s">
        <v>689</v>
      </c>
      <c r="C2958" t="s">
        <v>684</v>
      </c>
      <c r="D2958" t="s">
        <v>685</v>
      </c>
      <c r="E2958" t="s">
        <v>29</v>
      </c>
      <c r="F2958" t="s">
        <v>686</v>
      </c>
      <c r="G2958" t="s">
        <v>5134</v>
      </c>
      <c r="H2958" s="1">
        <v>45371</v>
      </c>
      <c r="I2958" t="s">
        <v>8</v>
      </c>
      <c r="J2958">
        <v>34</v>
      </c>
      <c r="K2958">
        <v>6.9450000000000003</v>
      </c>
      <c r="L2958">
        <v>0</v>
      </c>
      <c r="M2958">
        <v>0</v>
      </c>
      <c r="N2958">
        <v>1</v>
      </c>
      <c r="O2958">
        <v>0</v>
      </c>
      <c r="P2958">
        <v>700000</v>
      </c>
      <c r="Q2958">
        <v>0</v>
      </c>
      <c r="R2958">
        <v>4</v>
      </c>
      <c r="S2958">
        <v>27009</v>
      </c>
      <c r="T2958" s="1">
        <v>0</v>
      </c>
      <c r="U2958">
        <v>1</v>
      </c>
      <c r="W2958" s="64">
        <f t="shared" si="92"/>
        <v>4861500</v>
      </c>
      <c r="X2958" s="64">
        <f t="shared" si="93"/>
        <v>0</v>
      </c>
    </row>
    <row r="2959" spans="1:24" hidden="1">
      <c r="A2959">
        <v>1033</v>
      </c>
      <c r="B2959" t="s">
        <v>689</v>
      </c>
      <c r="C2959" t="s">
        <v>684</v>
      </c>
      <c r="D2959" t="s">
        <v>685</v>
      </c>
      <c r="E2959" t="s">
        <v>29</v>
      </c>
      <c r="F2959" t="s">
        <v>686</v>
      </c>
      <c r="G2959" t="s">
        <v>5135</v>
      </c>
      <c r="H2959" s="1">
        <v>45371</v>
      </c>
      <c r="I2959" t="s">
        <v>8</v>
      </c>
      <c r="J2959">
        <v>34</v>
      </c>
      <c r="K2959">
        <v>6.9480000000000004</v>
      </c>
      <c r="L2959">
        <v>0</v>
      </c>
      <c r="M2959">
        <v>0</v>
      </c>
      <c r="N2959">
        <v>1</v>
      </c>
      <c r="O2959">
        <v>0</v>
      </c>
      <c r="P2959">
        <v>1100000</v>
      </c>
      <c r="Q2959">
        <v>0</v>
      </c>
      <c r="R2959">
        <v>4</v>
      </c>
      <c r="S2959">
        <v>27002</v>
      </c>
      <c r="T2959" s="1">
        <v>0</v>
      </c>
      <c r="U2959">
        <v>1</v>
      </c>
      <c r="W2959" s="64">
        <f t="shared" si="92"/>
        <v>7642800</v>
      </c>
      <c r="X2959" s="64">
        <f t="shared" si="93"/>
        <v>0</v>
      </c>
    </row>
    <row r="2960" spans="1:24">
      <c r="A2960">
        <v>1034</v>
      </c>
      <c r="B2960" t="s">
        <v>689</v>
      </c>
      <c r="C2960" t="s">
        <v>684</v>
      </c>
      <c r="D2960" t="s">
        <v>685</v>
      </c>
      <c r="E2960" t="s">
        <v>29</v>
      </c>
      <c r="F2960" t="s">
        <v>747</v>
      </c>
      <c r="G2960" t="s">
        <v>5258</v>
      </c>
      <c r="H2960" s="1">
        <v>45371</v>
      </c>
      <c r="I2960" t="s">
        <v>8</v>
      </c>
      <c r="J2960">
        <v>34</v>
      </c>
      <c r="K2960">
        <v>6.9450000000000003</v>
      </c>
      <c r="L2960">
        <v>0</v>
      </c>
      <c r="M2960">
        <v>0</v>
      </c>
      <c r="N2960">
        <v>1</v>
      </c>
      <c r="O2960">
        <v>0</v>
      </c>
      <c r="P2960">
        <v>1000000</v>
      </c>
      <c r="Q2960">
        <v>0</v>
      </c>
      <c r="R2960">
        <v>4</v>
      </c>
      <c r="S2960">
        <v>27009</v>
      </c>
      <c r="T2960" s="1">
        <v>0</v>
      </c>
      <c r="U2960">
        <v>1</v>
      </c>
      <c r="W2960" s="64">
        <f t="shared" si="92"/>
        <v>6945000</v>
      </c>
      <c r="X2960" s="64">
        <f t="shared" si="93"/>
        <v>0</v>
      </c>
    </row>
    <row r="2961" spans="1:24" hidden="1">
      <c r="A2961">
        <v>27002</v>
      </c>
      <c r="B2961" t="s">
        <v>690</v>
      </c>
      <c r="C2961" t="s">
        <v>684</v>
      </c>
      <c r="D2961" t="s">
        <v>685</v>
      </c>
      <c r="E2961" t="s">
        <v>29</v>
      </c>
      <c r="F2961" t="s">
        <v>3577</v>
      </c>
      <c r="G2961" t="s">
        <v>3606</v>
      </c>
      <c r="H2961" s="1">
        <v>45371</v>
      </c>
      <c r="I2961" t="s">
        <v>7</v>
      </c>
      <c r="J2961">
        <v>34</v>
      </c>
      <c r="K2961">
        <v>6.9480000000000004</v>
      </c>
      <c r="L2961">
        <v>0</v>
      </c>
      <c r="M2961">
        <v>0</v>
      </c>
      <c r="N2961">
        <v>1</v>
      </c>
      <c r="O2961">
        <v>0</v>
      </c>
      <c r="P2961">
        <v>0</v>
      </c>
      <c r="Q2961">
        <v>1100000</v>
      </c>
      <c r="R2961">
        <v>4</v>
      </c>
      <c r="S2961">
        <v>1033</v>
      </c>
      <c r="T2961" s="1">
        <v>0</v>
      </c>
      <c r="U2961">
        <v>1</v>
      </c>
      <c r="W2961" s="64">
        <f t="shared" si="92"/>
        <v>0</v>
      </c>
      <c r="X2961" s="64">
        <f t="shared" si="93"/>
        <v>7642800</v>
      </c>
    </row>
    <row r="2962" spans="1:24" hidden="1">
      <c r="A2962">
        <v>27002</v>
      </c>
      <c r="B2962" t="s">
        <v>690</v>
      </c>
      <c r="C2962" t="s">
        <v>684</v>
      </c>
      <c r="D2962" t="s">
        <v>685</v>
      </c>
      <c r="E2962" t="s">
        <v>29</v>
      </c>
      <c r="F2962" t="s">
        <v>5341</v>
      </c>
      <c r="G2962" t="s">
        <v>3605</v>
      </c>
      <c r="H2962" s="1">
        <v>45371</v>
      </c>
      <c r="I2962" t="s">
        <v>8</v>
      </c>
      <c r="J2962">
        <v>34</v>
      </c>
      <c r="K2962">
        <v>6.97</v>
      </c>
      <c r="L2962">
        <v>0</v>
      </c>
      <c r="M2962">
        <v>0</v>
      </c>
      <c r="N2962">
        <v>1</v>
      </c>
      <c r="O2962">
        <v>0</v>
      </c>
      <c r="P2962">
        <v>10000</v>
      </c>
      <c r="Q2962">
        <v>0</v>
      </c>
      <c r="R2962">
        <v>4</v>
      </c>
      <c r="S2962">
        <v>1009</v>
      </c>
      <c r="T2962" s="1">
        <v>0</v>
      </c>
      <c r="U2962">
        <v>1</v>
      </c>
      <c r="W2962" s="64">
        <f t="shared" si="92"/>
        <v>69700</v>
      </c>
      <c r="X2962" s="64">
        <f t="shared" si="93"/>
        <v>0</v>
      </c>
    </row>
    <row r="2963" spans="1:24" hidden="1">
      <c r="A2963">
        <v>27009</v>
      </c>
      <c r="B2963" t="s">
        <v>689</v>
      </c>
      <c r="C2963" t="s">
        <v>684</v>
      </c>
      <c r="D2963" t="s">
        <v>685</v>
      </c>
      <c r="E2963" t="s">
        <v>29</v>
      </c>
      <c r="F2963" t="s">
        <v>753</v>
      </c>
      <c r="G2963" t="s">
        <v>5380</v>
      </c>
      <c r="H2963" s="1">
        <v>45371</v>
      </c>
      <c r="I2963" t="s">
        <v>7</v>
      </c>
      <c r="J2963">
        <v>34</v>
      </c>
      <c r="K2963">
        <v>6.9450000000000003</v>
      </c>
      <c r="L2963">
        <v>0</v>
      </c>
      <c r="M2963">
        <v>0</v>
      </c>
      <c r="N2963">
        <v>1</v>
      </c>
      <c r="O2963">
        <v>0</v>
      </c>
      <c r="P2963">
        <v>0</v>
      </c>
      <c r="Q2963">
        <v>1000000</v>
      </c>
      <c r="R2963">
        <v>4</v>
      </c>
      <c r="S2963">
        <v>1034</v>
      </c>
      <c r="T2963" s="1">
        <v>0</v>
      </c>
      <c r="U2963">
        <v>1</v>
      </c>
      <c r="W2963" s="64">
        <f t="shared" si="92"/>
        <v>0</v>
      </c>
      <c r="X2963" s="64">
        <f t="shared" si="93"/>
        <v>6945000</v>
      </c>
    </row>
    <row r="2964" spans="1:24" hidden="1">
      <c r="A2964">
        <v>27009</v>
      </c>
      <c r="B2964" t="s">
        <v>689</v>
      </c>
      <c r="C2964" t="s">
        <v>684</v>
      </c>
      <c r="D2964" t="s">
        <v>685</v>
      </c>
      <c r="E2964" t="s">
        <v>29</v>
      </c>
      <c r="F2964" t="s">
        <v>753</v>
      </c>
      <c r="G2964" t="s">
        <v>5381</v>
      </c>
      <c r="H2964" s="1">
        <v>45371</v>
      </c>
      <c r="I2964" t="s">
        <v>7</v>
      </c>
      <c r="J2964">
        <v>34</v>
      </c>
      <c r="K2964">
        <v>6.9450000000000003</v>
      </c>
      <c r="L2964">
        <v>0</v>
      </c>
      <c r="M2964">
        <v>0</v>
      </c>
      <c r="N2964">
        <v>1</v>
      </c>
      <c r="O2964">
        <v>0</v>
      </c>
      <c r="P2964">
        <v>0</v>
      </c>
      <c r="Q2964">
        <v>700000</v>
      </c>
      <c r="R2964">
        <v>4</v>
      </c>
      <c r="S2964">
        <v>1033</v>
      </c>
      <c r="T2964" s="1">
        <v>0</v>
      </c>
      <c r="U2964">
        <v>1</v>
      </c>
      <c r="W2964" s="64">
        <f t="shared" si="92"/>
        <v>0</v>
      </c>
      <c r="X2964" s="64">
        <f t="shared" si="93"/>
        <v>4861500</v>
      </c>
    </row>
    <row r="2965" spans="1:24" hidden="1">
      <c r="A2965">
        <v>27012</v>
      </c>
      <c r="B2965" t="s">
        <v>689</v>
      </c>
      <c r="C2965" t="s">
        <v>684</v>
      </c>
      <c r="D2965" t="s">
        <v>685</v>
      </c>
      <c r="E2965" t="s">
        <v>29</v>
      </c>
      <c r="F2965" t="s">
        <v>753</v>
      </c>
      <c r="G2965" t="s">
        <v>979</v>
      </c>
      <c r="H2965" s="1">
        <v>45371</v>
      </c>
      <c r="I2965" t="s">
        <v>8</v>
      </c>
      <c r="J2965">
        <v>34</v>
      </c>
      <c r="K2965">
        <v>6.97</v>
      </c>
      <c r="L2965">
        <v>0</v>
      </c>
      <c r="M2965">
        <v>0</v>
      </c>
      <c r="N2965">
        <v>1</v>
      </c>
      <c r="O2965">
        <v>0</v>
      </c>
      <c r="P2965">
        <v>1950</v>
      </c>
      <c r="Q2965">
        <v>0</v>
      </c>
      <c r="R2965">
        <v>4</v>
      </c>
      <c r="S2965">
        <v>1005</v>
      </c>
      <c r="T2965" s="1">
        <v>0</v>
      </c>
      <c r="U2965">
        <v>1</v>
      </c>
      <c r="W2965" s="64">
        <f t="shared" si="92"/>
        <v>13591.5</v>
      </c>
      <c r="X2965" s="64">
        <f t="shared" si="93"/>
        <v>0</v>
      </c>
    </row>
    <row r="2966" spans="1:24" hidden="1">
      <c r="A2966">
        <v>27012</v>
      </c>
      <c r="B2966" t="s">
        <v>689</v>
      </c>
      <c r="C2966" t="s">
        <v>684</v>
      </c>
      <c r="D2966" t="s">
        <v>685</v>
      </c>
      <c r="E2966" t="s">
        <v>29</v>
      </c>
      <c r="F2966" t="s">
        <v>753</v>
      </c>
      <c r="G2966" t="s">
        <v>981</v>
      </c>
      <c r="H2966" s="1">
        <v>45371</v>
      </c>
      <c r="I2966" t="s">
        <v>8</v>
      </c>
      <c r="J2966">
        <v>34</v>
      </c>
      <c r="K2966">
        <v>6.97</v>
      </c>
      <c r="L2966">
        <v>0</v>
      </c>
      <c r="M2966">
        <v>0</v>
      </c>
      <c r="N2966">
        <v>1</v>
      </c>
      <c r="O2966">
        <v>0</v>
      </c>
      <c r="P2966">
        <v>33127.360000000001</v>
      </c>
      <c r="Q2966">
        <v>0</v>
      </c>
      <c r="R2966">
        <v>4</v>
      </c>
      <c r="S2966">
        <v>1014</v>
      </c>
      <c r="T2966" s="1">
        <v>0</v>
      </c>
      <c r="U2966">
        <v>1</v>
      </c>
      <c r="W2966" s="64">
        <f t="shared" si="92"/>
        <v>230897.6992</v>
      </c>
      <c r="X2966" s="64">
        <f t="shared" si="93"/>
        <v>0</v>
      </c>
    </row>
    <row r="2967" spans="1:24" hidden="1">
      <c r="A2967">
        <v>27012</v>
      </c>
      <c r="B2967" t="s">
        <v>689</v>
      </c>
      <c r="C2967" t="s">
        <v>684</v>
      </c>
      <c r="D2967" t="s">
        <v>685</v>
      </c>
      <c r="E2967" t="s">
        <v>29</v>
      </c>
      <c r="F2967" t="s">
        <v>753</v>
      </c>
      <c r="G2967" t="s">
        <v>980</v>
      </c>
      <c r="H2967" s="1">
        <v>45371</v>
      </c>
      <c r="I2967" t="s">
        <v>8</v>
      </c>
      <c r="J2967">
        <v>34</v>
      </c>
      <c r="K2967">
        <v>6.97</v>
      </c>
      <c r="L2967">
        <v>0</v>
      </c>
      <c r="M2967">
        <v>0</v>
      </c>
      <c r="N2967">
        <v>1</v>
      </c>
      <c r="O2967">
        <v>0</v>
      </c>
      <c r="P2967">
        <v>25027.26</v>
      </c>
      <c r="Q2967">
        <v>0</v>
      </c>
      <c r="R2967">
        <v>4</v>
      </c>
      <c r="S2967">
        <v>1014</v>
      </c>
      <c r="T2967" s="1">
        <v>0</v>
      </c>
      <c r="U2967">
        <v>1</v>
      </c>
      <c r="W2967" s="64">
        <f t="shared" si="92"/>
        <v>174440.00219999999</v>
      </c>
      <c r="X2967" s="64">
        <f t="shared" si="93"/>
        <v>0</v>
      </c>
    </row>
    <row r="2968" spans="1:24" hidden="1">
      <c r="A2968">
        <v>27012</v>
      </c>
      <c r="B2968" t="s">
        <v>689</v>
      </c>
      <c r="C2968" t="s">
        <v>684</v>
      </c>
      <c r="D2968" t="s">
        <v>685</v>
      </c>
      <c r="E2968" t="s">
        <v>29</v>
      </c>
      <c r="F2968" t="s">
        <v>753</v>
      </c>
      <c r="G2968" t="s">
        <v>982</v>
      </c>
      <c r="H2968" s="1">
        <v>45371</v>
      </c>
      <c r="I2968" t="s">
        <v>8</v>
      </c>
      <c r="J2968">
        <v>34</v>
      </c>
      <c r="K2968">
        <v>6.97</v>
      </c>
      <c r="L2968">
        <v>0</v>
      </c>
      <c r="M2968">
        <v>0</v>
      </c>
      <c r="N2968">
        <v>1</v>
      </c>
      <c r="O2968">
        <v>0</v>
      </c>
      <c r="P2968">
        <v>3687</v>
      </c>
      <c r="Q2968">
        <v>0</v>
      </c>
      <c r="R2968">
        <v>4</v>
      </c>
      <c r="S2968">
        <v>1014</v>
      </c>
      <c r="T2968" s="1">
        <v>0</v>
      </c>
      <c r="U2968">
        <v>1</v>
      </c>
      <c r="W2968" s="64">
        <f t="shared" si="92"/>
        <v>25698.39</v>
      </c>
      <c r="X2968" s="64">
        <f t="shared" si="93"/>
        <v>0</v>
      </c>
    </row>
    <row r="2969" spans="1:24" hidden="1">
      <c r="A2969">
        <v>27012</v>
      </c>
      <c r="B2969" t="s">
        <v>689</v>
      </c>
      <c r="C2969" t="s">
        <v>684</v>
      </c>
      <c r="D2969" t="s">
        <v>685</v>
      </c>
      <c r="E2969" t="s">
        <v>29</v>
      </c>
      <c r="F2969" t="s">
        <v>753</v>
      </c>
      <c r="G2969" t="s">
        <v>986</v>
      </c>
      <c r="H2969" s="1">
        <v>45371</v>
      </c>
      <c r="I2969" t="s">
        <v>8</v>
      </c>
      <c r="J2969">
        <v>34</v>
      </c>
      <c r="K2969">
        <v>6.97</v>
      </c>
      <c r="L2969">
        <v>0</v>
      </c>
      <c r="M2969">
        <v>0</v>
      </c>
      <c r="N2969">
        <v>1</v>
      </c>
      <c r="O2969">
        <v>0</v>
      </c>
      <c r="P2969">
        <v>15215</v>
      </c>
      <c r="Q2969">
        <v>0</v>
      </c>
      <c r="R2969">
        <v>4</v>
      </c>
      <c r="S2969">
        <v>1014</v>
      </c>
      <c r="T2969" s="1">
        <v>0</v>
      </c>
      <c r="U2969">
        <v>1</v>
      </c>
      <c r="W2969" s="64">
        <f t="shared" si="92"/>
        <v>106048.55</v>
      </c>
      <c r="X2969" s="64">
        <f t="shared" si="93"/>
        <v>0</v>
      </c>
    </row>
    <row r="2970" spans="1:24" hidden="1">
      <c r="A2970">
        <v>1005</v>
      </c>
      <c r="B2970" t="s">
        <v>689</v>
      </c>
      <c r="C2970" t="s">
        <v>684</v>
      </c>
      <c r="D2970" t="s">
        <v>685</v>
      </c>
      <c r="E2970" t="s">
        <v>29</v>
      </c>
      <c r="F2970" t="s">
        <v>747</v>
      </c>
      <c r="G2970" t="s">
        <v>4885</v>
      </c>
      <c r="H2970" s="1">
        <v>45372</v>
      </c>
      <c r="I2970" t="s">
        <v>7</v>
      </c>
      <c r="J2970">
        <v>34</v>
      </c>
      <c r="K2970">
        <v>6.97</v>
      </c>
      <c r="L2970">
        <v>0</v>
      </c>
      <c r="M2970">
        <v>0</v>
      </c>
      <c r="N2970">
        <v>1</v>
      </c>
      <c r="O2970">
        <v>1</v>
      </c>
      <c r="P2970">
        <v>0</v>
      </c>
      <c r="Q2970">
        <v>100000</v>
      </c>
      <c r="R2970">
        <v>4</v>
      </c>
      <c r="S2970">
        <v>27004</v>
      </c>
      <c r="T2970" s="1">
        <v>0</v>
      </c>
      <c r="U2970">
        <v>1</v>
      </c>
      <c r="W2970" s="64">
        <f t="shared" si="92"/>
        <v>0</v>
      </c>
      <c r="X2970" s="64">
        <f t="shared" si="93"/>
        <v>697000</v>
      </c>
    </row>
    <row r="2971" spans="1:24" hidden="1">
      <c r="A2971">
        <v>1009</v>
      </c>
      <c r="B2971" t="s">
        <v>690</v>
      </c>
      <c r="C2971" t="s">
        <v>684</v>
      </c>
      <c r="D2971" t="s">
        <v>685</v>
      </c>
      <c r="E2971" t="s">
        <v>29</v>
      </c>
      <c r="F2971" t="s">
        <v>686</v>
      </c>
      <c r="G2971" t="s">
        <v>5050</v>
      </c>
      <c r="H2971" s="1">
        <v>45372</v>
      </c>
      <c r="I2971" t="s">
        <v>7</v>
      </c>
      <c r="J2971">
        <v>34</v>
      </c>
      <c r="K2971">
        <v>6.97</v>
      </c>
      <c r="L2971">
        <v>0</v>
      </c>
      <c r="M2971">
        <v>0</v>
      </c>
      <c r="N2971">
        <v>1</v>
      </c>
      <c r="O2971">
        <v>0</v>
      </c>
      <c r="P2971">
        <v>0</v>
      </c>
      <c r="Q2971">
        <v>10000</v>
      </c>
      <c r="R2971">
        <v>4</v>
      </c>
      <c r="S2971">
        <v>27002</v>
      </c>
      <c r="T2971" s="1">
        <v>0</v>
      </c>
      <c r="U2971">
        <v>1</v>
      </c>
      <c r="W2971" s="64">
        <f t="shared" ref="W2971:W3034" si="94">+K2971*P2971</f>
        <v>0</v>
      </c>
      <c r="X2971" s="64">
        <f t="shared" ref="X2971:X3034" si="95">K2971*Q2971</f>
        <v>69700</v>
      </c>
    </row>
    <row r="2972" spans="1:24" hidden="1">
      <c r="A2972">
        <v>27002</v>
      </c>
      <c r="B2972" t="s">
        <v>690</v>
      </c>
      <c r="C2972" t="s">
        <v>684</v>
      </c>
      <c r="D2972" t="s">
        <v>685</v>
      </c>
      <c r="E2972" t="s">
        <v>29</v>
      </c>
      <c r="F2972" t="s">
        <v>5341</v>
      </c>
      <c r="G2972" t="s">
        <v>3602</v>
      </c>
      <c r="H2972" s="1">
        <v>45372</v>
      </c>
      <c r="I2972" t="s">
        <v>8</v>
      </c>
      <c r="J2972">
        <v>34</v>
      </c>
      <c r="K2972">
        <v>6.97</v>
      </c>
      <c r="L2972">
        <v>0</v>
      </c>
      <c r="M2972">
        <v>0</v>
      </c>
      <c r="N2972">
        <v>1</v>
      </c>
      <c r="O2972">
        <v>0</v>
      </c>
      <c r="P2972">
        <v>10000</v>
      </c>
      <c r="Q2972">
        <v>0</v>
      </c>
      <c r="R2972">
        <v>4</v>
      </c>
      <c r="S2972">
        <v>1009</v>
      </c>
      <c r="T2972" s="1">
        <v>0</v>
      </c>
      <c r="U2972">
        <v>1</v>
      </c>
      <c r="W2972" s="64">
        <f t="shared" si="94"/>
        <v>69700</v>
      </c>
      <c r="X2972" s="64">
        <f t="shared" si="95"/>
        <v>0</v>
      </c>
    </row>
    <row r="2973" spans="1:24" hidden="1">
      <c r="A2973">
        <v>27004</v>
      </c>
      <c r="B2973" t="s">
        <v>689</v>
      </c>
      <c r="C2973" t="s">
        <v>684</v>
      </c>
      <c r="D2973" t="s">
        <v>685</v>
      </c>
      <c r="E2973" t="s">
        <v>29</v>
      </c>
      <c r="F2973" t="s">
        <v>753</v>
      </c>
      <c r="G2973" t="s">
        <v>982</v>
      </c>
      <c r="H2973" s="1">
        <v>45372</v>
      </c>
      <c r="I2973" t="s">
        <v>8</v>
      </c>
      <c r="J2973">
        <v>34</v>
      </c>
      <c r="K2973">
        <v>6.97</v>
      </c>
      <c r="L2973">
        <v>0</v>
      </c>
      <c r="M2973">
        <v>0</v>
      </c>
      <c r="N2973">
        <v>1</v>
      </c>
      <c r="O2973">
        <v>0</v>
      </c>
      <c r="P2973">
        <v>100000</v>
      </c>
      <c r="Q2973">
        <v>0</v>
      </c>
      <c r="R2973">
        <v>4</v>
      </c>
      <c r="S2973">
        <v>1005</v>
      </c>
      <c r="T2973" s="1">
        <v>0</v>
      </c>
      <c r="U2973">
        <v>1</v>
      </c>
      <c r="W2973" s="64">
        <f t="shared" si="94"/>
        <v>697000</v>
      </c>
      <c r="X2973" s="64">
        <f t="shared" si="95"/>
        <v>0</v>
      </c>
    </row>
    <row r="2974" spans="1:24" hidden="1">
      <c r="A2974">
        <v>1009</v>
      </c>
      <c r="B2974" t="s">
        <v>684</v>
      </c>
      <c r="C2974" t="s">
        <v>684</v>
      </c>
      <c r="D2974" t="s">
        <v>685</v>
      </c>
      <c r="E2974" t="s">
        <v>29</v>
      </c>
      <c r="F2974" t="s">
        <v>686</v>
      </c>
      <c r="G2974" t="s">
        <v>4960</v>
      </c>
      <c r="H2974" s="1">
        <v>45373</v>
      </c>
      <c r="I2974" t="s">
        <v>7</v>
      </c>
      <c r="J2974">
        <v>53</v>
      </c>
      <c r="K2974">
        <v>8.94</v>
      </c>
      <c r="L2974">
        <v>0</v>
      </c>
      <c r="M2974">
        <v>0</v>
      </c>
      <c r="N2974">
        <v>1</v>
      </c>
      <c r="O2974">
        <v>0</v>
      </c>
      <c r="P2974">
        <v>0</v>
      </c>
      <c r="Q2974">
        <v>24000</v>
      </c>
      <c r="R2974">
        <v>4</v>
      </c>
      <c r="S2974">
        <v>3024</v>
      </c>
      <c r="T2974" s="1">
        <v>0</v>
      </c>
      <c r="U2974">
        <v>1</v>
      </c>
      <c r="W2974" s="64">
        <f t="shared" si="94"/>
        <v>0</v>
      </c>
      <c r="X2974" s="64">
        <f t="shared" si="95"/>
        <v>214560</v>
      </c>
    </row>
    <row r="2975" spans="1:24" hidden="1">
      <c r="A2975">
        <v>1009</v>
      </c>
      <c r="B2975" t="s">
        <v>684</v>
      </c>
      <c r="C2975" t="s">
        <v>684</v>
      </c>
      <c r="D2975" t="s">
        <v>685</v>
      </c>
      <c r="E2975" t="s">
        <v>29</v>
      </c>
      <c r="F2975" t="s">
        <v>686</v>
      </c>
      <c r="G2975" t="s">
        <v>4961</v>
      </c>
      <c r="H2975" s="1">
        <v>45373</v>
      </c>
      <c r="I2975" t="s">
        <v>7</v>
      </c>
      <c r="J2975">
        <v>53</v>
      </c>
      <c r="K2975">
        <v>8.94</v>
      </c>
      <c r="L2975">
        <v>0</v>
      </c>
      <c r="M2975">
        <v>0</v>
      </c>
      <c r="N2975">
        <v>1</v>
      </c>
      <c r="O2975">
        <v>0</v>
      </c>
      <c r="P2975">
        <v>0</v>
      </c>
      <c r="Q2975">
        <v>2440</v>
      </c>
      <c r="R2975">
        <v>4</v>
      </c>
      <c r="S2975">
        <v>3024</v>
      </c>
      <c r="T2975" s="1">
        <v>0</v>
      </c>
      <c r="U2975">
        <v>1</v>
      </c>
      <c r="W2975" s="64">
        <f t="shared" si="94"/>
        <v>0</v>
      </c>
      <c r="X2975" s="64">
        <f t="shared" si="95"/>
        <v>21813.599999999999</v>
      </c>
    </row>
    <row r="2976" spans="1:24" hidden="1">
      <c r="A2976">
        <v>1009</v>
      </c>
      <c r="B2976" t="s">
        <v>690</v>
      </c>
      <c r="C2976" t="s">
        <v>684</v>
      </c>
      <c r="D2976" t="s">
        <v>685</v>
      </c>
      <c r="E2976" t="s">
        <v>29</v>
      </c>
      <c r="F2976" t="s">
        <v>686</v>
      </c>
      <c r="G2976" t="s">
        <v>5051</v>
      </c>
      <c r="H2976" s="1">
        <v>45373</v>
      </c>
      <c r="I2976" t="s">
        <v>7</v>
      </c>
      <c r="J2976">
        <v>34</v>
      </c>
      <c r="K2976">
        <v>6.97</v>
      </c>
      <c r="L2976">
        <v>0</v>
      </c>
      <c r="M2976">
        <v>0</v>
      </c>
      <c r="N2976">
        <v>1</v>
      </c>
      <c r="O2976">
        <v>0</v>
      </c>
      <c r="P2976">
        <v>0</v>
      </c>
      <c r="Q2976">
        <v>10000</v>
      </c>
      <c r="R2976">
        <v>4</v>
      </c>
      <c r="S2976">
        <v>27002</v>
      </c>
      <c r="T2976" s="1">
        <v>0</v>
      </c>
      <c r="U2976">
        <v>1</v>
      </c>
      <c r="W2976" s="64">
        <f t="shared" si="94"/>
        <v>0</v>
      </c>
      <c r="X2976" s="64">
        <f t="shared" si="95"/>
        <v>69700</v>
      </c>
    </row>
    <row r="2977" spans="1:24">
      <c r="A2977">
        <v>1014</v>
      </c>
      <c r="B2977" t="s">
        <v>689</v>
      </c>
      <c r="C2977" t="s">
        <v>684</v>
      </c>
      <c r="D2977" t="s">
        <v>685</v>
      </c>
      <c r="E2977" t="s">
        <v>29</v>
      </c>
      <c r="F2977" t="s">
        <v>729</v>
      </c>
      <c r="G2977" t="s">
        <v>4663</v>
      </c>
      <c r="H2977" s="1">
        <v>45373</v>
      </c>
      <c r="I2977" t="s">
        <v>7</v>
      </c>
      <c r="J2977">
        <v>34</v>
      </c>
      <c r="K2977">
        <v>6.97</v>
      </c>
      <c r="L2977">
        <v>0</v>
      </c>
      <c r="M2977">
        <v>0</v>
      </c>
      <c r="N2977">
        <v>1</v>
      </c>
      <c r="O2977">
        <v>1</v>
      </c>
      <c r="P2977">
        <v>0</v>
      </c>
      <c r="Q2977">
        <v>63453.71</v>
      </c>
      <c r="R2977">
        <v>4</v>
      </c>
      <c r="S2977">
        <v>27013</v>
      </c>
      <c r="T2977" s="1">
        <v>0</v>
      </c>
      <c r="U2977">
        <v>1</v>
      </c>
      <c r="W2977" s="64">
        <f t="shared" si="94"/>
        <v>0</v>
      </c>
      <c r="X2977" s="64">
        <f t="shared" si="95"/>
        <v>442272.35869999998</v>
      </c>
    </row>
    <row r="2978" spans="1:24" hidden="1">
      <c r="A2978">
        <v>3024</v>
      </c>
      <c r="B2978" t="s">
        <v>684</v>
      </c>
      <c r="C2978" t="s">
        <v>684</v>
      </c>
      <c r="D2978" t="s">
        <v>685</v>
      </c>
      <c r="E2978" t="s">
        <v>29</v>
      </c>
      <c r="F2978" t="s">
        <v>753</v>
      </c>
      <c r="G2978" t="s">
        <v>5319</v>
      </c>
      <c r="H2978" s="1">
        <v>45373</v>
      </c>
      <c r="I2978" t="s">
        <v>8</v>
      </c>
      <c r="J2978">
        <v>53</v>
      </c>
      <c r="K2978">
        <v>8.94</v>
      </c>
      <c r="N2978">
        <v>1</v>
      </c>
      <c r="O2978">
        <v>0</v>
      </c>
      <c r="P2978">
        <v>2440</v>
      </c>
      <c r="Q2978">
        <v>0</v>
      </c>
      <c r="R2978">
        <v>4</v>
      </c>
      <c r="S2978">
        <v>1009</v>
      </c>
      <c r="T2978" s="1">
        <v>0</v>
      </c>
      <c r="U2978">
        <v>1</v>
      </c>
      <c r="W2978" s="64">
        <f t="shared" si="94"/>
        <v>21813.599999999999</v>
      </c>
      <c r="X2978" s="64">
        <f t="shared" si="95"/>
        <v>0</v>
      </c>
    </row>
    <row r="2979" spans="1:24" hidden="1">
      <c r="A2979">
        <v>3024</v>
      </c>
      <c r="B2979" t="s">
        <v>684</v>
      </c>
      <c r="C2979" t="s">
        <v>684</v>
      </c>
      <c r="D2979" t="s">
        <v>685</v>
      </c>
      <c r="E2979" t="s">
        <v>29</v>
      </c>
      <c r="F2979" t="s">
        <v>685</v>
      </c>
      <c r="G2979" t="s">
        <v>5323</v>
      </c>
      <c r="H2979" s="1">
        <v>45373</v>
      </c>
      <c r="I2979" t="s">
        <v>8</v>
      </c>
      <c r="J2979">
        <v>53</v>
      </c>
      <c r="K2979">
        <v>8.94</v>
      </c>
      <c r="N2979">
        <v>1</v>
      </c>
      <c r="O2979">
        <v>0</v>
      </c>
      <c r="P2979">
        <v>24000</v>
      </c>
      <c r="Q2979">
        <v>0</v>
      </c>
      <c r="R2979">
        <v>4</v>
      </c>
      <c r="S2979">
        <v>1009</v>
      </c>
      <c r="T2979" s="1">
        <v>0</v>
      </c>
      <c r="U2979">
        <v>1</v>
      </c>
      <c r="W2979" s="64">
        <f t="shared" si="94"/>
        <v>214560</v>
      </c>
      <c r="X2979" s="64">
        <f t="shared" si="95"/>
        <v>0</v>
      </c>
    </row>
    <row r="2980" spans="1:24" hidden="1">
      <c r="A2980">
        <v>27002</v>
      </c>
      <c r="B2980" t="s">
        <v>690</v>
      </c>
      <c r="C2980" t="s">
        <v>684</v>
      </c>
      <c r="D2980" t="s">
        <v>685</v>
      </c>
      <c r="E2980" t="s">
        <v>29</v>
      </c>
      <c r="F2980" t="s">
        <v>5341</v>
      </c>
      <c r="G2980" t="s">
        <v>1052</v>
      </c>
      <c r="H2980" s="1">
        <v>45373</v>
      </c>
      <c r="I2980" t="s">
        <v>8</v>
      </c>
      <c r="J2980">
        <v>34</v>
      </c>
      <c r="K2980">
        <v>6.97</v>
      </c>
      <c r="L2980">
        <v>0</v>
      </c>
      <c r="M2980">
        <v>0</v>
      </c>
      <c r="N2980">
        <v>1</v>
      </c>
      <c r="O2980">
        <v>0</v>
      </c>
      <c r="P2980">
        <v>10000</v>
      </c>
      <c r="Q2980">
        <v>0</v>
      </c>
      <c r="R2980">
        <v>4</v>
      </c>
      <c r="S2980">
        <v>1009</v>
      </c>
      <c r="T2980" s="1">
        <v>0</v>
      </c>
      <c r="U2980">
        <v>1</v>
      </c>
      <c r="W2980" s="64">
        <f t="shared" si="94"/>
        <v>69700</v>
      </c>
      <c r="X2980" s="64">
        <f t="shared" si="95"/>
        <v>0</v>
      </c>
    </row>
    <row r="2981" spans="1:24" hidden="1">
      <c r="A2981">
        <v>27013</v>
      </c>
      <c r="B2981" t="s">
        <v>689</v>
      </c>
      <c r="C2981" t="s">
        <v>684</v>
      </c>
      <c r="D2981" t="s">
        <v>685</v>
      </c>
      <c r="E2981" t="s">
        <v>29</v>
      </c>
      <c r="F2981" t="s">
        <v>686</v>
      </c>
      <c r="G2981" t="s">
        <v>4554</v>
      </c>
      <c r="H2981" s="1">
        <v>45373</v>
      </c>
      <c r="I2981" t="s">
        <v>8</v>
      </c>
      <c r="J2981">
        <v>34</v>
      </c>
      <c r="K2981">
        <v>6.97</v>
      </c>
      <c r="L2981">
        <v>0</v>
      </c>
      <c r="M2981">
        <v>0</v>
      </c>
      <c r="N2981">
        <v>1</v>
      </c>
      <c r="O2981">
        <v>0</v>
      </c>
      <c r="P2981">
        <v>63453.71</v>
      </c>
      <c r="Q2981">
        <v>0</v>
      </c>
      <c r="R2981">
        <v>4</v>
      </c>
      <c r="S2981">
        <v>1014</v>
      </c>
      <c r="T2981" s="1">
        <v>0</v>
      </c>
      <c r="U2981">
        <v>1</v>
      </c>
      <c r="W2981" s="64">
        <f t="shared" si="94"/>
        <v>442272.35869999998</v>
      </c>
      <c r="X2981" s="64">
        <f t="shared" si="95"/>
        <v>0</v>
      </c>
    </row>
    <row r="2982" spans="1:24" hidden="1">
      <c r="A2982">
        <v>1005</v>
      </c>
      <c r="B2982" t="s">
        <v>689</v>
      </c>
      <c r="C2982" t="s">
        <v>684</v>
      </c>
      <c r="D2982" t="s">
        <v>685</v>
      </c>
      <c r="E2982" t="s">
        <v>29</v>
      </c>
      <c r="F2982" t="s">
        <v>747</v>
      </c>
      <c r="G2982" t="s">
        <v>3588</v>
      </c>
      <c r="H2982" s="1">
        <v>45377</v>
      </c>
      <c r="I2982" t="s">
        <v>7</v>
      </c>
      <c r="J2982">
        <v>34</v>
      </c>
      <c r="K2982">
        <v>6.97</v>
      </c>
      <c r="L2982">
        <v>0</v>
      </c>
      <c r="M2982">
        <v>0</v>
      </c>
      <c r="N2982">
        <v>1</v>
      </c>
      <c r="O2982">
        <v>1</v>
      </c>
      <c r="P2982">
        <v>0</v>
      </c>
      <c r="Q2982">
        <v>2580</v>
      </c>
      <c r="R2982">
        <v>4</v>
      </c>
      <c r="S2982">
        <v>27012</v>
      </c>
      <c r="T2982" s="1">
        <v>0</v>
      </c>
      <c r="U2982">
        <v>1</v>
      </c>
      <c r="W2982" s="64">
        <f t="shared" si="94"/>
        <v>0</v>
      </c>
      <c r="X2982" s="64">
        <f t="shared" si="95"/>
        <v>17982.599999999999</v>
      </c>
    </row>
    <row r="2983" spans="1:24" hidden="1">
      <c r="A2983">
        <v>1009</v>
      </c>
      <c r="B2983" t="s">
        <v>690</v>
      </c>
      <c r="C2983" t="s">
        <v>684</v>
      </c>
      <c r="D2983" t="s">
        <v>685</v>
      </c>
      <c r="E2983" t="s">
        <v>29</v>
      </c>
      <c r="F2983" t="s">
        <v>686</v>
      </c>
      <c r="G2983" t="s">
        <v>5052</v>
      </c>
      <c r="H2983" s="1">
        <v>45377</v>
      </c>
      <c r="I2983" t="s">
        <v>7</v>
      </c>
      <c r="J2983">
        <v>34</v>
      </c>
      <c r="K2983">
        <v>6.97</v>
      </c>
      <c r="L2983">
        <v>0</v>
      </c>
      <c r="M2983">
        <v>0</v>
      </c>
      <c r="N2983">
        <v>1</v>
      </c>
      <c r="O2983">
        <v>0</v>
      </c>
      <c r="P2983">
        <v>0</v>
      </c>
      <c r="Q2983">
        <v>10000</v>
      </c>
      <c r="R2983">
        <v>4</v>
      </c>
      <c r="S2983">
        <v>27002</v>
      </c>
      <c r="T2983" s="1">
        <v>0</v>
      </c>
      <c r="U2983">
        <v>1</v>
      </c>
      <c r="W2983" s="64">
        <f t="shared" si="94"/>
        <v>0</v>
      </c>
      <c r="X2983" s="64">
        <f t="shared" si="95"/>
        <v>69700</v>
      </c>
    </row>
    <row r="2984" spans="1:24">
      <c r="A2984">
        <v>1014</v>
      </c>
      <c r="B2984" t="s">
        <v>689</v>
      </c>
      <c r="C2984" t="s">
        <v>684</v>
      </c>
      <c r="D2984" t="s">
        <v>685</v>
      </c>
      <c r="E2984" t="s">
        <v>29</v>
      </c>
      <c r="F2984" t="s">
        <v>728</v>
      </c>
      <c r="G2984" t="s">
        <v>4669</v>
      </c>
      <c r="H2984" s="1">
        <v>45377</v>
      </c>
      <c r="I2984" t="s">
        <v>7</v>
      </c>
      <c r="J2984">
        <v>34</v>
      </c>
      <c r="K2984">
        <v>6.97</v>
      </c>
      <c r="L2984">
        <v>0</v>
      </c>
      <c r="M2984">
        <v>0</v>
      </c>
      <c r="N2984">
        <v>1</v>
      </c>
      <c r="O2984">
        <v>1</v>
      </c>
      <c r="P2984">
        <v>0</v>
      </c>
      <c r="Q2984">
        <v>74940.94</v>
      </c>
      <c r="R2984">
        <v>4</v>
      </c>
      <c r="S2984">
        <v>27009</v>
      </c>
      <c r="T2984" s="1">
        <v>0</v>
      </c>
      <c r="U2984">
        <v>1</v>
      </c>
      <c r="W2984" s="64">
        <f t="shared" si="94"/>
        <v>0</v>
      </c>
      <c r="X2984" s="64">
        <f t="shared" si="95"/>
        <v>522338.3518</v>
      </c>
    </row>
    <row r="2985" spans="1:24">
      <c r="A2985">
        <v>1014</v>
      </c>
      <c r="B2985" t="s">
        <v>689</v>
      </c>
      <c r="C2985" t="s">
        <v>684</v>
      </c>
      <c r="D2985" t="s">
        <v>685</v>
      </c>
      <c r="E2985" t="s">
        <v>29</v>
      </c>
      <c r="F2985" t="s">
        <v>728</v>
      </c>
      <c r="G2985" t="s">
        <v>4670</v>
      </c>
      <c r="H2985" s="1">
        <v>45377</v>
      </c>
      <c r="I2985" t="s">
        <v>7</v>
      </c>
      <c r="J2985">
        <v>34</v>
      </c>
      <c r="K2985">
        <v>6.97</v>
      </c>
      <c r="L2985">
        <v>0</v>
      </c>
      <c r="M2985">
        <v>0</v>
      </c>
      <c r="N2985">
        <v>1</v>
      </c>
      <c r="O2985">
        <v>1</v>
      </c>
      <c r="P2985">
        <v>0</v>
      </c>
      <c r="Q2985">
        <v>86821.21</v>
      </c>
      <c r="R2985">
        <v>4</v>
      </c>
      <c r="S2985">
        <v>27013</v>
      </c>
      <c r="T2985" s="1">
        <v>0</v>
      </c>
      <c r="U2985">
        <v>1</v>
      </c>
      <c r="W2985" s="64">
        <f t="shared" si="94"/>
        <v>0</v>
      </c>
      <c r="X2985" s="64">
        <f t="shared" si="95"/>
        <v>605143.83370000008</v>
      </c>
    </row>
    <row r="2986" spans="1:24">
      <c r="A2986">
        <v>1014</v>
      </c>
      <c r="B2986" t="s">
        <v>689</v>
      </c>
      <c r="C2986" t="s">
        <v>684</v>
      </c>
      <c r="D2986" t="s">
        <v>685</v>
      </c>
      <c r="E2986" t="s">
        <v>29</v>
      </c>
      <c r="F2986" t="s">
        <v>728</v>
      </c>
      <c r="G2986" t="s">
        <v>4671</v>
      </c>
      <c r="H2986" s="1">
        <v>45377</v>
      </c>
      <c r="I2986" t="s">
        <v>7</v>
      </c>
      <c r="J2986">
        <v>34</v>
      </c>
      <c r="K2986">
        <v>6.97</v>
      </c>
      <c r="L2986">
        <v>0</v>
      </c>
      <c r="M2986">
        <v>0</v>
      </c>
      <c r="N2986">
        <v>1</v>
      </c>
      <c r="O2986">
        <v>1</v>
      </c>
      <c r="P2986">
        <v>0</v>
      </c>
      <c r="Q2986">
        <v>44531.06</v>
      </c>
      <c r="R2986">
        <v>4</v>
      </c>
      <c r="S2986">
        <v>27013</v>
      </c>
      <c r="T2986" s="1">
        <v>0</v>
      </c>
      <c r="U2986">
        <v>1</v>
      </c>
      <c r="W2986" s="64">
        <f t="shared" si="94"/>
        <v>0</v>
      </c>
      <c r="X2986" s="64">
        <f t="shared" si="95"/>
        <v>310381.48819999996</v>
      </c>
    </row>
    <row r="2987" spans="1:24">
      <c r="A2987">
        <v>1014</v>
      </c>
      <c r="B2987" t="s">
        <v>689</v>
      </c>
      <c r="C2987" t="s">
        <v>684</v>
      </c>
      <c r="D2987" t="s">
        <v>685</v>
      </c>
      <c r="E2987" t="s">
        <v>29</v>
      </c>
      <c r="F2987" t="s">
        <v>729</v>
      </c>
      <c r="G2987" t="s">
        <v>4622</v>
      </c>
      <c r="H2987" s="1">
        <v>45377</v>
      </c>
      <c r="I2987" t="s">
        <v>7</v>
      </c>
      <c r="J2987">
        <v>34</v>
      </c>
      <c r="K2987">
        <v>6.97</v>
      </c>
      <c r="L2987">
        <v>0</v>
      </c>
      <c r="M2987">
        <v>0</v>
      </c>
      <c r="N2987">
        <v>1</v>
      </c>
      <c r="O2987">
        <v>1</v>
      </c>
      <c r="P2987">
        <v>0</v>
      </c>
      <c r="Q2987">
        <v>13785.02</v>
      </c>
      <c r="R2987">
        <v>4</v>
      </c>
      <c r="S2987">
        <v>27013</v>
      </c>
      <c r="T2987" s="1">
        <v>0</v>
      </c>
      <c r="U2987">
        <v>1</v>
      </c>
      <c r="W2987" s="64">
        <f t="shared" si="94"/>
        <v>0</v>
      </c>
      <c r="X2987" s="64">
        <f t="shared" si="95"/>
        <v>96081.589399999997</v>
      </c>
    </row>
    <row r="2988" spans="1:24">
      <c r="A2988">
        <v>1014</v>
      </c>
      <c r="B2988" t="s">
        <v>689</v>
      </c>
      <c r="C2988" t="s">
        <v>684</v>
      </c>
      <c r="D2988" t="s">
        <v>685</v>
      </c>
      <c r="E2988" t="s">
        <v>29</v>
      </c>
      <c r="F2988" t="s">
        <v>729</v>
      </c>
      <c r="G2988" t="s">
        <v>876</v>
      </c>
      <c r="H2988" s="1">
        <v>45377</v>
      </c>
      <c r="I2988" t="s">
        <v>7</v>
      </c>
      <c r="J2988">
        <v>34</v>
      </c>
      <c r="K2988">
        <v>6.97</v>
      </c>
      <c r="L2988">
        <v>0</v>
      </c>
      <c r="M2988">
        <v>0</v>
      </c>
      <c r="N2988">
        <v>1</v>
      </c>
      <c r="O2988">
        <v>1</v>
      </c>
      <c r="P2988">
        <v>0</v>
      </c>
      <c r="Q2988">
        <v>199786.15</v>
      </c>
      <c r="R2988">
        <v>4</v>
      </c>
      <c r="S2988">
        <v>27012</v>
      </c>
      <c r="T2988" s="1">
        <v>0</v>
      </c>
      <c r="U2988">
        <v>1</v>
      </c>
      <c r="W2988" s="64">
        <f t="shared" si="94"/>
        <v>0</v>
      </c>
      <c r="X2988" s="64">
        <f t="shared" si="95"/>
        <v>1392509.4654999999</v>
      </c>
    </row>
    <row r="2989" spans="1:24">
      <c r="A2989">
        <v>1014</v>
      </c>
      <c r="B2989" t="s">
        <v>689</v>
      </c>
      <c r="C2989" t="s">
        <v>684</v>
      </c>
      <c r="D2989" t="s">
        <v>685</v>
      </c>
      <c r="E2989" t="s">
        <v>29</v>
      </c>
      <c r="F2989" t="s">
        <v>729</v>
      </c>
      <c r="G2989" t="s">
        <v>909</v>
      </c>
      <c r="H2989" s="1">
        <v>45377</v>
      </c>
      <c r="I2989" t="s">
        <v>7</v>
      </c>
      <c r="J2989">
        <v>34</v>
      </c>
      <c r="K2989">
        <v>6.97</v>
      </c>
      <c r="L2989">
        <v>0</v>
      </c>
      <c r="M2989">
        <v>0</v>
      </c>
      <c r="N2989">
        <v>1</v>
      </c>
      <c r="O2989">
        <v>1</v>
      </c>
      <c r="P2989">
        <v>0</v>
      </c>
      <c r="Q2989">
        <v>89859.05</v>
      </c>
      <c r="R2989">
        <v>4</v>
      </c>
      <c r="S2989">
        <v>27009</v>
      </c>
      <c r="T2989" s="1">
        <v>0</v>
      </c>
      <c r="U2989">
        <v>1</v>
      </c>
      <c r="W2989" s="64">
        <f t="shared" si="94"/>
        <v>0</v>
      </c>
      <c r="X2989" s="64">
        <f t="shared" si="95"/>
        <v>626317.57849999995</v>
      </c>
    </row>
    <row r="2990" spans="1:24" hidden="1">
      <c r="A2990">
        <v>1033</v>
      </c>
      <c r="B2990" t="s">
        <v>689</v>
      </c>
      <c r="C2990" t="s">
        <v>684</v>
      </c>
      <c r="D2990" t="s">
        <v>685</v>
      </c>
      <c r="E2990" t="s">
        <v>29</v>
      </c>
      <c r="F2990" t="s">
        <v>686</v>
      </c>
      <c r="G2990" t="s">
        <v>5136</v>
      </c>
      <c r="H2990" s="1">
        <v>45377</v>
      </c>
      <c r="I2990" t="s">
        <v>7</v>
      </c>
      <c r="J2990">
        <v>34</v>
      </c>
      <c r="K2990">
        <v>6.9580000000000002</v>
      </c>
      <c r="L2990">
        <v>0</v>
      </c>
      <c r="M2990">
        <v>0</v>
      </c>
      <c r="N2990">
        <v>1</v>
      </c>
      <c r="O2990">
        <v>0</v>
      </c>
      <c r="P2990">
        <v>0</v>
      </c>
      <c r="Q2990">
        <v>500000</v>
      </c>
      <c r="R2990">
        <v>4</v>
      </c>
      <c r="S2990">
        <v>27003</v>
      </c>
      <c r="T2990" s="1">
        <v>0</v>
      </c>
      <c r="U2990">
        <v>1</v>
      </c>
      <c r="W2990" s="64">
        <f t="shared" si="94"/>
        <v>0</v>
      </c>
      <c r="X2990" s="64">
        <f t="shared" si="95"/>
        <v>3479000</v>
      </c>
    </row>
    <row r="2991" spans="1:24" hidden="1">
      <c r="A2991">
        <v>1033</v>
      </c>
      <c r="B2991" t="s">
        <v>689</v>
      </c>
      <c r="C2991" t="s">
        <v>684</v>
      </c>
      <c r="D2991" t="s">
        <v>685</v>
      </c>
      <c r="E2991" t="s">
        <v>29</v>
      </c>
      <c r="F2991" t="s">
        <v>747</v>
      </c>
      <c r="G2991" t="s">
        <v>5163</v>
      </c>
      <c r="H2991" s="1">
        <v>45377</v>
      </c>
      <c r="I2991" t="s">
        <v>7</v>
      </c>
      <c r="J2991">
        <v>34</v>
      </c>
      <c r="K2991">
        <v>6.9589999999999996</v>
      </c>
      <c r="L2991">
        <v>0</v>
      </c>
      <c r="M2991">
        <v>0</v>
      </c>
      <c r="N2991">
        <v>1</v>
      </c>
      <c r="O2991">
        <v>0</v>
      </c>
      <c r="P2991">
        <v>0</v>
      </c>
      <c r="Q2991">
        <v>300000</v>
      </c>
      <c r="R2991">
        <v>4</v>
      </c>
      <c r="S2991">
        <v>74003</v>
      </c>
      <c r="T2991" s="1">
        <v>0</v>
      </c>
      <c r="U2991">
        <v>1</v>
      </c>
      <c r="W2991" s="64">
        <f t="shared" si="94"/>
        <v>0</v>
      </c>
      <c r="X2991" s="64">
        <f t="shared" si="95"/>
        <v>2087700</v>
      </c>
    </row>
    <row r="2992" spans="1:24" hidden="1">
      <c r="A2992">
        <v>27002</v>
      </c>
      <c r="B2992" t="s">
        <v>690</v>
      </c>
      <c r="C2992" t="s">
        <v>684</v>
      </c>
      <c r="D2992" t="s">
        <v>685</v>
      </c>
      <c r="E2992" t="s">
        <v>29</v>
      </c>
      <c r="F2992" t="s">
        <v>5341</v>
      </c>
      <c r="G2992" t="s">
        <v>3607</v>
      </c>
      <c r="H2992" s="1">
        <v>45377</v>
      </c>
      <c r="I2992" t="s">
        <v>8</v>
      </c>
      <c r="J2992">
        <v>34</v>
      </c>
      <c r="K2992">
        <v>6.97</v>
      </c>
      <c r="L2992">
        <v>0</v>
      </c>
      <c r="M2992">
        <v>0</v>
      </c>
      <c r="N2992">
        <v>1</v>
      </c>
      <c r="O2992">
        <v>0</v>
      </c>
      <c r="P2992">
        <v>10000</v>
      </c>
      <c r="Q2992">
        <v>0</v>
      </c>
      <c r="R2992">
        <v>4</v>
      </c>
      <c r="S2992">
        <v>1009</v>
      </c>
      <c r="T2992" s="1">
        <v>0</v>
      </c>
      <c r="U2992">
        <v>1</v>
      </c>
      <c r="W2992" s="64">
        <f t="shared" si="94"/>
        <v>69700</v>
      </c>
      <c r="X2992" s="64">
        <f t="shared" si="95"/>
        <v>0</v>
      </c>
    </row>
    <row r="2993" spans="1:24" hidden="1">
      <c r="A2993">
        <v>27003</v>
      </c>
      <c r="B2993" t="s">
        <v>689</v>
      </c>
      <c r="C2993" t="s">
        <v>684</v>
      </c>
      <c r="D2993" t="s">
        <v>685</v>
      </c>
      <c r="E2993" t="s">
        <v>29</v>
      </c>
      <c r="F2993" t="s">
        <v>3577</v>
      </c>
      <c r="G2993" t="s">
        <v>1020</v>
      </c>
      <c r="H2993" s="1">
        <v>45377</v>
      </c>
      <c r="I2993" t="s">
        <v>8</v>
      </c>
      <c r="J2993">
        <v>34</v>
      </c>
      <c r="K2993">
        <v>6.9580000000000002</v>
      </c>
      <c r="L2993">
        <v>0</v>
      </c>
      <c r="M2993">
        <v>0</v>
      </c>
      <c r="N2993">
        <v>1</v>
      </c>
      <c r="O2993">
        <v>0</v>
      </c>
      <c r="P2993">
        <v>500000</v>
      </c>
      <c r="Q2993">
        <v>0</v>
      </c>
      <c r="R2993">
        <v>4</v>
      </c>
      <c r="S2993">
        <v>1033</v>
      </c>
      <c r="T2993" s="1">
        <v>0</v>
      </c>
      <c r="U2993">
        <v>1</v>
      </c>
      <c r="W2993" s="64">
        <f t="shared" si="94"/>
        <v>3479000</v>
      </c>
      <c r="X2993" s="64">
        <f t="shared" si="95"/>
        <v>0</v>
      </c>
    </row>
    <row r="2994" spans="1:24" hidden="1">
      <c r="A2994">
        <v>27009</v>
      </c>
      <c r="B2994" t="s">
        <v>689</v>
      </c>
      <c r="C2994" t="s">
        <v>684</v>
      </c>
      <c r="D2994" t="s">
        <v>685</v>
      </c>
      <c r="E2994" t="s">
        <v>29</v>
      </c>
      <c r="F2994" t="s">
        <v>753</v>
      </c>
      <c r="G2994" t="s">
        <v>5382</v>
      </c>
      <c r="H2994" s="1">
        <v>45377</v>
      </c>
      <c r="I2994" t="s">
        <v>7</v>
      </c>
      <c r="J2994">
        <v>34</v>
      </c>
      <c r="K2994">
        <v>6.86</v>
      </c>
      <c r="L2994">
        <v>0</v>
      </c>
      <c r="M2994">
        <v>0</v>
      </c>
      <c r="N2994">
        <v>1</v>
      </c>
      <c r="O2994">
        <v>0</v>
      </c>
      <c r="P2994">
        <v>0</v>
      </c>
      <c r="Q2994">
        <v>30000</v>
      </c>
      <c r="R2994">
        <v>4</v>
      </c>
      <c r="S2994">
        <v>27013</v>
      </c>
      <c r="T2994" s="1">
        <v>0</v>
      </c>
      <c r="U2994">
        <v>1</v>
      </c>
      <c r="W2994" s="64">
        <f t="shared" si="94"/>
        <v>0</v>
      </c>
      <c r="X2994" s="64">
        <f t="shared" si="95"/>
        <v>205800</v>
      </c>
    </row>
    <row r="2995" spans="1:24" hidden="1">
      <c r="A2995">
        <v>27009</v>
      </c>
      <c r="B2995" t="s">
        <v>689</v>
      </c>
      <c r="C2995" t="s">
        <v>684</v>
      </c>
      <c r="D2995" t="s">
        <v>685</v>
      </c>
      <c r="E2995" t="s">
        <v>29</v>
      </c>
      <c r="F2995" t="s">
        <v>753</v>
      </c>
      <c r="G2995" t="s">
        <v>4789</v>
      </c>
      <c r="H2995" s="1">
        <v>45377</v>
      </c>
      <c r="I2995" t="s">
        <v>8</v>
      </c>
      <c r="J2995">
        <v>34</v>
      </c>
      <c r="K2995">
        <v>6.97</v>
      </c>
      <c r="L2995">
        <v>0</v>
      </c>
      <c r="M2995">
        <v>0</v>
      </c>
      <c r="N2995">
        <v>1</v>
      </c>
      <c r="O2995">
        <v>0</v>
      </c>
      <c r="P2995">
        <v>89859.05</v>
      </c>
      <c r="Q2995">
        <v>0</v>
      </c>
      <c r="R2995">
        <v>4</v>
      </c>
      <c r="S2995">
        <v>1014</v>
      </c>
      <c r="T2995" s="1">
        <v>0</v>
      </c>
      <c r="U2995">
        <v>1</v>
      </c>
      <c r="W2995" s="64">
        <f t="shared" si="94"/>
        <v>626317.57849999995</v>
      </c>
      <c r="X2995" s="64">
        <f t="shared" si="95"/>
        <v>0</v>
      </c>
    </row>
    <row r="2996" spans="1:24" hidden="1">
      <c r="A2996">
        <v>27009</v>
      </c>
      <c r="B2996" t="s">
        <v>689</v>
      </c>
      <c r="C2996" t="s">
        <v>684</v>
      </c>
      <c r="D2996" t="s">
        <v>685</v>
      </c>
      <c r="E2996" t="s">
        <v>29</v>
      </c>
      <c r="F2996" t="s">
        <v>753</v>
      </c>
      <c r="G2996" t="s">
        <v>4739</v>
      </c>
      <c r="H2996" s="1">
        <v>45377</v>
      </c>
      <c r="I2996" t="s">
        <v>8</v>
      </c>
      <c r="J2996">
        <v>34</v>
      </c>
      <c r="K2996">
        <v>6.97</v>
      </c>
      <c r="L2996">
        <v>0</v>
      </c>
      <c r="M2996">
        <v>0</v>
      </c>
      <c r="N2996">
        <v>1</v>
      </c>
      <c r="O2996">
        <v>0</v>
      </c>
      <c r="P2996">
        <v>74940.94</v>
      </c>
      <c r="Q2996">
        <v>0</v>
      </c>
      <c r="R2996">
        <v>4</v>
      </c>
      <c r="S2996">
        <v>1014</v>
      </c>
      <c r="T2996" s="1">
        <v>0</v>
      </c>
      <c r="U2996">
        <v>1</v>
      </c>
      <c r="W2996" s="64">
        <f t="shared" si="94"/>
        <v>522338.3518</v>
      </c>
      <c r="X2996" s="64">
        <f t="shared" si="95"/>
        <v>0</v>
      </c>
    </row>
    <row r="2997" spans="1:24" hidden="1">
      <c r="A2997">
        <v>27012</v>
      </c>
      <c r="B2997" t="s">
        <v>689</v>
      </c>
      <c r="C2997" t="s">
        <v>684</v>
      </c>
      <c r="D2997" t="s">
        <v>685</v>
      </c>
      <c r="E2997" t="s">
        <v>29</v>
      </c>
      <c r="F2997" t="s">
        <v>753</v>
      </c>
      <c r="G2997" t="s">
        <v>979</v>
      </c>
      <c r="H2997" s="1">
        <v>45377</v>
      </c>
      <c r="I2997" t="s">
        <v>8</v>
      </c>
      <c r="J2997">
        <v>34</v>
      </c>
      <c r="K2997">
        <v>6.97</v>
      </c>
      <c r="L2997">
        <v>0</v>
      </c>
      <c r="M2997">
        <v>0</v>
      </c>
      <c r="N2997">
        <v>1</v>
      </c>
      <c r="O2997">
        <v>0</v>
      </c>
      <c r="P2997">
        <v>2580</v>
      </c>
      <c r="Q2997">
        <v>0</v>
      </c>
      <c r="R2997">
        <v>4</v>
      </c>
      <c r="S2997">
        <v>1005</v>
      </c>
      <c r="T2997" s="1">
        <v>0</v>
      </c>
      <c r="U2997">
        <v>1</v>
      </c>
      <c r="W2997" s="64">
        <f t="shared" si="94"/>
        <v>17982.599999999999</v>
      </c>
      <c r="X2997" s="64">
        <f t="shared" si="95"/>
        <v>0</v>
      </c>
    </row>
    <row r="2998" spans="1:24" hidden="1">
      <c r="A2998">
        <v>27012</v>
      </c>
      <c r="B2998" t="s">
        <v>689</v>
      </c>
      <c r="C2998" t="s">
        <v>684</v>
      </c>
      <c r="D2998" t="s">
        <v>685</v>
      </c>
      <c r="E2998" t="s">
        <v>29</v>
      </c>
      <c r="F2998" t="s">
        <v>753</v>
      </c>
      <c r="G2998" t="s">
        <v>981</v>
      </c>
      <c r="H2998" s="1">
        <v>45377</v>
      </c>
      <c r="I2998" t="s">
        <v>8</v>
      </c>
      <c r="J2998">
        <v>34</v>
      </c>
      <c r="K2998">
        <v>6.97</v>
      </c>
      <c r="L2998">
        <v>0</v>
      </c>
      <c r="M2998">
        <v>0</v>
      </c>
      <c r="N2998">
        <v>1</v>
      </c>
      <c r="O2998">
        <v>0</v>
      </c>
      <c r="P2998">
        <v>199786.15</v>
      </c>
      <c r="Q2998">
        <v>0</v>
      </c>
      <c r="R2998">
        <v>4</v>
      </c>
      <c r="S2998">
        <v>1014</v>
      </c>
      <c r="T2998" s="1">
        <v>0</v>
      </c>
      <c r="U2998">
        <v>1</v>
      </c>
      <c r="W2998" s="64">
        <f t="shared" si="94"/>
        <v>1392509.4654999999</v>
      </c>
      <c r="X2998" s="64">
        <f t="shared" si="95"/>
        <v>0</v>
      </c>
    </row>
    <row r="2999" spans="1:24" hidden="1">
      <c r="A2999">
        <v>27013</v>
      </c>
      <c r="B2999" t="s">
        <v>689</v>
      </c>
      <c r="C2999" t="s">
        <v>684</v>
      </c>
      <c r="D2999" t="s">
        <v>685</v>
      </c>
      <c r="E2999" t="s">
        <v>29</v>
      </c>
      <c r="F2999" t="s">
        <v>686</v>
      </c>
      <c r="G2999" t="s">
        <v>4554</v>
      </c>
      <c r="H2999" s="1">
        <v>45377</v>
      </c>
      <c r="I2999" t="s">
        <v>8</v>
      </c>
      <c r="J2999">
        <v>34</v>
      </c>
      <c r="K2999">
        <v>6.97</v>
      </c>
      <c r="L2999">
        <v>0</v>
      </c>
      <c r="M2999">
        <v>0</v>
      </c>
      <c r="N2999">
        <v>1</v>
      </c>
      <c r="O2999">
        <v>0</v>
      </c>
      <c r="P2999">
        <v>13785.02</v>
      </c>
      <c r="Q2999">
        <v>0</v>
      </c>
      <c r="R2999">
        <v>4</v>
      </c>
      <c r="S2999">
        <v>1014</v>
      </c>
      <c r="T2999" s="1">
        <v>0</v>
      </c>
      <c r="U2999">
        <v>1</v>
      </c>
      <c r="W2999" s="64">
        <f t="shared" si="94"/>
        <v>96081.589399999997</v>
      </c>
      <c r="X2999" s="64">
        <f t="shared" si="95"/>
        <v>0</v>
      </c>
    </row>
    <row r="3000" spans="1:24" hidden="1">
      <c r="A3000">
        <v>27013</v>
      </c>
      <c r="B3000" t="s">
        <v>689</v>
      </c>
      <c r="C3000" t="s">
        <v>684</v>
      </c>
      <c r="D3000" t="s">
        <v>685</v>
      </c>
      <c r="E3000" t="s">
        <v>29</v>
      </c>
      <c r="F3000" t="s">
        <v>686</v>
      </c>
      <c r="G3000" t="s">
        <v>4555</v>
      </c>
      <c r="H3000" s="1">
        <v>45377</v>
      </c>
      <c r="I3000" t="s">
        <v>8</v>
      </c>
      <c r="J3000">
        <v>34</v>
      </c>
      <c r="K3000">
        <v>6.97</v>
      </c>
      <c r="L3000">
        <v>0</v>
      </c>
      <c r="M3000">
        <v>0</v>
      </c>
      <c r="N3000">
        <v>1</v>
      </c>
      <c r="O3000">
        <v>0</v>
      </c>
      <c r="P3000">
        <v>44531.06</v>
      </c>
      <c r="Q3000">
        <v>0</v>
      </c>
      <c r="R3000">
        <v>4</v>
      </c>
      <c r="S3000">
        <v>1014</v>
      </c>
      <c r="T3000" s="1">
        <v>0</v>
      </c>
      <c r="U3000">
        <v>1</v>
      </c>
      <c r="W3000" s="64">
        <f t="shared" si="94"/>
        <v>310381.48819999996</v>
      </c>
      <c r="X3000" s="64">
        <f t="shared" si="95"/>
        <v>0</v>
      </c>
    </row>
    <row r="3001" spans="1:24" hidden="1">
      <c r="A3001">
        <v>27013</v>
      </c>
      <c r="B3001" t="s">
        <v>689</v>
      </c>
      <c r="C3001" t="s">
        <v>684</v>
      </c>
      <c r="D3001" t="s">
        <v>685</v>
      </c>
      <c r="E3001" t="s">
        <v>29</v>
      </c>
      <c r="F3001" t="s">
        <v>686</v>
      </c>
      <c r="G3001" t="s">
        <v>4556</v>
      </c>
      <c r="H3001" s="1">
        <v>45377</v>
      </c>
      <c r="I3001" t="s">
        <v>8</v>
      </c>
      <c r="J3001">
        <v>34</v>
      </c>
      <c r="K3001">
        <v>6.97</v>
      </c>
      <c r="L3001">
        <v>0</v>
      </c>
      <c r="M3001">
        <v>0</v>
      </c>
      <c r="N3001">
        <v>1</v>
      </c>
      <c r="O3001">
        <v>0</v>
      </c>
      <c r="P3001">
        <v>86821.21</v>
      </c>
      <c r="Q3001">
        <v>0</v>
      </c>
      <c r="R3001">
        <v>4</v>
      </c>
      <c r="S3001">
        <v>1014</v>
      </c>
      <c r="T3001" s="1">
        <v>0</v>
      </c>
      <c r="U3001">
        <v>1</v>
      </c>
      <c r="W3001" s="64">
        <f t="shared" si="94"/>
        <v>605143.83370000008</v>
      </c>
      <c r="X3001" s="64">
        <f t="shared" si="95"/>
        <v>0</v>
      </c>
    </row>
    <row r="3002" spans="1:24" hidden="1">
      <c r="A3002">
        <v>27013</v>
      </c>
      <c r="B3002" t="s">
        <v>689</v>
      </c>
      <c r="C3002" t="s">
        <v>684</v>
      </c>
      <c r="D3002" t="s">
        <v>685</v>
      </c>
      <c r="E3002" t="s">
        <v>29</v>
      </c>
      <c r="F3002" t="s">
        <v>686</v>
      </c>
      <c r="G3002" t="s">
        <v>4557</v>
      </c>
      <c r="H3002" s="1">
        <v>45377</v>
      </c>
      <c r="I3002" t="s">
        <v>8</v>
      </c>
      <c r="J3002">
        <v>34</v>
      </c>
      <c r="K3002">
        <v>6.86</v>
      </c>
      <c r="L3002">
        <v>0</v>
      </c>
      <c r="M3002">
        <v>0</v>
      </c>
      <c r="N3002">
        <v>1</v>
      </c>
      <c r="O3002">
        <v>0</v>
      </c>
      <c r="P3002">
        <v>30000</v>
      </c>
      <c r="Q3002">
        <v>0</v>
      </c>
      <c r="R3002">
        <v>4</v>
      </c>
      <c r="S3002">
        <v>27009</v>
      </c>
      <c r="T3002" s="1">
        <v>0</v>
      </c>
      <c r="U3002">
        <v>1</v>
      </c>
      <c r="W3002" s="64">
        <f t="shared" si="94"/>
        <v>205800</v>
      </c>
      <c r="X3002" s="64">
        <f t="shared" si="95"/>
        <v>0</v>
      </c>
    </row>
    <row r="3003" spans="1:24" hidden="1">
      <c r="A3003">
        <v>74003</v>
      </c>
      <c r="B3003" t="s">
        <v>690</v>
      </c>
      <c r="C3003" t="s">
        <v>684</v>
      </c>
      <c r="D3003" t="s">
        <v>685</v>
      </c>
      <c r="E3003" t="s">
        <v>29</v>
      </c>
      <c r="F3003" t="s">
        <v>686</v>
      </c>
      <c r="G3003" t="s">
        <v>5430</v>
      </c>
      <c r="H3003" s="1">
        <v>45377</v>
      </c>
      <c r="I3003" t="s">
        <v>8</v>
      </c>
      <c r="J3003">
        <v>34</v>
      </c>
      <c r="K3003">
        <v>6.9589999999999996</v>
      </c>
      <c r="L3003">
        <v>0</v>
      </c>
      <c r="M3003">
        <v>0</v>
      </c>
      <c r="N3003">
        <v>1</v>
      </c>
      <c r="O3003">
        <v>0</v>
      </c>
      <c r="P3003">
        <v>300000</v>
      </c>
      <c r="Q3003">
        <v>0</v>
      </c>
      <c r="R3003">
        <v>4</v>
      </c>
      <c r="S3003">
        <v>1033</v>
      </c>
      <c r="T3003" s="1">
        <v>0</v>
      </c>
      <c r="U3003">
        <v>1</v>
      </c>
      <c r="W3003" s="64">
        <f t="shared" si="94"/>
        <v>2087700</v>
      </c>
      <c r="X3003" s="64">
        <f t="shared" si="95"/>
        <v>0</v>
      </c>
    </row>
    <row r="3004" spans="1:24" hidden="1">
      <c r="A3004">
        <v>1009</v>
      </c>
      <c r="B3004" t="s">
        <v>690</v>
      </c>
      <c r="C3004" t="s">
        <v>684</v>
      </c>
      <c r="D3004" t="s">
        <v>685</v>
      </c>
      <c r="E3004" t="s">
        <v>29</v>
      </c>
      <c r="F3004" t="s">
        <v>686</v>
      </c>
      <c r="G3004" t="s">
        <v>5053</v>
      </c>
      <c r="H3004" s="1">
        <v>45378</v>
      </c>
      <c r="I3004" t="s">
        <v>7</v>
      </c>
      <c r="J3004">
        <v>34</v>
      </c>
      <c r="K3004">
        <v>6.97</v>
      </c>
      <c r="L3004">
        <v>0</v>
      </c>
      <c r="M3004">
        <v>0</v>
      </c>
      <c r="N3004">
        <v>1</v>
      </c>
      <c r="O3004">
        <v>0</v>
      </c>
      <c r="P3004">
        <v>0</v>
      </c>
      <c r="Q3004">
        <v>10000</v>
      </c>
      <c r="R3004">
        <v>4</v>
      </c>
      <c r="S3004">
        <v>27002</v>
      </c>
      <c r="T3004" s="1">
        <v>0</v>
      </c>
      <c r="U3004">
        <v>1</v>
      </c>
      <c r="W3004" s="64">
        <f t="shared" si="94"/>
        <v>0</v>
      </c>
      <c r="X3004" s="64">
        <f t="shared" si="95"/>
        <v>69700</v>
      </c>
    </row>
    <row r="3005" spans="1:24">
      <c r="A3005">
        <v>1014</v>
      </c>
      <c r="B3005" t="s">
        <v>689</v>
      </c>
      <c r="C3005" t="s">
        <v>684</v>
      </c>
      <c r="D3005" t="s">
        <v>685</v>
      </c>
      <c r="E3005" t="s">
        <v>29</v>
      </c>
      <c r="F3005" t="s">
        <v>729</v>
      </c>
      <c r="G3005" t="s">
        <v>4665</v>
      </c>
      <c r="H3005" s="1">
        <v>45378</v>
      </c>
      <c r="I3005" t="s">
        <v>7</v>
      </c>
      <c r="J3005">
        <v>34</v>
      </c>
      <c r="K3005">
        <v>6.97</v>
      </c>
      <c r="L3005">
        <v>0</v>
      </c>
      <c r="M3005">
        <v>0</v>
      </c>
      <c r="N3005">
        <v>1</v>
      </c>
      <c r="O3005">
        <v>1</v>
      </c>
      <c r="P3005">
        <v>0</v>
      </c>
      <c r="Q3005">
        <v>172691.83</v>
      </c>
      <c r="R3005">
        <v>4</v>
      </c>
      <c r="S3005">
        <v>27009</v>
      </c>
      <c r="T3005" s="1">
        <v>0</v>
      </c>
      <c r="U3005">
        <v>1</v>
      </c>
      <c r="W3005" s="64">
        <f t="shared" si="94"/>
        <v>0</v>
      </c>
      <c r="X3005" s="64">
        <f t="shared" si="95"/>
        <v>1203662.0550999998</v>
      </c>
    </row>
    <row r="3006" spans="1:24">
      <c r="A3006">
        <v>1014</v>
      </c>
      <c r="B3006" t="s">
        <v>689</v>
      </c>
      <c r="C3006" t="s">
        <v>684</v>
      </c>
      <c r="D3006" t="s">
        <v>685</v>
      </c>
      <c r="E3006" t="s">
        <v>29</v>
      </c>
      <c r="F3006" t="s">
        <v>729</v>
      </c>
      <c r="G3006" t="s">
        <v>4666</v>
      </c>
      <c r="H3006" s="1">
        <v>45378</v>
      </c>
      <c r="I3006" t="s">
        <v>7</v>
      </c>
      <c r="J3006">
        <v>34</v>
      </c>
      <c r="K3006">
        <v>6.97</v>
      </c>
      <c r="L3006">
        <v>0</v>
      </c>
      <c r="M3006">
        <v>0</v>
      </c>
      <c r="N3006">
        <v>1</v>
      </c>
      <c r="O3006">
        <v>1</v>
      </c>
      <c r="P3006">
        <v>0</v>
      </c>
      <c r="Q3006">
        <v>80744.84</v>
      </c>
      <c r="R3006">
        <v>4</v>
      </c>
      <c r="S3006">
        <v>27009</v>
      </c>
      <c r="T3006" s="1">
        <v>0</v>
      </c>
      <c r="U3006">
        <v>1</v>
      </c>
      <c r="W3006" s="64">
        <f t="shared" si="94"/>
        <v>0</v>
      </c>
      <c r="X3006" s="64">
        <f t="shared" si="95"/>
        <v>562791.53479999991</v>
      </c>
    </row>
    <row r="3007" spans="1:24" hidden="1">
      <c r="A3007">
        <v>1033</v>
      </c>
      <c r="B3007" t="s">
        <v>689</v>
      </c>
      <c r="C3007" t="s">
        <v>684</v>
      </c>
      <c r="D3007" t="s">
        <v>685</v>
      </c>
      <c r="E3007" t="s">
        <v>29</v>
      </c>
      <c r="F3007" t="s">
        <v>747</v>
      </c>
      <c r="G3007" t="s">
        <v>5164</v>
      </c>
      <c r="H3007" s="1">
        <v>45378</v>
      </c>
      <c r="I3007" t="s">
        <v>7</v>
      </c>
      <c r="J3007">
        <v>34</v>
      </c>
      <c r="K3007">
        <v>6.9589999999999996</v>
      </c>
      <c r="L3007">
        <v>0</v>
      </c>
      <c r="M3007">
        <v>0</v>
      </c>
      <c r="N3007">
        <v>1</v>
      </c>
      <c r="O3007">
        <v>0</v>
      </c>
      <c r="P3007">
        <v>0</v>
      </c>
      <c r="Q3007">
        <v>150000</v>
      </c>
      <c r="R3007">
        <v>4</v>
      </c>
      <c r="S3007">
        <v>3004</v>
      </c>
      <c r="T3007" s="1">
        <v>0</v>
      </c>
      <c r="U3007">
        <v>1</v>
      </c>
      <c r="W3007" s="64">
        <f t="shared" si="94"/>
        <v>0</v>
      </c>
      <c r="X3007" s="64">
        <f t="shared" si="95"/>
        <v>1043850</v>
      </c>
    </row>
    <row r="3008" spans="1:24" hidden="1">
      <c r="A3008">
        <v>3004</v>
      </c>
      <c r="B3008" t="s">
        <v>694</v>
      </c>
      <c r="C3008" t="s">
        <v>684</v>
      </c>
      <c r="D3008" t="s">
        <v>685</v>
      </c>
      <c r="E3008" t="s">
        <v>29</v>
      </c>
      <c r="F3008" t="s">
        <v>686</v>
      </c>
      <c r="G3008" t="s">
        <v>1013</v>
      </c>
      <c r="H3008" s="1">
        <v>45378</v>
      </c>
      <c r="I3008" t="s">
        <v>8</v>
      </c>
      <c r="J3008">
        <v>34</v>
      </c>
      <c r="K3008">
        <v>6.9589999999999996</v>
      </c>
      <c r="L3008">
        <v>0</v>
      </c>
      <c r="M3008">
        <v>0</v>
      </c>
      <c r="N3008">
        <v>1</v>
      </c>
      <c r="O3008">
        <v>0</v>
      </c>
      <c r="P3008">
        <v>150000</v>
      </c>
      <c r="Q3008">
        <v>0</v>
      </c>
      <c r="R3008">
        <v>4</v>
      </c>
      <c r="S3008">
        <v>1033</v>
      </c>
      <c r="T3008" s="1">
        <v>0</v>
      </c>
      <c r="U3008">
        <v>1</v>
      </c>
      <c r="W3008" s="64">
        <f t="shared" si="94"/>
        <v>1043850</v>
      </c>
      <c r="X3008" s="64">
        <f t="shared" si="95"/>
        <v>0</v>
      </c>
    </row>
    <row r="3009" spans="1:24" hidden="1">
      <c r="A3009">
        <v>27002</v>
      </c>
      <c r="B3009" t="s">
        <v>690</v>
      </c>
      <c r="C3009" t="s">
        <v>684</v>
      </c>
      <c r="D3009" t="s">
        <v>685</v>
      </c>
      <c r="E3009" t="s">
        <v>29</v>
      </c>
      <c r="F3009" t="s">
        <v>5341</v>
      </c>
      <c r="G3009" t="s">
        <v>3605</v>
      </c>
      <c r="H3009" s="1">
        <v>45378</v>
      </c>
      <c r="I3009" t="s">
        <v>8</v>
      </c>
      <c r="J3009">
        <v>34</v>
      </c>
      <c r="K3009">
        <v>6.97</v>
      </c>
      <c r="L3009">
        <v>0</v>
      </c>
      <c r="M3009">
        <v>0</v>
      </c>
      <c r="N3009">
        <v>1</v>
      </c>
      <c r="O3009">
        <v>0</v>
      </c>
      <c r="P3009">
        <v>10000</v>
      </c>
      <c r="Q3009">
        <v>0</v>
      </c>
      <c r="R3009">
        <v>4</v>
      </c>
      <c r="S3009">
        <v>1009</v>
      </c>
      <c r="T3009" s="1">
        <v>0</v>
      </c>
      <c r="U3009">
        <v>1</v>
      </c>
      <c r="W3009" s="64">
        <f t="shared" si="94"/>
        <v>69700</v>
      </c>
      <c r="X3009" s="64">
        <f t="shared" si="95"/>
        <v>0</v>
      </c>
    </row>
    <row r="3010" spans="1:24" hidden="1">
      <c r="A3010">
        <v>27009</v>
      </c>
      <c r="B3010" t="s">
        <v>689</v>
      </c>
      <c r="C3010" t="s">
        <v>684</v>
      </c>
      <c r="D3010" t="s">
        <v>685</v>
      </c>
      <c r="E3010" t="s">
        <v>29</v>
      </c>
      <c r="F3010" t="s">
        <v>753</v>
      </c>
      <c r="G3010" t="s">
        <v>5383</v>
      </c>
      <c r="H3010" s="1">
        <v>45378</v>
      </c>
      <c r="I3010" t="s">
        <v>8</v>
      </c>
      <c r="J3010">
        <v>34</v>
      </c>
      <c r="K3010">
        <v>6.97</v>
      </c>
      <c r="L3010">
        <v>0</v>
      </c>
      <c r="M3010">
        <v>0</v>
      </c>
      <c r="N3010">
        <v>1</v>
      </c>
      <c r="O3010">
        <v>0</v>
      </c>
      <c r="P3010">
        <v>80744.84</v>
      </c>
      <c r="Q3010">
        <v>0</v>
      </c>
      <c r="R3010">
        <v>4</v>
      </c>
      <c r="S3010">
        <v>1014</v>
      </c>
      <c r="T3010" s="1">
        <v>0</v>
      </c>
      <c r="U3010">
        <v>1</v>
      </c>
      <c r="W3010" s="64">
        <f t="shared" si="94"/>
        <v>562791.53479999991</v>
      </c>
      <c r="X3010" s="64">
        <f t="shared" si="95"/>
        <v>0</v>
      </c>
    </row>
    <row r="3011" spans="1:24" hidden="1">
      <c r="A3011">
        <v>27009</v>
      </c>
      <c r="B3011" t="s">
        <v>689</v>
      </c>
      <c r="C3011" t="s">
        <v>684</v>
      </c>
      <c r="D3011" t="s">
        <v>685</v>
      </c>
      <c r="E3011" t="s">
        <v>29</v>
      </c>
      <c r="F3011" t="s">
        <v>753</v>
      </c>
      <c r="G3011" t="s">
        <v>5384</v>
      </c>
      <c r="H3011" s="1">
        <v>45378</v>
      </c>
      <c r="I3011" t="s">
        <v>8</v>
      </c>
      <c r="J3011">
        <v>34</v>
      </c>
      <c r="K3011">
        <v>6.97</v>
      </c>
      <c r="L3011">
        <v>0</v>
      </c>
      <c r="M3011">
        <v>0</v>
      </c>
      <c r="N3011">
        <v>1</v>
      </c>
      <c r="O3011">
        <v>0</v>
      </c>
      <c r="P3011">
        <v>172691.83</v>
      </c>
      <c r="Q3011">
        <v>0</v>
      </c>
      <c r="R3011">
        <v>4</v>
      </c>
      <c r="S3011">
        <v>1014</v>
      </c>
      <c r="T3011" s="1">
        <v>0</v>
      </c>
      <c r="U3011">
        <v>1</v>
      </c>
      <c r="W3011" s="64">
        <f t="shared" si="94"/>
        <v>1203662.0550999998</v>
      </c>
      <c r="X3011" s="64">
        <f t="shared" si="95"/>
        <v>0</v>
      </c>
    </row>
    <row r="3012" spans="1:24" hidden="1">
      <c r="A3012">
        <v>1005</v>
      </c>
      <c r="B3012" t="s">
        <v>689</v>
      </c>
      <c r="C3012" t="s">
        <v>684</v>
      </c>
      <c r="D3012" t="s">
        <v>685</v>
      </c>
      <c r="E3012" t="s">
        <v>29</v>
      </c>
      <c r="F3012" t="s">
        <v>747</v>
      </c>
      <c r="G3012" t="s">
        <v>3588</v>
      </c>
      <c r="H3012" s="1">
        <v>45379</v>
      </c>
      <c r="I3012" t="s">
        <v>7</v>
      </c>
      <c r="J3012">
        <v>34</v>
      </c>
      <c r="K3012">
        <v>6.97</v>
      </c>
      <c r="L3012">
        <v>0</v>
      </c>
      <c r="M3012">
        <v>0</v>
      </c>
      <c r="N3012">
        <v>1</v>
      </c>
      <c r="O3012">
        <v>1</v>
      </c>
      <c r="P3012">
        <v>0</v>
      </c>
      <c r="Q3012">
        <v>100000</v>
      </c>
      <c r="R3012">
        <v>4</v>
      </c>
      <c r="S3012">
        <v>27004</v>
      </c>
      <c r="T3012" s="1">
        <v>0</v>
      </c>
      <c r="U3012">
        <v>1</v>
      </c>
      <c r="W3012" s="64">
        <f t="shared" si="94"/>
        <v>0</v>
      </c>
      <c r="X3012" s="64">
        <f t="shared" si="95"/>
        <v>697000</v>
      </c>
    </row>
    <row r="3013" spans="1:24" hidden="1">
      <c r="A3013">
        <v>1005</v>
      </c>
      <c r="B3013" t="s">
        <v>689</v>
      </c>
      <c r="C3013" t="s">
        <v>684</v>
      </c>
      <c r="D3013" t="s">
        <v>685</v>
      </c>
      <c r="E3013" t="s">
        <v>29</v>
      </c>
      <c r="F3013" t="s">
        <v>747</v>
      </c>
      <c r="G3013" t="s">
        <v>4792</v>
      </c>
      <c r="H3013" s="1">
        <v>45379</v>
      </c>
      <c r="I3013" t="s">
        <v>7</v>
      </c>
      <c r="J3013">
        <v>34</v>
      </c>
      <c r="K3013">
        <v>6.97</v>
      </c>
      <c r="L3013">
        <v>0</v>
      </c>
      <c r="M3013">
        <v>0</v>
      </c>
      <c r="N3013">
        <v>1</v>
      </c>
      <c r="O3013">
        <v>1</v>
      </c>
      <c r="P3013">
        <v>0</v>
      </c>
      <c r="Q3013">
        <v>30245</v>
      </c>
      <c r="R3013">
        <v>4</v>
      </c>
      <c r="S3013">
        <v>27012</v>
      </c>
      <c r="T3013" s="1">
        <v>0</v>
      </c>
      <c r="U3013">
        <v>1</v>
      </c>
      <c r="W3013" s="64">
        <f t="shared" si="94"/>
        <v>0</v>
      </c>
      <c r="X3013" s="64">
        <f t="shared" si="95"/>
        <v>210807.65</v>
      </c>
    </row>
    <row r="3014" spans="1:24" hidden="1">
      <c r="A3014">
        <v>1009</v>
      </c>
      <c r="B3014" t="s">
        <v>690</v>
      </c>
      <c r="C3014" t="s">
        <v>684</v>
      </c>
      <c r="D3014" t="s">
        <v>685</v>
      </c>
      <c r="E3014" t="s">
        <v>29</v>
      </c>
      <c r="F3014" t="s">
        <v>686</v>
      </c>
      <c r="G3014" t="s">
        <v>5054</v>
      </c>
      <c r="H3014" s="1">
        <v>45379</v>
      </c>
      <c r="I3014" t="s">
        <v>7</v>
      </c>
      <c r="J3014">
        <v>34</v>
      </c>
      <c r="K3014">
        <v>6.97</v>
      </c>
      <c r="L3014">
        <v>0</v>
      </c>
      <c r="M3014">
        <v>0</v>
      </c>
      <c r="N3014">
        <v>1</v>
      </c>
      <c r="O3014">
        <v>0</v>
      </c>
      <c r="P3014">
        <v>0</v>
      </c>
      <c r="Q3014">
        <v>10000</v>
      </c>
      <c r="R3014">
        <v>4</v>
      </c>
      <c r="S3014">
        <v>27002</v>
      </c>
      <c r="T3014" s="1">
        <v>0</v>
      </c>
      <c r="U3014">
        <v>1</v>
      </c>
      <c r="W3014" s="64">
        <f t="shared" si="94"/>
        <v>0</v>
      </c>
      <c r="X3014" s="64">
        <f t="shared" si="95"/>
        <v>69700</v>
      </c>
    </row>
    <row r="3015" spans="1:24" hidden="1">
      <c r="A3015">
        <v>27002</v>
      </c>
      <c r="B3015" t="s">
        <v>690</v>
      </c>
      <c r="C3015" t="s">
        <v>684</v>
      </c>
      <c r="D3015" t="s">
        <v>685</v>
      </c>
      <c r="E3015" t="s">
        <v>29</v>
      </c>
      <c r="F3015" t="s">
        <v>5341</v>
      </c>
      <c r="G3015" t="s">
        <v>3608</v>
      </c>
      <c r="H3015" s="1">
        <v>45379</v>
      </c>
      <c r="I3015" t="s">
        <v>8</v>
      </c>
      <c r="J3015">
        <v>34</v>
      </c>
      <c r="K3015">
        <v>6.97</v>
      </c>
      <c r="L3015">
        <v>0</v>
      </c>
      <c r="M3015">
        <v>0</v>
      </c>
      <c r="N3015">
        <v>1</v>
      </c>
      <c r="O3015">
        <v>0</v>
      </c>
      <c r="P3015">
        <v>10000</v>
      </c>
      <c r="Q3015">
        <v>0</v>
      </c>
      <c r="R3015">
        <v>4</v>
      </c>
      <c r="S3015">
        <v>1009</v>
      </c>
      <c r="T3015" s="1">
        <v>0</v>
      </c>
      <c r="U3015">
        <v>1</v>
      </c>
      <c r="W3015" s="64">
        <f t="shared" si="94"/>
        <v>69700</v>
      </c>
      <c r="X3015" s="64">
        <f t="shared" si="95"/>
        <v>0</v>
      </c>
    </row>
    <row r="3016" spans="1:24" hidden="1">
      <c r="A3016">
        <v>27004</v>
      </c>
      <c r="B3016" t="s">
        <v>689</v>
      </c>
      <c r="C3016" t="s">
        <v>684</v>
      </c>
      <c r="D3016" t="s">
        <v>685</v>
      </c>
      <c r="E3016" t="s">
        <v>29</v>
      </c>
      <c r="F3016" t="s">
        <v>753</v>
      </c>
      <c r="G3016" t="s">
        <v>986</v>
      </c>
      <c r="H3016" s="1">
        <v>45379</v>
      </c>
      <c r="I3016" t="s">
        <v>8</v>
      </c>
      <c r="J3016">
        <v>34</v>
      </c>
      <c r="K3016">
        <v>6.97</v>
      </c>
      <c r="L3016">
        <v>0</v>
      </c>
      <c r="M3016">
        <v>0</v>
      </c>
      <c r="N3016">
        <v>1</v>
      </c>
      <c r="O3016">
        <v>0</v>
      </c>
      <c r="P3016">
        <v>100000</v>
      </c>
      <c r="Q3016">
        <v>0</v>
      </c>
      <c r="R3016">
        <v>4</v>
      </c>
      <c r="S3016">
        <v>1005</v>
      </c>
      <c r="T3016" s="1">
        <v>0</v>
      </c>
      <c r="U3016">
        <v>1</v>
      </c>
      <c r="W3016" s="64">
        <f t="shared" si="94"/>
        <v>697000</v>
      </c>
      <c r="X3016" s="64">
        <f t="shared" si="95"/>
        <v>0</v>
      </c>
    </row>
    <row r="3017" spans="1:24" hidden="1">
      <c r="A3017">
        <v>27012</v>
      </c>
      <c r="B3017" t="s">
        <v>689</v>
      </c>
      <c r="C3017" t="s">
        <v>684</v>
      </c>
      <c r="D3017" t="s">
        <v>685</v>
      </c>
      <c r="E3017" t="s">
        <v>29</v>
      </c>
      <c r="F3017" t="s">
        <v>753</v>
      </c>
      <c r="G3017" t="s">
        <v>979</v>
      </c>
      <c r="H3017" s="1">
        <v>45379</v>
      </c>
      <c r="I3017" t="s">
        <v>8</v>
      </c>
      <c r="J3017">
        <v>34</v>
      </c>
      <c r="K3017">
        <v>6.97</v>
      </c>
      <c r="L3017">
        <v>0</v>
      </c>
      <c r="M3017">
        <v>0</v>
      </c>
      <c r="N3017">
        <v>1</v>
      </c>
      <c r="O3017">
        <v>0</v>
      </c>
      <c r="P3017">
        <v>30245</v>
      </c>
      <c r="Q3017">
        <v>0</v>
      </c>
      <c r="R3017">
        <v>4</v>
      </c>
      <c r="S3017">
        <v>1005</v>
      </c>
      <c r="T3017" s="1">
        <v>0</v>
      </c>
      <c r="U3017">
        <v>1</v>
      </c>
      <c r="W3017" s="64">
        <f t="shared" si="94"/>
        <v>210807.65</v>
      </c>
      <c r="X3017" s="64">
        <f t="shared" si="95"/>
        <v>0</v>
      </c>
    </row>
    <row r="3018" spans="1:24" hidden="1">
      <c r="A3018">
        <v>1005</v>
      </c>
      <c r="B3018" t="s">
        <v>689</v>
      </c>
      <c r="C3018" t="s">
        <v>684</v>
      </c>
      <c r="D3018" t="s">
        <v>685</v>
      </c>
      <c r="E3018" t="s">
        <v>29</v>
      </c>
      <c r="F3018" t="s">
        <v>747</v>
      </c>
      <c r="G3018" t="s">
        <v>3588</v>
      </c>
      <c r="H3018" s="1">
        <v>45383</v>
      </c>
      <c r="I3018" t="s">
        <v>7</v>
      </c>
      <c r="J3018">
        <v>34</v>
      </c>
      <c r="K3018">
        <v>6.97</v>
      </c>
      <c r="L3018">
        <v>0</v>
      </c>
      <c r="M3018">
        <v>0</v>
      </c>
      <c r="N3018">
        <v>1</v>
      </c>
      <c r="O3018">
        <v>1</v>
      </c>
      <c r="P3018">
        <v>0</v>
      </c>
      <c r="Q3018">
        <v>3000</v>
      </c>
      <c r="R3018">
        <v>4</v>
      </c>
      <c r="S3018">
        <v>27012</v>
      </c>
      <c r="T3018" s="1">
        <v>0</v>
      </c>
      <c r="U3018">
        <v>1</v>
      </c>
      <c r="W3018" s="64">
        <f t="shared" si="94"/>
        <v>0</v>
      </c>
      <c r="X3018" s="64">
        <f t="shared" si="95"/>
        <v>20910</v>
      </c>
    </row>
    <row r="3019" spans="1:24" hidden="1">
      <c r="A3019">
        <v>1009</v>
      </c>
      <c r="B3019" t="s">
        <v>690</v>
      </c>
      <c r="C3019" t="s">
        <v>684</v>
      </c>
      <c r="D3019" t="s">
        <v>685</v>
      </c>
      <c r="E3019" t="s">
        <v>29</v>
      </c>
      <c r="F3019" t="s">
        <v>686</v>
      </c>
      <c r="G3019" t="s">
        <v>5055</v>
      </c>
      <c r="H3019" s="1">
        <v>45383</v>
      </c>
      <c r="I3019" t="s">
        <v>7</v>
      </c>
      <c r="J3019">
        <v>34</v>
      </c>
      <c r="K3019">
        <v>6.97</v>
      </c>
      <c r="L3019">
        <v>0</v>
      </c>
      <c r="M3019">
        <v>0</v>
      </c>
      <c r="N3019">
        <v>1</v>
      </c>
      <c r="O3019">
        <v>0</v>
      </c>
      <c r="P3019">
        <v>0</v>
      </c>
      <c r="Q3019">
        <v>10000</v>
      </c>
      <c r="R3019">
        <v>4</v>
      </c>
      <c r="S3019">
        <v>27002</v>
      </c>
      <c r="T3019" s="1">
        <v>0</v>
      </c>
      <c r="U3019">
        <v>1</v>
      </c>
      <c r="W3019" s="64">
        <f t="shared" si="94"/>
        <v>0</v>
      </c>
      <c r="X3019" s="64">
        <f t="shared" si="95"/>
        <v>69700</v>
      </c>
    </row>
    <row r="3020" spans="1:24" hidden="1">
      <c r="A3020">
        <v>27002</v>
      </c>
      <c r="B3020" t="s">
        <v>690</v>
      </c>
      <c r="C3020" t="s">
        <v>684</v>
      </c>
      <c r="D3020" t="s">
        <v>685</v>
      </c>
      <c r="E3020" t="s">
        <v>29</v>
      </c>
      <c r="F3020" t="s">
        <v>5341</v>
      </c>
      <c r="G3020" t="s">
        <v>3602</v>
      </c>
      <c r="H3020" s="1">
        <v>45383</v>
      </c>
      <c r="I3020" t="s">
        <v>8</v>
      </c>
      <c r="J3020">
        <v>34</v>
      </c>
      <c r="K3020">
        <v>6.97</v>
      </c>
      <c r="L3020">
        <v>0</v>
      </c>
      <c r="M3020">
        <v>0</v>
      </c>
      <c r="N3020">
        <v>1</v>
      </c>
      <c r="O3020">
        <v>0</v>
      </c>
      <c r="P3020">
        <v>10000</v>
      </c>
      <c r="Q3020">
        <v>0</v>
      </c>
      <c r="R3020">
        <v>4</v>
      </c>
      <c r="S3020">
        <v>1009</v>
      </c>
      <c r="T3020" s="1">
        <v>0</v>
      </c>
      <c r="U3020">
        <v>1</v>
      </c>
      <c r="W3020" s="64">
        <f t="shared" si="94"/>
        <v>69700</v>
      </c>
      <c r="X3020" s="64">
        <f t="shared" si="95"/>
        <v>0</v>
      </c>
    </row>
    <row r="3021" spans="1:24" hidden="1">
      <c r="A3021">
        <v>27012</v>
      </c>
      <c r="B3021" t="s">
        <v>689</v>
      </c>
      <c r="C3021" t="s">
        <v>684</v>
      </c>
      <c r="D3021" t="s">
        <v>685</v>
      </c>
      <c r="E3021" t="s">
        <v>29</v>
      </c>
      <c r="F3021" t="s">
        <v>753</v>
      </c>
      <c r="G3021" t="s">
        <v>979</v>
      </c>
      <c r="H3021" s="1">
        <v>45383</v>
      </c>
      <c r="I3021" t="s">
        <v>8</v>
      </c>
      <c r="J3021">
        <v>34</v>
      </c>
      <c r="K3021">
        <v>6.97</v>
      </c>
      <c r="L3021">
        <v>0</v>
      </c>
      <c r="M3021">
        <v>0</v>
      </c>
      <c r="N3021">
        <v>1</v>
      </c>
      <c r="O3021">
        <v>0</v>
      </c>
      <c r="P3021">
        <v>3000</v>
      </c>
      <c r="Q3021">
        <v>0</v>
      </c>
      <c r="R3021">
        <v>4</v>
      </c>
      <c r="S3021">
        <v>1005</v>
      </c>
      <c r="T3021" s="1">
        <v>0</v>
      </c>
      <c r="U3021">
        <v>1</v>
      </c>
      <c r="W3021" s="64">
        <f t="shared" si="94"/>
        <v>20910</v>
      </c>
      <c r="X3021" s="64">
        <f t="shared" si="95"/>
        <v>0</v>
      </c>
    </row>
    <row r="3022" spans="1:24" hidden="1">
      <c r="A3022">
        <v>1009</v>
      </c>
      <c r="B3022" t="s">
        <v>690</v>
      </c>
      <c r="C3022" t="s">
        <v>684</v>
      </c>
      <c r="D3022" t="s">
        <v>685</v>
      </c>
      <c r="E3022" t="s">
        <v>29</v>
      </c>
      <c r="F3022" t="s">
        <v>686</v>
      </c>
      <c r="G3022" t="s">
        <v>5056</v>
      </c>
      <c r="H3022" s="1">
        <v>45384</v>
      </c>
      <c r="I3022" t="s">
        <v>7</v>
      </c>
      <c r="J3022">
        <v>34</v>
      </c>
      <c r="K3022">
        <v>6.97</v>
      </c>
      <c r="L3022">
        <v>0</v>
      </c>
      <c r="M3022">
        <v>0</v>
      </c>
      <c r="N3022">
        <v>1</v>
      </c>
      <c r="O3022">
        <v>0</v>
      </c>
      <c r="P3022">
        <v>0</v>
      </c>
      <c r="Q3022">
        <v>10000</v>
      </c>
      <c r="R3022">
        <v>4</v>
      </c>
      <c r="S3022">
        <v>27002</v>
      </c>
      <c r="T3022" s="1">
        <v>0</v>
      </c>
      <c r="U3022">
        <v>1</v>
      </c>
      <c r="W3022" s="64">
        <f t="shared" si="94"/>
        <v>0</v>
      </c>
      <c r="X3022" s="64">
        <f t="shared" si="95"/>
        <v>69700</v>
      </c>
    </row>
    <row r="3023" spans="1:24">
      <c r="A3023">
        <v>1034</v>
      </c>
      <c r="B3023" t="s">
        <v>689</v>
      </c>
      <c r="C3023" t="s">
        <v>684</v>
      </c>
      <c r="D3023" t="s">
        <v>685</v>
      </c>
      <c r="E3023" t="s">
        <v>29</v>
      </c>
      <c r="F3023" t="s">
        <v>747</v>
      </c>
      <c r="G3023" t="s">
        <v>5259</v>
      </c>
      <c r="H3023" s="1">
        <v>45384</v>
      </c>
      <c r="I3023" t="s">
        <v>7</v>
      </c>
      <c r="J3023">
        <v>34</v>
      </c>
      <c r="K3023">
        <v>6.97</v>
      </c>
      <c r="L3023">
        <v>0</v>
      </c>
      <c r="M3023">
        <v>0</v>
      </c>
      <c r="N3023">
        <v>1</v>
      </c>
      <c r="O3023">
        <v>0</v>
      </c>
      <c r="P3023">
        <v>0</v>
      </c>
      <c r="Q3023">
        <v>210000</v>
      </c>
      <c r="R3023">
        <v>4</v>
      </c>
      <c r="S3023">
        <v>27009</v>
      </c>
      <c r="T3023" s="1">
        <v>0</v>
      </c>
      <c r="U3023">
        <v>1</v>
      </c>
      <c r="W3023" s="64">
        <f t="shared" si="94"/>
        <v>0</v>
      </c>
      <c r="X3023" s="64">
        <f t="shared" si="95"/>
        <v>1463700</v>
      </c>
    </row>
    <row r="3024" spans="1:24" hidden="1">
      <c r="A3024">
        <v>27002</v>
      </c>
      <c r="B3024" t="s">
        <v>690</v>
      </c>
      <c r="C3024" t="s">
        <v>684</v>
      </c>
      <c r="D3024" t="s">
        <v>685</v>
      </c>
      <c r="E3024" t="s">
        <v>29</v>
      </c>
      <c r="F3024" t="s">
        <v>5341</v>
      </c>
      <c r="G3024" t="s">
        <v>1057</v>
      </c>
      <c r="H3024" s="1">
        <v>45384</v>
      </c>
      <c r="I3024" t="s">
        <v>8</v>
      </c>
      <c r="J3024">
        <v>34</v>
      </c>
      <c r="K3024">
        <v>6.97</v>
      </c>
      <c r="L3024">
        <v>0</v>
      </c>
      <c r="M3024">
        <v>0</v>
      </c>
      <c r="N3024">
        <v>1</v>
      </c>
      <c r="O3024">
        <v>0</v>
      </c>
      <c r="P3024">
        <v>10000</v>
      </c>
      <c r="Q3024">
        <v>0</v>
      </c>
      <c r="R3024">
        <v>4</v>
      </c>
      <c r="S3024">
        <v>1009</v>
      </c>
      <c r="T3024" s="1">
        <v>0</v>
      </c>
      <c r="U3024">
        <v>1</v>
      </c>
      <c r="W3024" s="64">
        <f t="shared" si="94"/>
        <v>69700</v>
      </c>
      <c r="X3024" s="64">
        <f t="shared" si="95"/>
        <v>0</v>
      </c>
    </row>
    <row r="3025" spans="1:24" hidden="1">
      <c r="A3025">
        <v>27009</v>
      </c>
      <c r="B3025" t="s">
        <v>689</v>
      </c>
      <c r="C3025" t="s">
        <v>684</v>
      </c>
      <c r="D3025" t="s">
        <v>685</v>
      </c>
      <c r="E3025" t="s">
        <v>29</v>
      </c>
      <c r="F3025" t="s">
        <v>753</v>
      </c>
      <c r="G3025" t="s">
        <v>5385</v>
      </c>
      <c r="H3025" s="1">
        <v>45384</v>
      </c>
      <c r="I3025" t="s">
        <v>8</v>
      </c>
      <c r="J3025">
        <v>34</v>
      </c>
      <c r="K3025">
        <v>6.97</v>
      </c>
      <c r="L3025">
        <v>0</v>
      </c>
      <c r="M3025">
        <v>0</v>
      </c>
      <c r="N3025">
        <v>1</v>
      </c>
      <c r="O3025">
        <v>0</v>
      </c>
      <c r="P3025">
        <v>210000</v>
      </c>
      <c r="Q3025">
        <v>0</v>
      </c>
      <c r="R3025">
        <v>4</v>
      </c>
      <c r="S3025">
        <v>1034</v>
      </c>
      <c r="T3025" s="1">
        <v>0</v>
      </c>
      <c r="U3025">
        <v>1</v>
      </c>
      <c r="W3025" s="64">
        <f t="shared" si="94"/>
        <v>1463700</v>
      </c>
      <c r="X3025" s="64">
        <f t="shared" si="95"/>
        <v>0</v>
      </c>
    </row>
    <row r="3026" spans="1:24" hidden="1">
      <c r="A3026">
        <v>1005</v>
      </c>
      <c r="B3026" t="s">
        <v>689</v>
      </c>
      <c r="C3026" t="s">
        <v>684</v>
      </c>
      <c r="D3026" t="s">
        <v>685</v>
      </c>
      <c r="E3026" t="s">
        <v>29</v>
      </c>
      <c r="F3026" t="s">
        <v>747</v>
      </c>
      <c r="G3026" t="s">
        <v>3588</v>
      </c>
      <c r="H3026" s="1">
        <v>45385</v>
      </c>
      <c r="I3026" t="s">
        <v>7</v>
      </c>
      <c r="J3026">
        <v>34</v>
      </c>
      <c r="K3026">
        <v>6.97</v>
      </c>
      <c r="L3026">
        <v>0</v>
      </c>
      <c r="M3026">
        <v>0</v>
      </c>
      <c r="N3026">
        <v>1</v>
      </c>
      <c r="O3026">
        <v>1</v>
      </c>
      <c r="P3026">
        <v>0</v>
      </c>
      <c r="Q3026">
        <v>5430.3</v>
      </c>
      <c r="R3026">
        <v>4</v>
      </c>
      <c r="S3026">
        <v>27012</v>
      </c>
      <c r="T3026" s="1">
        <v>0</v>
      </c>
      <c r="U3026">
        <v>1</v>
      </c>
      <c r="W3026" s="64">
        <f t="shared" si="94"/>
        <v>0</v>
      </c>
      <c r="X3026" s="64">
        <f t="shared" si="95"/>
        <v>37849.190999999999</v>
      </c>
    </row>
    <row r="3027" spans="1:24" hidden="1">
      <c r="A3027">
        <v>27012</v>
      </c>
      <c r="B3027" t="s">
        <v>689</v>
      </c>
      <c r="C3027" t="s">
        <v>684</v>
      </c>
      <c r="D3027" t="s">
        <v>685</v>
      </c>
      <c r="E3027" t="s">
        <v>29</v>
      </c>
      <c r="F3027" t="s">
        <v>753</v>
      </c>
      <c r="G3027" t="s">
        <v>979</v>
      </c>
      <c r="H3027" s="1">
        <v>45385</v>
      </c>
      <c r="I3027" t="s">
        <v>8</v>
      </c>
      <c r="J3027">
        <v>34</v>
      </c>
      <c r="K3027">
        <v>6.97</v>
      </c>
      <c r="L3027">
        <v>0</v>
      </c>
      <c r="M3027">
        <v>0</v>
      </c>
      <c r="N3027">
        <v>1</v>
      </c>
      <c r="O3027">
        <v>0</v>
      </c>
      <c r="P3027">
        <v>5430.3</v>
      </c>
      <c r="Q3027">
        <v>0</v>
      </c>
      <c r="R3027">
        <v>4</v>
      </c>
      <c r="S3027">
        <v>1005</v>
      </c>
      <c r="T3027" s="1">
        <v>0</v>
      </c>
      <c r="U3027">
        <v>1</v>
      </c>
      <c r="W3027" s="64">
        <f t="shared" si="94"/>
        <v>37849.190999999999</v>
      </c>
      <c r="X3027" s="64">
        <f t="shared" si="95"/>
        <v>0</v>
      </c>
    </row>
    <row r="3028" spans="1:24" hidden="1">
      <c r="A3028">
        <v>1005</v>
      </c>
      <c r="B3028" t="s">
        <v>689</v>
      </c>
      <c r="C3028" t="s">
        <v>684</v>
      </c>
      <c r="D3028" t="s">
        <v>685</v>
      </c>
      <c r="E3028" t="s">
        <v>29</v>
      </c>
      <c r="F3028" t="s">
        <v>747</v>
      </c>
      <c r="G3028" t="s">
        <v>3588</v>
      </c>
      <c r="H3028" s="1">
        <v>45386</v>
      </c>
      <c r="I3028" t="s">
        <v>7</v>
      </c>
      <c r="J3028">
        <v>34</v>
      </c>
      <c r="K3028">
        <v>6.97</v>
      </c>
      <c r="L3028">
        <v>0</v>
      </c>
      <c r="M3028">
        <v>0</v>
      </c>
      <c r="N3028">
        <v>1</v>
      </c>
      <c r="O3028">
        <v>1</v>
      </c>
      <c r="P3028">
        <v>0</v>
      </c>
      <c r="Q3028">
        <v>127132.38</v>
      </c>
      <c r="R3028">
        <v>4</v>
      </c>
      <c r="S3028">
        <v>27010</v>
      </c>
      <c r="T3028" s="1">
        <v>0</v>
      </c>
      <c r="U3028">
        <v>1</v>
      </c>
      <c r="W3028" s="64">
        <f t="shared" si="94"/>
        <v>0</v>
      </c>
      <c r="X3028" s="64">
        <f t="shared" si="95"/>
        <v>886112.68859999999</v>
      </c>
    </row>
    <row r="3029" spans="1:24" hidden="1">
      <c r="A3029">
        <v>1009</v>
      </c>
      <c r="B3029" t="s">
        <v>690</v>
      </c>
      <c r="C3029" t="s">
        <v>684</v>
      </c>
      <c r="D3029" t="s">
        <v>685</v>
      </c>
      <c r="E3029" t="s">
        <v>29</v>
      </c>
      <c r="F3029" t="s">
        <v>686</v>
      </c>
      <c r="G3029" t="s">
        <v>5057</v>
      </c>
      <c r="H3029" s="1">
        <v>45386</v>
      </c>
      <c r="I3029" t="s">
        <v>7</v>
      </c>
      <c r="J3029">
        <v>34</v>
      </c>
      <c r="K3029">
        <v>6.97</v>
      </c>
      <c r="L3029">
        <v>0</v>
      </c>
      <c r="M3029">
        <v>0</v>
      </c>
      <c r="N3029">
        <v>1</v>
      </c>
      <c r="O3029">
        <v>0</v>
      </c>
      <c r="P3029">
        <v>0</v>
      </c>
      <c r="Q3029">
        <v>10000</v>
      </c>
      <c r="R3029">
        <v>4</v>
      </c>
      <c r="S3029">
        <v>27002</v>
      </c>
      <c r="T3029" s="1">
        <v>0</v>
      </c>
      <c r="U3029">
        <v>1</v>
      </c>
      <c r="W3029" s="64">
        <f t="shared" si="94"/>
        <v>0</v>
      </c>
      <c r="X3029" s="64">
        <f t="shared" si="95"/>
        <v>69700</v>
      </c>
    </row>
    <row r="3030" spans="1:24" hidden="1">
      <c r="A3030">
        <v>27002</v>
      </c>
      <c r="B3030" t="s">
        <v>690</v>
      </c>
      <c r="C3030" t="s">
        <v>684</v>
      </c>
      <c r="D3030" t="s">
        <v>685</v>
      </c>
      <c r="E3030" t="s">
        <v>29</v>
      </c>
      <c r="F3030" t="s">
        <v>5341</v>
      </c>
      <c r="G3030" t="s">
        <v>1052</v>
      </c>
      <c r="H3030" s="1">
        <v>45386</v>
      </c>
      <c r="I3030" t="s">
        <v>8</v>
      </c>
      <c r="J3030">
        <v>34</v>
      </c>
      <c r="K3030">
        <v>6.97</v>
      </c>
      <c r="L3030">
        <v>0</v>
      </c>
      <c r="M3030">
        <v>0</v>
      </c>
      <c r="N3030">
        <v>1</v>
      </c>
      <c r="O3030">
        <v>0</v>
      </c>
      <c r="P3030">
        <v>10000</v>
      </c>
      <c r="Q3030">
        <v>0</v>
      </c>
      <c r="R3030">
        <v>4</v>
      </c>
      <c r="S3030">
        <v>1009</v>
      </c>
      <c r="T3030" s="1">
        <v>0</v>
      </c>
      <c r="U3030">
        <v>1</v>
      </c>
      <c r="W3030" s="64">
        <f t="shared" si="94"/>
        <v>69700</v>
      </c>
      <c r="X3030" s="64">
        <f t="shared" si="95"/>
        <v>0</v>
      </c>
    </row>
    <row r="3031" spans="1:24" hidden="1">
      <c r="A3031">
        <v>27010</v>
      </c>
      <c r="B3031" t="s">
        <v>689</v>
      </c>
      <c r="C3031" t="s">
        <v>684</v>
      </c>
      <c r="D3031" t="s">
        <v>685</v>
      </c>
      <c r="E3031" t="s">
        <v>29</v>
      </c>
      <c r="F3031" t="s">
        <v>753</v>
      </c>
      <c r="G3031" t="s">
        <v>687</v>
      </c>
      <c r="H3031" s="1">
        <v>45386</v>
      </c>
      <c r="I3031" t="s">
        <v>8</v>
      </c>
      <c r="J3031">
        <v>34</v>
      </c>
      <c r="K3031">
        <v>6.97</v>
      </c>
      <c r="N3031">
        <v>1</v>
      </c>
      <c r="O3031">
        <v>0</v>
      </c>
      <c r="P3031">
        <v>127132.38</v>
      </c>
      <c r="Q3031">
        <v>0</v>
      </c>
      <c r="R3031">
        <v>4</v>
      </c>
      <c r="S3031">
        <v>1005</v>
      </c>
      <c r="T3031" s="1">
        <v>0</v>
      </c>
      <c r="U3031">
        <v>1</v>
      </c>
      <c r="W3031" s="64">
        <f t="shared" si="94"/>
        <v>886112.68859999999</v>
      </c>
      <c r="X3031" s="64">
        <f t="shared" si="95"/>
        <v>0</v>
      </c>
    </row>
    <row r="3032" spans="1:24" hidden="1">
      <c r="A3032">
        <v>1005</v>
      </c>
      <c r="B3032" t="s">
        <v>689</v>
      </c>
      <c r="C3032" t="s">
        <v>684</v>
      </c>
      <c r="D3032" t="s">
        <v>685</v>
      </c>
      <c r="E3032" t="s">
        <v>29</v>
      </c>
      <c r="F3032" t="s">
        <v>747</v>
      </c>
      <c r="G3032" t="s">
        <v>4886</v>
      </c>
      <c r="H3032" s="1">
        <v>45387</v>
      </c>
      <c r="I3032" t="s">
        <v>7</v>
      </c>
      <c r="J3032">
        <v>34</v>
      </c>
      <c r="K3032">
        <v>6.97</v>
      </c>
      <c r="L3032">
        <v>0</v>
      </c>
      <c r="M3032">
        <v>0</v>
      </c>
      <c r="N3032">
        <v>1</v>
      </c>
      <c r="O3032">
        <v>1</v>
      </c>
      <c r="P3032">
        <v>0</v>
      </c>
      <c r="Q3032">
        <v>100000</v>
      </c>
      <c r="R3032">
        <v>4</v>
      </c>
      <c r="S3032">
        <v>27004</v>
      </c>
      <c r="T3032" s="1">
        <v>0</v>
      </c>
      <c r="U3032">
        <v>1</v>
      </c>
      <c r="W3032" s="64">
        <f t="shared" si="94"/>
        <v>0</v>
      </c>
      <c r="X3032" s="64">
        <f t="shared" si="95"/>
        <v>697000</v>
      </c>
    </row>
    <row r="3033" spans="1:24" hidden="1">
      <c r="A3033">
        <v>1009</v>
      </c>
      <c r="B3033" t="s">
        <v>690</v>
      </c>
      <c r="C3033" t="s">
        <v>684</v>
      </c>
      <c r="D3033" t="s">
        <v>685</v>
      </c>
      <c r="E3033" t="s">
        <v>29</v>
      </c>
      <c r="F3033" t="s">
        <v>686</v>
      </c>
      <c r="G3033" t="s">
        <v>5058</v>
      </c>
      <c r="H3033" s="1">
        <v>45387</v>
      </c>
      <c r="I3033" t="s">
        <v>7</v>
      </c>
      <c r="J3033">
        <v>34</v>
      </c>
      <c r="K3033">
        <v>6.97</v>
      </c>
      <c r="L3033">
        <v>0</v>
      </c>
      <c r="M3033">
        <v>0</v>
      </c>
      <c r="N3033">
        <v>1</v>
      </c>
      <c r="O3033">
        <v>0</v>
      </c>
      <c r="P3033">
        <v>0</v>
      </c>
      <c r="Q3033">
        <v>10000</v>
      </c>
      <c r="R3033">
        <v>4</v>
      </c>
      <c r="S3033">
        <v>27002</v>
      </c>
      <c r="T3033" s="1">
        <v>0</v>
      </c>
      <c r="U3033">
        <v>1</v>
      </c>
      <c r="W3033" s="64">
        <f t="shared" si="94"/>
        <v>0</v>
      </c>
      <c r="X3033" s="64">
        <f t="shared" si="95"/>
        <v>69700</v>
      </c>
    </row>
    <row r="3034" spans="1:24" hidden="1">
      <c r="A3034">
        <v>1033</v>
      </c>
      <c r="B3034" t="s">
        <v>689</v>
      </c>
      <c r="C3034" t="s">
        <v>684</v>
      </c>
      <c r="D3034" t="s">
        <v>685</v>
      </c>
      <c r="E3034" t="s">
        <v>29</v>
      </c>
      <c r="F3034" t="s">
        <v>747</v>
      </c>
      <c r="G3034" t="s">
        <v>5165</v>
      </c>
      <c r="H3034" s="1">
        <v>45387</v>
      </c>
      <c r="I3034" t="s">
        <v>7</v>
      </c>
      <c r="J3034">
        <v>34</v>
      </c>
      <c r="K3034">
        <v>6.9589999999999996</v>
      </c>
      <c r="L3034">
        <v>0</v>
      </c>
      <c r="M3034">
        <v>0</v>
      </c>
      <c r="N3034">
        <v>1</v>
      </c>
      <c r="O3034">
        <v>0</v>
      </c>
      <c r="P3034">
        <v>0</v>
      </c>
      <c r="Q3034">
        <v>150000</v>
      </c>
      <c r="R3034">
        <v>4</v>
      </c>
      <c r="S3034">
        <v>3004</v>
      </c>
      <c r="T3034" s="1">
        <v>0</v>
      </c>
      <c r="U3034">
        <v>1</v>
      </c>
      <c r="W3034" s="64">
        <f t="shared" si="94"/>
        <v>0</v>
      </c>
      <c r="X3034" s="64">
        <f t="shared" si="95"/>
        <v>1043850</v>
      </c>
    </row>
    <row r="3035" spans="1:24" hidden="1">
      <c r="A3035">
        <v>3004</v>
      </c>
      <c r="B3035" t="s">
        <v>694</v>
      </c>
      <c r="C3035" t="s">
        <v>684</v>
      </c>
      <c r="D3035" t="s">
        <v>685</v>
      </c>
      <c r="E3035" t="s">
        <v>29</v>
      </c>
      <c r="F3035" t="s">
        <v>686</v>
      </c>
      <c r="G3035" t="s">
        <v>1037</v>
      </c>
      <c r="H3035" s="1">
        <v>45387</v>
      </c>
      <c r="I3035" t="s">
        <v>8</v>
      </c>
      <c r="J3035">
        <v>34</v>
      </c>
      <c r="K3035">
        <v>6.9589999999999996</v>
      </c>
      <c r="L3035">
        <v>0</v>
      </c>
      <c r="M3035">
        <v>0</v>
      </c>
      <c r="N3035">
        <v>1</v>
      </c>
      <c r="O3035">
        <v>0</v>
      </c>
      <c r="P3035">
        <v>150000</v>
      </c>
      <c r="Q3035">
        <v>0</v>
      </c>
      <c r="R3035">
        <v>4</v>
      </c>
      <c r="S3035">
        <v>1033</v>
      </c>
      <c r="T3035" s="1">
        <v>0</v>
      </c>
      <c r="U3035">
        <v>1</v>
      </c>
      <c r="W3035" s="64">
        <f t="shared" ref="W3035:W3098" si="96">+K3035*P3035</f>
        <v>1043850</v>
      </c>
      <c r="X3035" s="64">
        <f t="shared" ref="X3035:X3098" si="97">K3035*Q3035</f>
        <v>0</v>
      </c>
    </row>
    <row r="3036" spans="1:24" hidden="1">
      <c r="A3036">
        <v>27002</v>
      </c>
      <c r="B3036" t="s">
        <v>690</v>
      </c>
      <c r="C3036" t="s">
        <v>684</v>
      </c>
      <c r="D3036" t="s">
        <v>685</v>
      </c>
      <c r="E3036" t="s">
        <v>29</v>
      </c>
      <c r="F3036" t="s">
        <v>5341</v>
      </c>
      <c r="G3036" t="s">
        <v>3602</v>
      </c>
      <c r="H3036" s="1">
        <v>45387</v>
      </c>
      <c r="I3036" t="s">
        <v>8</v>
      </c>
      <c r="J3036">
        <v>34</v>
      </c>
      <c r="K3036">
        <v>6.97</v>
      </c>
      <c r="L3036">
        <v>0</v>
      </c>
      <c r="M3036">
        <v>0</v>
      </c>
      <c r="N3036">
        <v>1</v>
      </c>
      <c r="O3036">
        <v>0</v>
      </c>
      <c r="P3036">
        <v>10000</v>
      </c>
      <c r="Q3036">
        <v>0</v>
      </c>
      <c r="R3036">
        <v>4</v>
      </c>
      <c r="S3036">
        <v>1009</v>
      </c>
      <c r="T3036" s="1">
        <v>0</v>
      </c>
      <c r="U3036">
        <v>1</v>
      </c>
      <c r="W3036" s="64">
        <f t="shared" si="96"/>
        <v>69700</v>
      </c>
      <c r="X3036" s="64">
        <f t="shared" si="97"/>
        <v>0</v>
      </c>
    </row>
    <row r="3037" spans="1:24" hidden="1">
      <c r="A3037">
        <v>27004</v>
      </c>
      <c r="B3037" t="s">
        <v>689</v>
      </c>
      <c r="C3037" t="s">
        <v>684</v>
      </c>
      <c r="D3037" t="s">
        <v>685</v>
      </c>
      <c r="E3037" t="s">
        <v>29</v>
      </c>
      <c r="F3037" t="s">
        <v>753</v>
      </c>
      <c r="G3037" t="s">
        <v>981</v>
      </c>
      <c r="H3037" s="1">
        <v>45387</v>
      </c>
      <c r="I3037" t="s">
        <v>8</v>
      </c>
      <c r="J3037">
        <v>34</v>
      </c>
      <c r="K3037">
        <v>6.97</v>
      </c>
      <c r="L3037">
        <v>0</v>
      </c>
      <c r="M3037">
        <v>0</v>
      </c>
      <c r="N3037">
        <v>1</v>
      </c>
      <c r="O3037">
        <v>0</v>
      </c>
      <c r="P3037">
        <v>100000</v>
      </c>
      <c r="Q3037">
        <v>0</v>
      </c>
      <c r="R3037">
        <v>4</v>
      </c>
      <c r="S3037">
        <v>1005</v>
      </c>
      <c r="T3037" s="1">
        <v>0</v>
      </c>
      <c r="U3037">
        <v>1</v>
      </c>
      <c r="W3037" s="64">
        <f t="shared" si="96"/>
        <v>697000</v>
      </c>
      <c r="X3037" s="64">
        <f t="shared" si="97"/>
        <v>0</v>
      </c>
    </row>
    <row r="3038" spans="1:24" hidden="1">
      <c r="A3038">
        <v>27009</v>
      </c>
      <c r="B3038" t="s">
        <v>689</v>
      </c>
      <c r="C3038" t="s">
        <v>684</v>
      </c>
      <c r="D3038" t="s">
        <v>685</v>
      </c>
      <c r="E3038" t="s">
        <v>29</v>
      </c>
      <c r="F3038" t="s">
        <v>753</v>
      </c>
      <c r="G3038" t="s">
        <v>5386</v>
      </c>
      <c r="H3038" s="1">
        <v>45387</v>
      </c>
      <c r="I3038" t="s">
        <v>7</v>
      </c>
      <c r="J3038">
        <v>34</v>
      </c>
      <c r="K3038">
        <v>6.86</v>
      </c>
      <c r="L3038">
        <v>0</v>
      </c>
      <c r="M3038">
        <v>0</v>
      </c>
      <c r="N3038">
        <v>1</v>
      </c>
      <c r="O3038">
        <v>0</v>
      </c>
      <c r="P3038">
        <v>0</v>
      </c>
      <c r="Q3038">
        <v>50000</v>
      </c>
      <c r="R3038">
        <v>4</v>
      </c>
      <c r="S3038">
        <v>27013</v>
      </c>
      <c r="T3038" s="1">
        <v>0</v>
      </c>
      <c r="U3038">
        <v>1</v>
      </c>
      <c r="W3038" s="64">
        <f t="shared" si="96"/>
        <v>0</v>
      </c>
      <c r="X3038" s="64">
        <f t="shared" si="97"/>
        <v>343000</v>
      </c>
    </row>
    <row r="3039" spans="1:24" hidden="1">
      <c r="A3039">
        <v>27013</v>
      </c>
      <c r="B3039" t="s">
        <v>689</v>
      </c>
      <c r="C3039" t="s">
        <v>684</v>
      </c>
      <c r="D3039" t="s">
        <v>685</v>
      </c>
      <c r="E3039" t="s">
        <v>29</v>
      </c>
      <c r="F3039" t="s">
        <v>686</v>
      </c>
      <c r="G3039" t="s">
        <v>4554</v>
      </c>
      <c r="H3039" s="1">
        <v>45387</v>
      </c>
      <c r="I3039" t="s">
        <v>8</v>
      </c>
      <c r="J3039">
        <v>34</v>
      </c>
      <c r="K3039">
        <v>6.86</v>
      </c>
      <c r="L3039">
        <v>0</v>
      </c>
      <c r="M3039">
        <v>0</v>
      </c>
      <c r="N3039">
        <v>1</v>
      </c>
      <c r="O3039">
        <v>0</v>
      </c>
      <c r="P3039">
        <v>50000</v>
      </c>
      <c r="Q3039">
        <v>0</v>
      </c>
      <c r="R3039">
        <v>4</v>
      </c>
      <c r="S3039">
        <v>27009</v>
      </c>
      <c r="T3039" s="1">
        <v>0</v>
      </c>
      <c r="U3039">
        <v>1</v>
      </c>
      <c r="W3039" s="64">
        <f t="shared" si="96"/>
        <v>343000</v>
      </c>
      <c r="X3039" s="64">
        <f t="shared" si="97"/>
        <v>0</v>
      </c>
    </row>
    <row r="3040" spans="1:24" hidden="1">
      <c r="A3040">
        <v>1005</v>
      </c>
      <c r="B3040" t="s">
        <v>689</v>
      </c>
      <c r="C3040" t="s">
        <v>684</v>
      </c>
      <c r="D3040" t="s">
        <v>685</v>
      </c>
      <c r="E3040" t="s">
        <v>29</v>
      </c>
      <c r="F3040" t="s">
        <v>747</v>
      </c>
      <c r="G3040" t="s">
        <v>4887</v>
      </c>
      <c r="H3040" s="1">
        <v>45390</v>
      </c>
      <c r="I3040" t="s">
        <v>7</v>
      </c>
      <c r="J3040">
        <v>34</v>
      </c>
      <c r="K3040">
        <v>6.97</v>
      </c>
      <c r="L3040">
        <v>0</v>
      </c>
      <c r="M3040">
        <v>0</v>
      </c>
      <c r="N3040">
        <v>1</v>
      </c>
      <c r="O3040">
        <v>1</v>
      </c>
      <c r="P3040">
        <v>0</v>
      </c>
      <c r="Q3040">
        <v>4000</v>
      </c>
      <c r="R3040">
        <v>4</v>
      </c>
      <c r="S3040">
        <v>27012</v>
      </c>
      <c r="T3040" s="1">
        <v>0</v>
      </c>
      <c r="U3040">
        <v>1</v>
      </c>
      <c r="W3040" s="64">
        <f t="shared" si="96"/>
        <v>0</v>
      </c>
      <c r="X3040" s="64">
        <f t="shared" si="97"/>
        <v>27880</v>
      </c>
    </row>
    <row r="3041" spans="1:24" hidden="1">
      <c r="A3041">
        <v>1009</v>
      </c>
      <c r="B3041" t="s">
        <v>690</v>
      </c>
      <c r="C3041" t="s">
        <v>684</v>
      </c>
      <c r="D3041" t="s">
        <v>685</v>
      </c>
      <c r="E3041" t="s">
        <v>29</v>
      </c>
      <c r="F3041" t="s">
        <v>686</v>
      </c>
      <c r="G3041" t="s">
        <v>5059</v>
      </c>
      <c r="H3041" s="1">
        <v>45390</v>
      </c>
      <c r="I3041" t="s">
        <v>7</v>
      </c>
      <c r="J3041">
        <v>34</v>
      </c>
      <c r="K3041">
        <v>6.97</v>
      </c>
      <c r="L3041">
        <v>0</v>
      </c>
      <c r="M3041">
        <v>0</v>
      </c>
      <c r="N3041">
        <v>1</v>
      </c>
      <c r="O3041">
        <v>0</v>
      </c>
      <c r="P3041">
        <v>0</v>
      </c>
      <c r="Q3041">
        <v>10000</v>
      </c>
      <c r="R3041">
        <v>4</v>
      </c>
      <c r="S3041">
        <v>27002</v>
      </c>
      <c r="T3041" s="1">
        <v>0</v>
      </c>
      <c r="U3041">
        <v>1</v>
      </c>
      <c r="W3041" s="64">
        <f t="shared" si="96"/>
        <v>0</v>
      </c>
      <c r="X3041" s="64">
        <f t="shared" si="97"/>
        <v>69700</v>
      </c>
    </row>
    <row r="3042" spans="1:24" hidden="1">
      <c r="A3042">
        <v>27002</v>
      </c>
      <c r="B3042" t="s">
        <v>690</v>
      </c>
      <c r="C3042" t="s">
        <v>684</v>
      </c>
      <c r="D3042" t="s">
        <v>685</v>
      </c>
      <c r="E3042" t="s">
        <v>29</v>
      </c>
      <c r="F3042" t="s">
        <v>5341</v>
      </c>
      <c r="G3042" t="s">
        <v>3610</v>
      </c>
      <c r="H3042" s="1">
        <v>45390</v>
      </c>
      <c r="I3042" t="s">
        <v>8</v>
      </c>
      <c r="J3042">
        <v>34</v>
      </c>
      <c r="K3042">
        <v>6.97</v>
      </c>
      <c r="L3042">
        <v>0</v>
      </c>
      <c r="M3042">
        <v>0</v>
      </c>
      <c r="N3042">
        <v>1</v>
      </c>
      <c r="O3042">
        <v>0</v>
      </c>
      <c r="P3042">
        <v>10000</v>
      </c>
      <c r="Q3042">
        <v>0</v>
      </c>
      <c r="R3042">
        <v>4</v>
      </c>
      <c r="S3042">
        <v>1009</v>
      </c>
      <c r="T3042" s="1">
        <v>0</v>
      </c>
      <c r="U3042">
        <v>1</v>
      </c>
      <c r="W3042" s="64">
        <f t="shared" si="96"/>
        <v>69700</v>
      </c>
      <c r="X3042" s="64">
        <f t="shared" si="97"/>
        <v>0</v>
      </c>
    </row>
    <row r="3043" spans="1:24" hidden="1">
      <c r="A3043">
        <v>27012</v>
      </c>
      <c r="B3043" t="s">
        <v>689</v>
      </c>
      <c r="C3043" t="s">
        <v>684</v>
      </c>
      <c r="D3043" t="s">
        <v>685</v>
      </c>
      <c r="E3043" t="s">
        <v>29</v>
      </c>
      <c r="F3043" t="s">
        <v>753</v>
      </c>
      <c r="G3043" t="s">
        <v>979</v>
      </c>
      <c r="H3043" s="1">
        <v>45390</v>
      </c>
      <c r="I3043" t="s">
        <v>8</v>
      </c>
      <c r="J3043">
        <v>34</v>
      </c>
      <c r="K3043">
        <v>6.97</v>
      </c>
      <c r="L3043">
        <v>0</v>
      </c>
      <c r="M3043">
        <v>0</v>
      </c>
      <c r="N3043">
        <v>1</v>
      </c>
      <c r="O3043">
        <v>0</v>
      </c>
      <c r="P3043">
        <v>4000</v>
      </c>
      <c r="Q3043">
        <v>0</v>
      </c>
      <c r="R3043">
        <v>4</v>
      </c>
      <c r="S3043">
        <v>1005</v>
      </c>
      <c r="T3043" s="1">
        <v>0</v>
      </c>
      <c r="U3043">
        <v>1</v>
      </c>
      <c r="W3043" s="64">
        <f t="shared" si="96"/>
        <v>27880</v>
      </c>
      <c r="X3043" s="64">
        <f t="shared" si="97"/>
        <v>0</v>
      </c>
    </row>
    <row r="3044" spans="1:24" hidden="1">
      <c r="A3044">
        <v>1005</v>
      </c>
      <c r="B3044" t="s">
        <v>689</v>
      </c>
      <c r="C3044" t="s">
        <v>684</v>
      </c>
      <c r="D3044" t="s">
        <v>685</v>
      </c>
      <c r="E3044" t="s">
        <v>29</v>
      </c>
      <c r="F3044" t="s">
        <v>747</v>
      </c>
      <c r="G3044" t="s">
        <v>4888</v>
      </c>
      <c r="H3044" s="1">
        <v>45391</v>
      </c>
      <c r="I3044" t="s">
        <v>7</v>
      </c>
      <c r="J3044">
        <v>34</v>
      </c>
      <c r="K3044">
        <v>6.97</v>
      </c>
      <c r="L3044">
        <v>0</v>
      </c>
      <c r="M3044">
        <v>0</v>
      </c>
      <c r="N3044">
        <v>1</v>
      </c>
      <c r="O3044">
        <v>1</v>
      </c>
      <c r="P3044">
        <v>0</v>
      </c>
      <c r="Q3044">
        <v>2155</v>
      </c>
      <c r="R3044">
        <v>4</v>
      </c>
      <c r="S3044">
        <v>27012</v>
      </c>
      <c r="T3044" s="1">
        <v>0</v>
      </c>
      <c r="U3044">
        <v>1</v>
      </c>
      <c r="W3044" s="64">
        <f t="shared" si="96"/>
        <v>0</v>
      </c>
      <c r="X3044" s="64">
        <f t="shared" si="97"/>
        <v>15020.35</v>
      </c>
    </row>
    <row r="3045" spans="1:24" hidden="1">
      <c r="A3045">
        <v>1009</v>
      </c>
      <c r="B3045" t="s">
        <v>690</v>
      </c>
      <c r="C3045" t="s">
        <v>684</v>
      </c>
      <c r="D3045" t="s">
        <v>685</v>
      </c>
      <c r="E3045" t="s">
        <v>29</v>
      </c>
      <c r="F3045" t="s">
        <v>686</v>
      </c>
      <c r="G3045" t="s">
        <v>5060</v>
      </c>
      <c r="H3045" s="1">
        <v>45391</v>
      </c>
      <c r="I3045" t="s">
        <v>7</v>
      </c>
      <c r="J3045">
        <v>34</v>
      </c>
      <c r="K3045">
        <v>6.97</v>
      </c>
      <c r="L3045">
        <v>0</v>
      </c>
      <c r="M3045">
        <v>0</v>
      </c>
      <c r="N3045">
        <v>1</v>
      </c>
      <c r="O3045">
        <v>0</v>
      </c>
      <c r="P3045">
        <v>0</v>
      </c>
      <c r="Q3045">
        <v>10000</v>
      </c>
      <c r="R3045">
        <v>4</v>
      </c>
      <c r="S3045">
        <v>27002</v>
      </c>
      <c r="T3045" s="1">
        <v>0</v>
      </c>
      <c r="U3045">
        <v>1</v>
      </c>
      <c r="W3045" s="64">
        <f t="shared" si="96"/>
        <v>0</v>
      </c>
      <c r="X3045" s="64">
        <f t="shared" si="97"/>
        <v>69700</v>
      </c>
    </row>
    <row r="3046" spans="1:24" hidden="1">
      <c r="A3046">
        <v>27002</v>
      </c>
      <c r="B3046" t="s">
        <v>690</v>
      </c>
      <c r="C3046" t="s">
        <v>684</v>
      </c>
      <c r="D3046" t="s">
        <v>685</v>
      </c>
      <c r="E3046" t="s">
        <v>29</v>
      </c>
      <c r="F3046" t="s">
        <v>5341</v>
      </c>
      <c r="G3046" t="s">
        <v>3605</v>
      </c>
      <c r="H3046" s="1">
        <v>45391</v>
      </c>
      <c r="I3046" t="s">
        <v>8</v>
      </c>
      <c r="J3046">
        <v>34</v>
      </c>
      <c r="K3046">
        <v>6.97</v>
      </c>
      <c r="L3046">
        <v>0</v>
      </c>
      <c r="M3046">
        <v>0</v>
      </c>
      <c r="N3046">
        <v>1</v>
      </c>
      <c r="O3046">
        <v>0</v>
      </c>
      <c r="P3046">
        <v>10000</v>
      </c>
      <c r="Q3046">
        <v>0</v>
      </c>
      <c r="R3046">
        <v>4</v>
      </c>
      <c r="S3046">
        <v>1009</v>
      </c>
      <c r="T3046" s="1">
        <v>0</v>
      </c>
      <c r="U3046">
        <v>1</v>
      </c>
      <c r="W3046" s="64">
        <f t="shared" si="96"/>
        <v>69700</v>
      </c>
      <c r="X3046" s="64">
        <f t="shared" si="97"/>
        <v>0</v>
      </c>
    </row>
    <row r="3047" spans="1:24" hidden="1">
      <c r="A3047">
        <v>27012</v>
      </c>
      <c r="B3047" t="s">
        <v>689</v>
      </c>
      <c r="C3047" t="s">
        <v>684</v>
      </c>
      <c r="D3047" t="s">
        <v>685</v>
      </c>
      <c r="E3047" t="s">
        <v>29</v>
      </c>
      <c r="F3047" t="s">
        <v>753</v>
      </c>
      <c r="G3047" t="s">
        <v>979</v>
      </c>
      <c r="H3047" s="1">
        <v>45391</v>
      </c>
      <c r="I3047" t="s">
        <v>8</v>
      </c>
      <c r="J3047">
        <v>34</v>
      </c>
      <c r="K3047">
        <v>6.97</v>
      </c>
      <c r="L3047">
        <v>0</v>
      </c>
      <c r="M3047">
        <v>0</v>
      </c>
      <c r="N3047">
        <v>1</v>
      </c>
      <c r="O3047">
        <v>0</v>
      </c>
      <c r="P3047">
        <v>2155</v>
      </c>
      <c r="Q3047">
        <v>0</v>
      </c>
      <c r="R3047">
        <v>4</v>
      </c>
      <c r="S3047">
        <v>1005</v>
      </c>
      <c r="T3047" s="1">
        <v>0</v>
      </c>
      <c r="U3047">
        <v>1</v>
      </c>
      <c r="W3047" s="64">
        <f t="shared" si="96"/>
        <v>15020.35</v>
      </c>
      <c r="X3047" s="64">
        <f t="shared" si="97"/>
        <v>0</v>
      </c>
    </row>
    <row r="3048" spans="1:24" hidden="1">
      <c r="A3048">
        <v>1005</v>
      </c>
      <c r="B3048" t="s">
        <v>689</v>
      </c>
      <c r="C3048" t="s">
        <v>684</v>
      </c>
      <c r="D3048" t="s">
        <v>685</v>
      </c>
      <c r="E3048" t="s">
        <v>29</v>
      </c>
      <c r="F3048" t="s">
        <v>747</v>
      </c>
      <c r="G3048" t="s">
        <v>4889</v>
      </c>
      <c r="H3048" s="1">
        <v>45392</v>
      </c>
      <c r="I3048" t="s">
        <v>7</v>
      </c>
      <c r="J3048">
        <v>34</v>
      </c>
      <c r="K3048">
        <v>6.97</v>
      </c>
      <c r="L3048">
        <v>0</v>
      </c>
      <c r="M3048">
        <v>0</v>
      </c>
      <c r="N3048">
        <v>1</v>
      </c>
      <c r="O3048">
        <v>1</v>
      </c>
      <c r="P3048">
        <v>0</v>
      </c>
      <c r="Q3048">
        <v>10225</v>
      </c>
      <c r="R3048">
        <v>4</v>
      </c>
      <c r="S3048">
        <v>27012</v>
      </c>
      <c r="T3048" s="1">
        <v>0</v>
      </c>
      <c r="U3048">
        <v>1</v>
      </c>
      <c r="W3048" s="64">
        <f t="shared" si="96"/>
        <v>0</v>
      </c>
      <c r="X3048" s="64">
        <f t="shared" si="97"/>
        <v>71268.25</v>
      </c>
    </row>
    <row r="3049" spans="1:24" hidden="1">
      <c r="A3049">
        <v>27012</v>
      </c>
      <c r="B3049" t="s">
        <v>689</v>
      </c>
      <c r="C3049" t="s">
        <v>684</v>
      </c>
      <c r="D3049" t="s">
        <v>685</v>
      </c>
      <c r="E3049" t="s">
        <v>29</v>
      </c>
      <c r="F3049" t="s">
        <v>753</v>
      </c>
      <c r="G3049" t="s">
        <v>979</v>
      </c>
      <c r="H3049" s="1">
        <v>45392</v>
      </c>
      <c r="I3049" t="s">
        <v>8</v>
      </c>
      <c r="J3049">
        <v>34</v>
      </c>
      <c r="K3049">
        <v>6.97</v>
      </c>
      <c r="L3049">
        <v>0</v>
      </c>
      <c r="M3049">
        <v>0</v>
      </c>
      <c r="N3049">
        <v>1</v>
      </c>
      <c r="O3049">
        <v>0</v>
      </c>
      <c r="P3049">
        <v>10225</v>
      </c>
      <c r="Q3049">
        <v>0</v>
      </c>
      <c r="R3049">
        <v>4</v>
      </c>
      <c r="S3049">
        <v>1005</v>
      </c>
      <c r="T3049" s="1">
        <v>0</v>
      </c>
      <c r="U3049">
        <v>1</v>
      </c>
      <c r="W3049" s="64">
        <f t="shared" si="96"/>
        <v>71268.25</v>
      </c>
      <c r="X3049" s="64">
        <f t="shared" si="97"/>
        <v>0</v>
      </c>
    </row>
    <row r="3050" spans="1:24" hidden="1">
      <c r="A3050">
        <v>1009</v>
      </c>
      <c r="B3050" t="s">
        <v>690</v>
      </c>
      <c r="C3050" t="s">
        <v>684</v>
      </c>
      <c r="D3050" t="s">
        <v>685</v>
      </c>
      <c r="E3050" t="s">
        <v>29</v>
      </c>
      <c r="F3050" t="s">
        <v>686</v>
      </c>
      <c r="G3050" t="s">
        <v>5061</v>
      </c>
      <c r="H3050" s="1">
        <v>45393</v>
      </c>
      <c r="I3050" t="s">
        <v>7</v>
      </c>
      <c r="J3050">
        <v>34</v>
      </c>
      <c r="K3050">
        <v>6.97</v>
      </c>
      <c r="L3050">
        <v>0</v>
      </c>
      <c r="M3050">
        <v>0</v>
      </c>
      <c r="N3050">
        <v>1</v>
      </c>
      <c r="O3050">
        <v>0</v>
      </c>
      <c r="P3050">
        <v>0</v>
      </c>
      <c r="Q3050">
        <v>10000</v>
      </c>
      <c r="R3050">
        <v>4</v>
      </c>
      <c r="S3050">
        <v>27002</v>
      </c>
      <c r="T3050" s="1">
        <v>0</v>
      </c>
      <c r="U3050">
        <v>1</v>
      </c>
      <c r="W3050" s="64">
        <f t="shared" si="96"/>
        <v>0</v>
      </c>
      <c r="X3050" s="64">
        <f t="shared" si="97"/>
        <v>69700</v>
      </c>
    </row>
    <row r="3051" spans="1:24" hidden="1">
      <c r="A3051">
        <v>27002</v>
      </c>
      <c r="B3051" t="s">
        <v>690</v>
      </c>
      <c r="C3051" t="s">
        <v>684</v>
      </c>
      <c r="D3051" t="s">
        <v>685</v>
      </c>
      <c r="E3051" t="s">
        <v>29</v>
      </c>
      <c r="F3051" t="s">
        <v>5341</v>
      </c>
      <c r="G3051" t="s">
        <v>3605</v>
      </c>
      <c r="H3051" s="1">
        <v>45393</v>
      </c>
      <c r="I3051" t="s">
        <v>8</v>
      </c>
      <c r="J3051">
        <v>34</v>
      </c>
      <c r="K3051">
        <v>6.97</v>
      </c>
      <c r="L3051">
        <v>0</v>
      </c>
      <c r="M3051">
        <v>0</v>
      </c>
      <c r="N3051">
        <v>1</v>
      </c>
      <c r="O3051">
        <v>0</v>
      </c>
      <c r="P3051">
        <v>10000</v>
      </c>
      <c r="Q3051">
        <v>0</v>
      </c>
      <c r="R3051">
        <v>4</v>
      </c>
      <c r="S3051">
        <v>1009</v>
      </c>
      <c r="T3051" s="1">
        <v>0</v>
      </c>
      <c r="U3051">
        <v>1</v>
      </c>
      <c r="W3051" s="64">
        <f t="shared" si="96"/>
        <v>69700</v>
      </c>
      <c r="X3051" s="64">
        <f t="shared" si="97"/>
        <v>0</v>
      </c>
    </row>
    <row r="3052" spans="1:24" hidden="1">
      <c r="A3052">
        <v>1005</v>
      </c>
      <c r="B3052" t="s">
        <v>689</v>
      </c>
      <c r="C3052" t="s">
        <v>684</v>
      </c>
      <c r="D3052" t="s">
        <v>685</v>
      </c>
      <c r="E3052" t="s">
        <v>29</v>
      </c>
      <c r="F3052" t="s">
        <v>747</v>
      </c>
      <c r="G3052" t="s">
        <v>4890</v>
      </c>
      <c r="H3052" s="1">
        <v>45394</v>
      </c>
      <c r="I3052" t="s">
        <v>7</v>
      </c>
      <c r="J3052">
        <v>34</v>
      </c>
      <c r="K3052">
        <v>6.97</v>
      </c>
      <c r="L3052">
        <v>0</v>
      </c>
      <c r="M3052">
        <v>0</v>
      </c>
      <c r="N3052">
        <v>1</v>
      </c>
      <c r="O3052">
        <v>1</v>
      </c>
      <c r="P3052">
        <v>0</v>
      </c>
      <c r="Q3052">
        <v>17500</v>
      </c>
      <c r="R3052">
        <v>4</v>
      </c>
      <c r="S3052">
        <v>27012</v>
      </c>
      <c r="T3052" s="1">
        <v>0</v>
      </c>
      <c r="U3052">
        <v>1</v>
      </c>
      <c r="W3052" s="64">
        <f t="shared" si="96"/>
        <v>0</v>
      </c>
      <c r="X3052" s="64">
        <f t="shared" si="97"/>
        <v>121975</v>
      </c>
    </row>
    <row r="3053" spans="1:24" hidden="1">
      <c r="A3053">
        <v>1005</v>
      </c>
      <c r="B3053" t="s">
        <v>689</v>
      </c>
      <c r="C3053" t="s">
        <v>684</v>
      </c>
      <c r="D3053" t="s">
        <v>685</v>
      </c>
      <c r="E3053" t="s">
        <v>29</v>
      </c>
      <c r="F3053" t="s">
        <v>747</v>
      </c>
      <c r="G3053" t="s">
        <v>4891</v>
      </c>
      <c r="H3053" s="1">
        <v>45394</v>
      </c>
      <c r="I3053" t="s">
        <v>7</v>
      </c>
      <c r="J3053">
        <v>34</v>
      </c>
      <c r="K3053">
        <v>6.97</v>
      </c>
      <c r="L3053">
        <v>0</v>
      </c>
      <c r="M3053">
        <v>0</v>
      </c>
      <c r="N3053">
        <v>1</v>
      </c>
      <c r="O3053">
        <v>1</v>
      </c>
      <c r="P3053">
        <v>0</v>
      </c>
      <c r="Q3053">
        <v>60000</v>
      </c>
      <c r="R3053">
        <v>4</v>
      </c>
      <c r="S3053">
        <v>27004</v>
      </c>
      <c r="T3053" s="1">
        <v>0</v>
      </c>
      <c r="U3053">
        <v>1</v>
      </c>
      <c r="W3053" s="64">
        <f t="shared" si="96"/>
        <v>0</v>
      </c>
      <c r="X3053" s="64">
        <f t="shared" si="97"/>
        <v>418200</v>
      </c>
    </row>
    <row r="3054" spans="1:24" hidden="1">
      <c r="A3054">
        <v>1005</v>
      </c>
      <c r="B3054" t="s">
        <v>689</v>
      </c>
      <c r="C3054" t="s">
        <v>684</v>
      </c>
      <c r="D3054" t="s">
        <v>685</v>
      </c>
      <c r="E3054" t="s">
        <v>29</v>
      </c>
      <c r="F3054" t="s">
        <v>747</v>
      </c>
      <c r="G3054" t="s">
        <v>4892</v>
      </c>
      <c r="H3054" s="1">
        <v>45394</v>
      </c>
      <c r="I3054" t="s">
        <v>7</v>
      </c>
      <c r="J3054">
        <v>34</v>
      </c>
      <c r="K3054">
        <v>6.97</v>
      </c>
      <c r="L3054">
        <v>0</v>
      </c>
      <c r="M3054">
        <v>0</v>
      </c>
      <c r="N3054">
        <v>1</v>
      </c>
      <c r="O3054">
        <v>1</v>
      </c>
      <c r="P3054">
        <v>0</v>
      </c>
      <c r="Q3054">
        <v>37500</v>
      </c>
      <c r="R3054">
        <v>4</v>
      </c>
      <c r="S3054">
        <v>27009</v>
      </c>
      <c r="T3054" s="1">
        <v>0</v>
      </c>
      <c r="U3054">
        <v>1</v>
      </c>
      <c r="W3054" s="64">
        <f t="shared" si="96"/>
        <v>0</v>
      </c>
      <c r="X3054" s="64">
        <f t="shared" si="97"/>
        <v>261375</v>
      </c>
    </row>
    <row r="3055" spans="1:24" hidden="1">
      <c r="A3055">
        <v>1005</v>
      </c>
      <c r="B3055" t="s">
        <v>689</v>
      </c>
      <c r="C3055" t="s">
        <v>684</v>
      </c>
      <c r="D3055" t="s">
        <v>685</v>
      </c>
      <c r="E3055" t="s">
        <v>29</v>
      </c>
      <c r="F3055" t="s">
        <v>747</v>
      </c>
      <c r="G3055" t="s">
        <v>4893</v>
      </c>
      <c r="H3055" s="1">
        <v>45394</v>
      </c>
      <c r="I3055" t="s">
        <v>7</v>
      </c>
      <c r="J3055">
        <v>34</v>
      </c>
      <c r="K3055">
        <v>6.97</v>
      </c>
      <c r="L3055">
        <v>0</v>
      </c>
      <c r="M3055">
        <v>0</v>
      </c>
      <c r="N3055">
        <v>1</v>
      </c>
      <c r="O3055">
        <v>1</v>
      </c>
      <c r="P3055">
        <v>0</v>
      </c>
      <c r="Q3055">
        <v>52205</v>
      </c>
      <c r="R3055">
        <v>4</v>
      </c>
      <c r="S3055">
        <v>27009</v>
      </c>
      <c r="T3055" s="1">
        <v>0</v>
      </c>
      <c r="U3055">
        <v>1</v>
      </c>
      <c r="W3055" s="64">
        <f t="shared" si="96"/>
        <v>0</v>
      </c>
      <c r="X3055" s="64">
        <f t="shared" si="97"/>
        <v>363868.85</v>
      </c>
    </row>
    <row r="3056" spans="1:24" hidden="1">
      <c r="A3056">
        <v>27004</v>
      </c>
      <c r="B3056" t="s">
        <v>689</v>
      </c>
      <c r="C3056" t="s">
        <v>684</v>
      </c>
      <c r="D3056" t="s">
        <v>685</v>
      </c>
      <c r="E3056" t="s">
        <v>29</v>
      </c>
      <c r="F3056" t="s">
        <v>753</v>
      </c>
      <c r="G3056" t="s">
        <v>980</v>
      </c>
      <c r="H3056" s="1">
        <v>45394</v>
      </c>
      <c r="I3056" t="s">
        <v>8</v>
      </c>
      <c r="J3056">
        <v>34</v>
      </c>
      <c r="K3056">
        <v>6.97</v>
      </c>
      <c r="L3056">
        <v>0</v>
      </c>
      <c r="M3056">
        <v>0</v>
      </c>
      <c r="N3056">
        <v>1</v>
      </c>
      <c r="O3056">
        <v>0</v>
      </c>
      <c r="P3056">
        <v>60000</v>
      </c>
      <c r="Q3056">
        <v>0</v>
      </c>
      <c r="R3056">
        <v>4</v>
      </c>
      <c r="S3056">
        <v>1005</v>
      </c>
      <c r="T3056" s="1">
        <v>0</v>
      </c>
      <c r="U3056">
        <v>1</v>
      </c>
      <c r="W3056" s="64">
        <f t="shared" si="96"/>
        <v>418200</v>
      </c>
      <c r="X3056" s="64">
        <f t="shared" si="97"/>
        <v>0</v>
      </c>
    </row>
    <row r="3057" spans="1:24" hidden="1">
      <c r="A3057">
        <v>27009</v>
      </c>
      <c r="B3057" t="s">
        <v>689</v>
      </c>
      <c r="C3057" t="s">
        <v>684</v>
      </c>
      <c r="D3057" t="s">
        <v>685</v>
      </c>
      <c r="E3057" t="s">
        <v>29</v>
      </c>
      <c r="F3057" t="s">
        <v>753</v>
      </c>
      <c r="G3057" t="s">
        <v>5387</v>
      </c>
      <c r="H3057" s="1">
        <v>45394</v>
      </c>
      <c r="I3057" t="s">
        <v>8</v>
      </c>
      <c r="J3057">
        <v>34</v>
      </c>
      <c r="K3057">
        <v>6.97</v>
      </c>
      <c r="L3057">
        <v>0</v>
      </c>
      <c r="M3057">
        <v>0</v>
      </c>
      <c r="N3057">
        <v>1</v>
      </c>
      <c r="O3057">
        <v>1</v>
      </c>
      <c r="P3057">
        <v>37500</v>
      </c>
      <c r="Q3057">
        <v>0</v>
      </c>
      <c r="R3057">
        <v>4</v>
      </c>
      <c r="S3057">
        <v>1005</v>
      </c>
      <c r="T3057" s="1">
        <v>0</v>
      </c>
      <c r="U3057">
        <v>1</v>
      </c>
      <c r="W3057" s="64">
        <f t="shared" si="96"/>
        <v>261375</v>
      </c>
      <c r="X3057" s="64">
        <f t="shared" si="97"/>
        <v>0</v>
      </c>
    </row>
    <row r="3058" spans="1:24" hidden="1">
      <c r="A3058">
        <v>27009</v>
      </c>
      <c r="B3058" t="s">
        <v>689</v>
      </c>
      <c r="C3058" t="s">
        <v>684</v>
      </c>
      <c r="D3058" t="s">
        <v>685</v>
      </c>
      <c r="E3058" t="s">
        <v>29</v>
      </c>
      <c r="F3058" t="s">
        <v>753</v>
      </c>
      <c r="G3058" t="s">
        <v>5388</v>
      </c>
      <c r="H3058" s="1">
        <v>45394</v>
      </c>
      <c r="I3058" t="s">
        <v>8</v>
      </c>
      <c r="J3058">
        <v>34</v>
      </c>
      <c r="K3058">
        <v>6.97</v>
      </c>
      <c r="L3058">
        <v>0</v>
      </c>
      <c r="M3058">
        <v>0</v>
      </c>
      <c r="N3058">
        <v>1</v>
      </c>
      <c r="O3058">
        <v>1</v>
      </c>
      <c r="P3058">
        <v>52205</v>
      </c>
      <c r="Q3058">
        <v>0</v>
      </c>
      <c r="R3058">
        <v>4</v>
      </c>
      <c r="S3058">
        <v>1005</v>
      </c>
      <c r="T3058" s="1">
        <v>0</v>
      </c>
      <c r="U3058">
        <v>1</v>
      </c>
      <c r="W3058" s="64">
        <f t="shared" si="96"/>
        <v>363868.85</v>
      </c>
      <c r="X3058" s="64">
        <f t="shared" si="97"/>
        <v>0</v>
      </c>
    </row>
    <row r="3059" spans="1:24" hidden="1">
      <c r="A3059">
        <v>27012</v>
      </c>
      <c r="B3059" t="s">
        <v>689</v>
      </c>
      <c r="C3059" t="s">
        <v>684</v>
      </c>
      <c r="D3059" t="s">
        <v>685</v>
      </c>
      <c r="E3059" t="s">
        <v>29</v>
      </c>
      <c r="F3059" t="s">
        <v>753</v>
      </c>
      <c r="G3059" t="s">
        <v>979</v>
      </c>
      <c r="H3059" s="1">
        <v>45394</v>
      </c>
      <c r="I3059" t="s">
        <v>8</v>
      </c>
      <c r="J3059">
        <v>34</v>
      </c>
      <c r="K3059">
        <v>6.97</v>
      </c>
      <c r="L3059">
        <v>0</v>
      </c>
      <c r="M3059">
        <v>0</v>
      </c>
      <c r="N3059">
        <v>1</v>
      </c>
      <c r="O3059">
        <v>0</v>
      </c>
      <c r="P3059">
        <v>17500</v>
      </c>
      <c r="Q3059">
        <v>0</v>
      </c>
      <c r="R3059">
        <v>4</v>
      </c>
      <c r="S3059">
        <v>1005</v>
      </c>
      <c r="T3059" s="1">
        <v>0</v>
      </c>
      <c r="U3059">
        <v>1</v>
      </c>
      <c r="W3059" s="64">
        <f t="shared" si="96"/>
        <v>121975</v>
      </c>
      <c r="X3059" s="64">
        <f t="shared" si="97"/>
        <v>0</v>
      </c>
    </row>
    <row r="3060" spans="1:24" hidden="1">
      <c r="A3060">
        <v>1005</v>
      </c>
      <c r="B3060" t="s">
        <v>689</v>
      </c>
      <c r="C3060" t="s">
        <v>684</v>
      </c>
      <c r="D3060" t="s">
        <v>685</v>
      </c>
      <c r="E3060" t="s">
        <v>29</v>
      </c>
      <c r="F3060" t="s">
        <v>747</v>
      </c>
      <c r="G3060" t="s">
        <v>4894</v>
      </c>
      <c r="H3060" s="1">
        <v>45397</v>
      </c>
      <c r="I3060" t="s">
        <v>7</v>
      </c>
      <c r="J3060">
        <v>34</v>
      </c>
      <c r="K3060">
        <v>6.97</v>
      </c>
      <c r="L3060">
        <v>0</v>
      </c>
      <c r="M3060">
        <v>0</v>
      </c>
      <c r="N3060">
        <v>1</v>
      </c>
      <c r="O3060">
        <v>1</v>
      </c>
      <c r="P3060">
        <v>0</v>
      </c>
      <c r="Q3060">
        <v>54979.17</v>
      </c>
      <c r="R3060">
        <v>4</v>
      </c>
      <c r="S3060">
        <v>27013</v>
      </c>
      <c r="T3060" s="1">
        <v>0</v>
      </c>
      <c r="U3060">
        <v>1</v>
      </c>
      <c r="W3060" s="64">
        <f t="shared" si="96"/>
        <v>0</v>
      </c>
      <c r="X3060" s="64">
        <f t="shared" si="97"/>
        <v>383204.8149</v>
      </c>
    </row>
    <row r="3061" spans="1:24" hidden="1">
      <c r="A3061">
        <v>1005</v>
      </c>
      <c r="B3061" t="s">
        <v>689</v>
      </c>
      <c r="C3061" t="s">
        <v>684</v>
      </c>
      <c r="D3061" t="s">
        <v>685</v>
      </c>
      <c r="E3061" t="s">
        <v>29</v>
      </c>
      <c r="F3061" t="s">
        <v>747</v>
      </c>
      <c r="G3061" t="s">
        <v>4895</v>
      </c>
      <c r="H3061" s="1">
        <v>45397</v>
      </c>
      <c r="I3061" t="s">
        <v>7</v>
      </c>
      <c r="J3061">
        <v>34</v>
      </c>
      <c r="K3061">
        <v>6.97</v>
      </c>
      <c r="L3061">
        <v>0</v>
      </c>
      <c r="M3061">
        <v>0</v>
      </c>
      <c r="N3061">
        <v>1</v>
      </c>
      <c r="O3061">
        <v>1</v>
      </c>
      <c r="P3061">
        <v>0</v>
      </c>
      <c r="Q3061">
        <v>69025</v>
      </c>
      <c r="R3061">
        <v>4</v>
      </c>
      <c r="S3061">
        <v>27009</v>
      </c>
      <c r="T3061" s="1">
        <v>0</v>
      </c>
      <c r="U3061">
        <v>1</v>
      </c>
      <c r="W3061" s="64">
        <f t="shared" si="96"/>
        <v>0</v>
      </c>
      <c r="X3061" s="64">
        <f t="shared" si="97"/>
        <v>481104.25</v>
      </c>
    </row>
    <row r="3062" spans="1:24" hidden="1">
      <c r="A3062">
        <v>27009</v>
      </c>
      <c r="B3062" t="s">
        <v>689</v>
      </c>
      <c r="C3062" t="s">
        <v>684</v>
      </c>
      <c r="D3062" t="s">
        <v>685</v>
      </c>
      <c r="E3062" t="s">
        <v>29</v>
      </c>
      <c r="F3062" t="s">
        <v>753</v>
      </c>
      <c r="G3062" t="s">
        <v>5389</v>
      </c>
      <c r="H3062" s="1">
        <v>45397</v>
      </c>
      <c r="I3062" t="s">
        <v>8</v>
      </c>
      <c r="J3062">
        <v>34</v>
      </c>
      <c r="K3062">
        <v>6.97</v>
      </c>
      <c r="L3062">
        <v>0</v>
      </c>
      <c r="M3062">
        <v>0</v>
      </c>
      <c r="N3062">
        <v>1</v>
      </c>
      <c r="O3062">
        <v>1</v>
      </c>
      <c r="P3062">
        <v>69025</v>
      </c>
      <c r="Q3062">
        <v>0</v>
      </c>
      <c r="R3062">
        <v>4</v>
      </c>
      <c r="S3062">
        <v>1005</v>
      </c>
      <c r="T3062" s="1">
        <v>0</v>
      </c>
      <c r="U3062">
        <v>1</v>
      </c>
      <c r="W3062" s="64">
        <f t="shared" si="96"/>
        <v>481104.25</v>
      </c>
      <c r="X3062" s="64">
        <f t="shared" si="97"/>
        <v>0</v>
      </c>
    </row>
    <row r="3063" spans="1:24" hidden="1">
      <c r="A3063">
        <v>27013</v>
      </c>
      <c r="B3063" t="s">
        <v>689</v>
      </c>
      <c r="C3063" t="s">
        <v>684</v>
      </c>
      <c r="D3063" t="s">
        <v>685</v>
      </c>
      <c r="E3063" t="s">
        <v>29</v>
      </c>
      <c r="F3063" t="s">
        <v>686</v>
      </c>
      <c r="G3063" t="s">
        <v>4554</v>
      </c>
      <c r="H3063" s="1">
        <v>45397</v>
      </c>
      <c r="I3063" t="s">
        <v>8</v>
      </c>
      <c r="J3063">
        <v>34</v>
      </c>
      <c r="K3063">
        <v>6.97</v>
      </c>
      <c r="L3063">
        <v>0</v>
      </c>
      <c r="M3063">
        <v>0</v>
      </c>
      <c r="N3063">
        <v>1</v>
      </c>
      <c r="O3063">
        <v>0</v>
      </c>
      <c r="P3063">
        <v>54979.17</v>
      </c>
      <c r="Q3063">
        <v>0</v>
      </c>
      <c r="R3063">
        <v>4</v>
      </c>
      <c r="S3063">
        <v>1005</v>
      </c>
      <c r="T3063" s="1">
        <v>0</v>
      </c>
      <c r="U3063">
        <v>1</v>
      </c>
      <c r="W3063" s="64">
        <f t="shared" si="96"/>
        <v>383204.8149</v>
      </c>
      <c r="X3063" s="64">
        <f t="shared" si="97"/>
        <v>0</v>
      </c>
    </row>
    <row r="3064" spans="1:24" hidden="1">
      <c r="A3064">
        <v>27010</v>
      </c>
      <c r="B3064" t="s">
        <v>689</v>
      </c>
      <c r="C3064" t="s">
        <v>684</v>
      </c>
      <c r="D3064" t="s">
        <v>685</v>
      </c>
      <c r="E3064" t="s">
        <v>29</v>
      </c>
      <c r="F3064" t="s">
        <v>685</v>
      </c>
      <c r="G3064" t="s">
        <v>688</v>
      </c>
      <c r="H3064" s="1">
        <v>45398</v>
      </c>
      <c r="I3064" t="s">
        <v>8</v>
      </c>
      <c r="J3064">
        <v>34</v>
      </c>
      <c r="K3064">
        <v>6.97</v>
      </c>
      <c r="N3064">
        <v>1</v>
      </c>
      <c r="O3064">
        <v>1</v>
      </c>
      <c r="P3064">
        <v>105953.7</v>
      </c>
      <c r="Q3064">
        <v>0</v>
      </c>
      <c r="R3064">
        <v>4</v>
      </c>
      <c r="S3064">
        <v>74002</v>
      </c>
      <c r="T3064" s="1">
        <v>0</v>
      </c>
      <c r="U3064">
        <v>1</v>
      </c>
      <c r="W3064" s="64">
        <f t="shared" si="96"/>
        <v>738497.28899999999</v>
      </c>
      <c r="X3064" s="64">
        <f t="shared" si="97"/>
        <v>0</v>
      </c>
    </row>
    <row r="3065" spans="1:24" hidden="1">
      <c r="A3065">
        <v>74002</v>
      </c>
      <c r="B3065" t="s">
        <v>689</v>
      </c>
      <c r="C3065" t="s">
        <v>684</v>
      </c>
      <c r="D3065" t="s">
        <v>685</v>
      </c>
      <c r="E3065" t="s">
        <v>29</v>
      </c>
      <c r="F3065" t="s">
        <v>747</v>
      </c>
      <c r="G3065" t="s">
        <v>5426</v>
      </c>
      <c r="H3065" s="1">
        <v>45398</v>
      </c>
      <c r="I3065" t="s">
        <v>7</v>
      </c>
      <c r="J3065">
        <v>34</v>
      </c>
      <c r="K3065">
        <v>6.9560000000000004</v>
      </c>
      <c r="L3065">
        <v>0</v>
      </c>
      <c r="M3065">
        <v>0</v>
      </c>
      <c r="N3065">
        <v>1</v>
      </c>
      <c r="O3065">
        <v>0</v>
      </c>
      <c r="P3065">
        <v>0</v>
      </c>
      <c r="Q3065">
        <v>105953.7</v>
      </c>
      <c r="R3065">
        <v>4</v>
      </c>
      <c r="S3065">
        <v>27010</v>
      </c>
      <c r="T3065" s="1">
        <v>0</v>
      </c>
      <c r="U3065">
        <v>1</v>
      </c>
      <c r="W3065" s="64">
        <f t="shared" si="96"/>
        <v>0</v>
      </c>
      <c r="X3065" s="64">
        <f t="shared" si="97"/>
        <v>737013.93720000004</v>
      </c>
    </row>
    <row r="3066" spans="1:24">
      <c r="A3066">
        <v>1001</v>
      </c>
      <c r="B3066" t="s">
        <v>689</v>
      </c>
      <c r="C3066" t="s">
        <v>684</v>
      </c>
      <c r="D3066" t="s">
        <v>685</v>
      </c>
      <c r="E3066" t="s">
        <v>29</v>
      </c>
      <c r="F3066" t="s">
        <v>686</v>
      </c>
      <c r="G3066" t="s">
        <v>4801</v>
      </c>
      <c r="H3066" s="1">
        <v>45399</v>
      </c>
      <c r="I3066" t="s">
        <v>7</v>
      </c>
      <c r="J3066">
        <v>34</v>
      </c>
      <c r="K3066">
        <v>6.97</v>
      </c>
      <c r="L3066">
        <v>0</v>
      </c>
      <c r="M3066">
        <v>0</v>
      </c>
      <c r="N3066">
        <v>1</v>
      </c>
      <c r="O3066">
        <v>0</v>
      </c>
      <c r="P3066">
        <v>0</v>
      </c>
      <c r="Q3066">
        <v>54900</v>
      </c>
      <c r="R3066">
        <v>4</v>
      </c>
      <c r="S3066">
        <v>27004</v>
      </c>
      <c r="T3066" s="1">
        <v>0</v>
      </c>
      <c r="U3066">
        <v>1</v>
      </c>
      <c r="W3066" s="64">
        <f t="shared" si="96"/>
        <v>0</v>
      </c>
      <c r="X3066" s="64">
        <f t="shared" si="97"/>
        <v>382653</v>
      </c>
    </row>
    <row r="3067" spans="1:24" hidden="1">
      <c r="A3067">
        <v>1005</v>
      </c>
      <c r="B3067" t="s">
        <v>689</v>
      </c>
      <c r="C3067" t="s">
        <v>684</v>
      </c>
      <c r="D3067" t="s">
        <v>685</v>
      </c>
      <c r="E3067" t="s">
        <v>29</v>
      </c>
      <c r="F3067" t="s">
        <v>747</v>
      </c>
      <c r="G3067" t="s">
        <v>4896</v>
      </c>
      <c r="H3067" s="1">
        <v>45399</v>
      </c>
      <c r="I3067" t="s">
        <v>7</v>
      </c>
      <c r="J3067">
        <v>34</v>
      </c>
      <c r="K3067">
        <v>6.97</v>
      </c>
      <c r="L3067">
        <v>0</v>
      </c>
      <c r="M3067">
        <v>0</v>
      </c>
      <c r="N3067">
        <v>1</v>
      </c>
      <c r="O3067">
        <v>1</v>
      </c>
      <c r="P3067">
        <v>0</v>
      </c>
      <c r="Q3067">
        <v>10622.22</v>
      </c>
      <c r="R3067">
        <v>4</v>
      </c>
      <c r="S3067">
        <v>27009</v>
      </c>
      <c r="T3067" s="1">
        <v>0</v>
      </c>
      <c r="U3067">
        <v>1</v>
      </c>
      <c r="W3067" s="64">
        <f t="shared" si="96"/>
        <v>0</v>
      </c>
      <c r="X3067" s="64">
        <f t="shared" si="97"/>
        <v>74036.873399999997</v>
      </c>
    </row>
    <row r="3068" spans="1:24" hidden="1">
      <c r="A3068">
        <v>1005</v>
      </c>
      <c r="B3068" t="s">
        <v>689</v>
      </c>
      <c r="C3068" t="s">
        <v>684</v>
      </c>
      <c r="D3068" t="s">
        <v>685</v>
      </c>
      <c r="E3068" t="s">
        <v>29</v>
      </c>
      <c r="F3068" t="s">
        <v>747</v>
      </c>
      <c r="G3068" t="s">
        <v>4897</v>
      </c>
      <c r="H3068" s="1">
        <v>45399</v>
      </c>
      <c r="I3068" t="s">
        <v>7</v>
      </c>
      <c r="J3068">
        <v>34</v>
      </c>
      <c r="K3068">
        <v>6.97</v>
      </c>
      <c r="L3068">
        <v>0</v>
      </c>
      <c r="M3068">
        <v>0</v>
      </c>
      <c r="N3068">
        <v>1</v>
      </c>
      <c r="O3068">
        <v>1</v>
      </c>
      <c r="P3068">
        <v>0</v>
      </c>
      <c r="Q3068">
        <v>24062.5</v>
      </c>
      <c r="R3068">
        <v>4</v>
      </c>
      <c r="S3068">
        <v>27009</v>
      </c>
      <c r="T3068" s="1">
        <v>0</v>
      </c>
      <c r="U3068">
        <v>1</v>
      </c>
      <c r="W3068" s="64">
        <f t="shared" si="96"/>
        <v>0</v>
      </c>
      <c r="X3068" s="64">
        <f t="shared" si="97"/>
        <v>167715.625</v>
      </c>
    </row>
    <row r="3069" spans="1:24" hidden="1">
      <c r="A3069">
        <v>1005</v>
      </c>
      <c r="B3069" t="s">
        <v>689</v>
      </c>
      <c r="C3069" t="s">
        <v>684</v>
      </c>
      <c r="D3069" t="s">
        <v>685</v>
      </c>
      <c r="E3069" t="s">
        <v>29</v>
      </c>
      <c r="F3069" t="s">
        <v>747</v>
      </c>
      <c r="G3069" t="s">
        <v>4898</v>
      </c>
      <c r="H3069" s="1">
        <v>45399</v>
      </c>
      <c r="I3069" t="s">
        <v>7</v>
      </c>
      <c r="J3069">
        <v>34</v>
      </c>
      <c r="K3069">
        <v>6.97</v>
      </c>
      <c r="L3069">
        <v>0</v>
      </c>
      <c r="M3069">
        <v>0</v>
      </c>
      <c r="N3069">
        <v>1</v>
      </c>
      <c r="O3069">
        <v>1</v>
      </c>
      <c r="P3069">
        <v>0</v>
      </c>
      <c r="Q3069">
        <v>32216</v>
      </c>
      <c r="R3069">
        <v>4</v>
      </c>
      <c r="S3069">
        <v>27009</v>
      </c>
      <c r="T3069" s="1">
        <v>0</v>
      </c>
      <c r="U3069">
        <v>1</v>
      </c>
      <c r="W3069" s="64">
        <f t="shared" si="96"/>
        <v>0</v>
      </c>
      <c r="X3069" s="64">
        <f t="shared" si="97"/>
        <v>224545.52</v>
      </c>
    </row>
    <row r="3070" spans="1:24" hidden="1">
      <c r="A3070">
        <v>1005</v>
      </c>
      <c r="B3070" t="s">
        <v>689</v>
      </c>
      <c r="C3070" t="s">
        <v>684</v>
      </c>
      <c r="D3070" t="s">
        <v>685</v>
      </c>
      <c r="E3070" t="s">
        <v>29</v>
      </c>
      <c r="F3070" t="s">
        <v>747</v>
      </c>
      <c r="G3070" t="s">
        <v>4899</v>
      </c>
      <c r="H3070" s="1">
        <v>45399</v>
      </c>
      <c r="I3070" t="s">
        <v>7</v>
      </c>
      <c r="J3070">
        <v>34</v>
      </c>
      <c r="K3070">
        <v>6.97</v>
      </c>
      <c r="L3070">
        <v>0</v>
      </c>
      <c r="M3070">
        <v>0</v>
      </c>
      <c r="N3070">
        <v>1</v>
      </c>
      <c r="O3070">
        <v>1</v>
      </c>
      <c r="P3070">
        <v>0</v>
      </c>
      <c r="Q3070">
        <v>90000</v>
      </c>
      <c r="R3070">
        <v>4</v>
      </c>
      <c r="S3070">
        <v>27004</v>
      </c>
      <c r="T3070" s="1">
        <v>0</v>
      </c>
      <c r="U3070">
        <v>1</v>
      </c>
      <c r="W3070" s="64">
        <f t="shared" si="96"/>
        <v>0</v>
      </c>
      <c r="X3070" s="64">
        <f t="shared" si="97"/>
        <v>627300</v>
      </c>
    </row>
    <row r="3071" spans="1:24" hidden="1">
      <c r="A3071">
        <v>1005</v>
      </c>
      <c r="B3071" t="s">
        <v>689</v>
      </c>
      <c r="C3071" t="s">
        <v>684</v>
      </c>
      <c r="D3071" t="s">
        <v>685</v>
      </c>
      <c r="E3071" t="s">
        <v>29</v>
      </c>
      <c r="F3071" t="s">
        <v>747</v>
      </c>
      <c r="G3071" t="s">
        <v>4900</v>
      </c>
      <c r="H3071" s="1">
        <v>45399</v>
      </c>
      <c r="I3071" t="s">
        <v>7</v>
      </c>
      <c r="J3071">
        <v>34</v>
      </c>
      <c r="K3071">
        <v>6.97</v>
      </c>
      <c r="L3071">
        <v>0</v>
      </c>
      <c r="M3071">
        <v>0</v>
      </c>
      <c r="N3071">
        <v>1</v>
      </c>
      <c r="O3071">
        <v>1</v>
      </c>
      <c r="P3071">
        <v>0</v>
      </c>
      <c r="Q3071">
        <v>2500</v>
      </c>
      <c r="R3071">
        <v>4</v>
      </c>
      <c r="S3071">
        <v>27012</v>
      </c>
      <c r="T3071" s="1">
        <v>0</v>
      </c>
      <c r="U3071">
        <v>1</v>
      </c>
      <c r="W3071" s="64">
        <f t="shared" si="96"/>
        <v>0</v>
      </c>
      <c r="X3071" s="64">
        <f t="shared" si="97"/>
        <v>17425</v>
      </c>
    </row>
    <row r="3072" spans="1:24">
      <c r="A3072">
        <v>1034</v>
      </c>
      <c r="B3072" t="s">
        <v>689</v>
      </c>
      <c r="C3072" t="s">
        <v>684</v>
      </c>
      <c r="D3072" t="s">
        <v>685</v>
      </c>
      <c r="E3072" t="s">
        <v>29</v>
      </c>
      <c r="F3072" t="s">
        <v>747</v>
      </c>
      <c r="G3072" t="s">
        <v>5260</v>
      </c>
      <c r="H3072" s="1">
        <v>45399</v>
      </c>
      <c r="I3072" t="s">
        <v>7</v>
      </c>
      <c r="J3072">
        <v>34</v>
      </c>
      <c r="K3072">
        <v>6.97</v>
      </c>
      <c r="L3072">
        <v>0</v>
      </c>
      <c r="M3072">
        <v>0</v>
      </c>
      <c r="N3072">
        <v>1</v>
      </c>
      <c r="O3072">
        <v>0</v>
      </c>
      <c r="P3072">
        <v>0</v>
      </c>
      <c r="Q3072">
        <v>120000</v>
      </c>
      <c r="R3072">
        <v>4</v>
      </c>
      <c r="S3072">
        <v>27009</v>
      </c>
      <c r="T3072" s="1">
        <v>0</v>
      </c>
      <c r="U3072">
        <v>1</v>
      </c>
      <c r="W3072" s="64">
        <f t="shared" si="96"/>
        <v>0</v>
      </c>
      <c r="X3072" s="64">
        <f t="shared" si="97"/>
        <v>836400</v>
      </c>
    </row>
    <row r="3073" spans="1:24" hidden="1">
      <c r="A3073">
        <v>27004</v>
      </c>
      <c r="B3073" t="s">
        <v>689</v>
      </c>
      <c r="C3073" t="s">
        <v>684</v>
      </c>
      <c r="D3073" t="s">
        <v>685</v>
      </c>
      <c r="E3073" t="s">
        <v>29</v>
      </c>
      <c r="F3073" t="s">
        <v>753</v>
      </c>
      <c r="G3073" t="s">
        <v>981</v>
      </c>
      <c r="H3073" s="1">
        <v>45399</v>
      </c>
      <c r="I3073" t="s">
        <v>8</v>
      </c>
      <c r="J3073">
        <v>34</v>
      </c>
      <c r="K3073">
        <v>6.97</v>
      </c>
      <c r="L3073">
        <v>0</v>
      </c>
      <c r="M3073">
        <v>0</v>
      </c>
      <c r="N3073">
        <v>1</v>
      </c>
      <c r="O3073">
        <v>0</v>
      </c>
      <c r="P3073">
        <v>90000</v>
      </c>
      <c r="Q3073">
        <v>0</v>
      </c>
      <c r="R3073">
        <v>4</v>
      </c>
      <c r="S3073">
        <v>1005</v>
      </c>
      <c r="T3073" s="1">
        <v>0</v>
      </c>
      <c r="U3073">
        <v>1</v>
      </c>
      <c r="W3073" s="64">
        <f t="shared" si="96"/>
        <v>627300</v>
      </c>
      <c r="X3073" s="64">
        <f t="shared" si="97"/>
        <v>0</v>
      </c>
    </row>
    <row r="3074" spans="1:24" hidden="1">
      <c r="A3074">
        <v>27004</v>
      </c>
      <c r="B3074" t="s">
        <v>689</v>
      </c>
      <c r="C3074" t="s">
        <v>684</v>
      </c>
      <c r="D3074" t="s">
        <v>685</v>
      </c>
      <c r="E3074" t="s">
        <v>29</v>
      </c>
      <c r="F3074" t="s">
        <v>753</v>
      </c>
      <c r="G3074" t="s">
        <v>980</v>
      </c>
      <c r="H3074" s="1">
        <v>45399</v>
      </c>
      <c r="I3074" t="s">
        <v>8</v>
      </c>
      <c r="J3074">
        <v>34</v>
      </c>
      <c r="K3074">
        <v>6.97</v>
      </c>
      <c r="L3074">
        <v>0</v>
      </c>
      <c r="M3074">
        <v>0</v>
      </c>
      <c r="N3074">
        <v>1</v>
      </c>
      <c r="O3074">
        <v>0</v>
      </c>
      <c r="P3074">
        <v>54900</v>
      </c>
      <c r="Q3074">
        <v>0</v>
      </c>
      <c r="R3074">
        <v>4</v>
      </c>
      <c r="S3074">
        <v>1001</v>
      </c>
      <c r="T3074" s="1">
        <v>0</v>
      </c>
      <c r="U3074">
        <v>1</v>
      </c>
      <c r="W3074" s="64">
        <f t="shared" si="96"/>
        <v>382653</v>
      </c>
      <c r="X3074" s="64">
        <f t="shared" si="97"/>
        <v>0</v>
      </c>
    </row>
    <row r="3075" spans="1:24" hidden="1">
      <c r="A3075">
        <v>27009</v>
      </c>
      <c r="B3075" t="s">
        <v>689</v>
      </c>
      <c r="C3075" t="s">
        <v>684</v>
      </c>
      <c r="D3075" t="s">
        <v>685</v>
      </c>
      <c r="E3075" t="s">
        <v>29</v>
      </c>
      <c r="F3075" t="s">
        <v>753</v>
      </c>
      <c r="G3075" t="s">
        <v>5390</v>
      </c>
      <c r="H3075" s="1">
        <v>45399</v>
      </c>
      <c r="I3075" t="s">
        <v>8</v>
      </c>
      <c r="J3075">
        <v>34</v>
      </c>
      <c r="K3075">
        <v>6.97</v>
      </c>
      <c r="L3075">
        <v>0</v>
      </c>
      <c r="M3075">
        <v>0</v>
      </c>
      <c r="N3075">
        <v>1</v>
      </c>
      <c r="O3075">
        <v>0</v>
      </c>
      <c r="P3075">
        <v>120000</v>
      </c>
      <c r="Q3075">
        <v>0</v>
      </c>
      <c r="R3075">
        <v>4</v>
      </c>
      <c r="S3075">
        <v>1034</v>
      </c>
      <c r="T3075" s="1">
        <v>0</v>
      </c>
      <c r="U3075">
        <v>1</v>
      </c>
      <c r="W3075" s="64">
        <f t="shared" si="96"/>
        <v>836400</v>
      </c>
      <c r="X3075" s="64">
        <f t="shared" si="97"/>
        <v>0</v>
      </c>
    </row>
    <row r="3076" spans="1:24" hidden="1">
      <c r="A3076">
        <v>27009</v>
      </c>
      <c r="B3076" t="s">
        <v>689</v>
      </c>
      <c r="C3076" t="s">
        <v>684</v>
      </c>
      <c r="D3076" t="s">
        <v>685</v>
      </c>
      <c r="E3076" t="s">
        <v>29</v>
      </c>
      <c r="F3076" t="s">
        <v>753</v>
      </c>
      <c r="G3076" t="s">
        <v>5391</v>
      </c>
      <c r="H3076" s="1">
        <v>45399</v>
      </c>
      <c r="I3076" t="s">
        <v>8</v>
      </c>
      <c r="J3076">
        <v>34</v>
      </c>
      <c r="K3076">
        <v>6.97</v>
      </c>
      <c r="L3076">
        <v>0</v>
      </c>
      <c r="M3076">
        <v>0</v>
      </c>
      <c r="N3076">
        <v>1</v>
      </c>
      <c r="O3076">
        <v>1</v>
      </c>
      <c r="P3076">
        <v>10622.22</v>
      </c>
      <c r="Q3076">
        <v>0</v>
      </c>
      <c r="R3076">
        <v>4</v>
      </c>
      <c r="S3076">
        <v>1005</v>
      </c>
      <c r="T3076" s="1">
        <v>0</v>
      </c>
      <c r="U3076">
        <v>1</v>
      </c>
      <c r="W3076" s="64">
        <f t="shared" si="96"/>
        <v>74036.873399999997</v>
      </c>
      <c r="X3076" s="64">
        <f t="shared" si="97"/>
        <v>0</v>
      </c>
    </row>
    <row r="3077" spans="1:24" hidden="1">
      <c r="A3077">
        <v>27009</v>
      </c>
      <c r="B3077" t="s">
        <v>689</v>
      </c>
      <c r="C3077" t="s">
        <v>684</v>
      </c>
      <c r="D3077" t="s">
        <v>685</v>
      </c>
      <c r="E3077" t="s">
        <v>29</v>
      </c>
      <c r="F3077" t="s">
        <v>753</v>
      </c>
      <c r="G3077" t="s">
        <v>5392</v>
      </c>
      <c r="H3077" s="1">
        <v>45399</v>
      </c>
      <c r="I3077" t="s">
        <v>8</v>
      </c>
      <c r="J3077">
        <v>34</v>
      </c>
      <c r="K3077">
        <v>6.97</v>
      </c>
      <c r="L3077">
        <v>0</v>
      </c>
      <c r="M3077">
        <v>0</v>
      </c>
      <c r="N3077">
        <v>1</v>
      </c>
      <c r="O3077">
        <v>1</v>
      </c>
      <c r="P3077">
        <v>24062.5</v>
      </c>
      <c r="Q3077">
        <v>0</v>
      </c>
      <c r="R3077">
        <v>4</v>
      </c>
      <c r="S3077">
        <v>1005</v>
      </c>
      <c r="T3077" s="1">
        <v>0</v>
      </c>
      <c r="U3077">
        <v>1</v>
      </c>
      <c r="W3077" s="64">
        <f t="shared" si="96"/>
        <v>167715.625</v>
      </c>
      <c r="X3077" s="64">
        <f t="shared" si="97"/>
        <v>0</v>
      </c>
    </row>
    <row r="3078" spans="1:24" hidden="1">
      <c r="A3078">
        <v>27009</v>
      </c>
      <c r="B3078" t="s">
        <v>689</v>
      </c>
      <c r="C3078" t="s">
        <v>684</v>
      </c>
      <c r="D3078" t="s">
        <v>685</v>
      </c>
      <c r="E3078" t="s">
        <v>29</v>
      </c>
      <c r="F3078" t="s">
        <v>753</v>
      </c>
      <c r="G3078" t="s">
        <v>5393</v>
      </c>
      <c r="H3078" s="1">
        <v>45399</v>
      </c>
      <c r="I3078" t="s">
        <v>8</v>
      </c>
      <c r="J3078">
        <v>34</v>
      </c>
      <c r="K3078">
        <v>6.97</v>
      </c>
      <c r="L3078">
        <v>0</v>
      </c>
      <c r="M3078">
        <v>0</v>
      </c>
      <c r="N3078">
        <v>1</v>
      </c>
      <c r="O3078">
        <v>1</v>
      </c>
      <c r="P3078">
        <v>32216</v>
      </c>
      <c r="Q3078">
        <v>0</v>
      </c>
      <c r="R3078">
        <v>4</v>
      </c>
      <c r="S3078">
        <v>1005</v>
      </c>
      <c r="T3078" s="1">
        <v>0</v>
      </c>
      <c r="U3078">
        <v>1</v>
      </c>
      <c r="W3078" s="64">
        <f t="shared" si="96"/>
        <v>224545.52</v>
      </c>
      <c r="X3078" s="64">
        <f t="shared" si="97"/>
        <v>0</v>
      </c>
    </row>
    <row r="3079" spans="1:24" hidden="1">
      <c r="A3079">
        <v>27012</v>
      </c>
      <c r="B3079" t="s">
        <v>689</v>
      </c>
      <c r="C3079" t="s">
        <v>684</v>
      </c>
      <c r="D3079" t="s">
        <v>685</v>
      </c>
      <c r="E3079" t="s">
        <v>29</v>
      </c>
      <c r="F3079" t="s">
        <v>753</v>
      </c>
      <c r="G3079" t="s">
        <v>979</v>
      </c>
      <c r="H3079" s="1">
        <v>45399</v>
      </c>
      <c r="I3079" t="s">
        <v>8</v>
      </c>
      <c r="J3079">
        <v>34</v>
      </c>
      <c r="K3079">
        <v>6.97</v>
      </c>
      <c r="L3079">
        <v>0</v>
      </c>
      <c r="M3079">
        <v>0</v>
      </c>
      <c r="N3079">
        <v>1</v>
      </c>
      <c r="O3079">
        <v>0</v>
      </c>
      <c r="P3079">
        <v>2500</v>
      </c>
      <c r="Q3079">
        <v>0</v>
      </c>
      <c r="R3079">
        <v>4</v>
      </c>
      <c r="S3079">
        <v>1005</v>
      </c>
      <c r="T3079" s="1">
        <v>0</v>
      </c>
      <c r="U3079">
        <v>1</v>
      </c>
      <c r="W3079" s="64">
        <f t="shared" si="96"/>
        <v>17425</v>
      </c>
      <c r="X3079" s="64">
        <f t="shared" si="97"/>
        <v>0</v>
      </c>
    </row>
    <row r="3080" spans="1:24" hidden="1">
      <c r="A3080">
        <v>1005</v>
      </c>
      <c r="B3080" t="s">
        <v>689</v>
      </c>
      <c r="C3080" t="s">
        <v>684</v>
      </c>
      <c r="D3080" t="s">
        <v>685</v>
      </c>
      <c r="E3080" t="s">
        <v>29</v>
      </c>
      <c r="F3080" t="s">
        <v>747</v>
      </c>
      <c r="G3080" t="s">
        <v>4901</v>
      </c>
      <c r="H3080" s="1">
        <v>45400</v>
      </c>
      <c r="I3080" t="s">
        <v>7</v>
      </c>
      <c r="J3080">
        <v>34</v>
      </c>
      <c r="K3080">
        <v>6.97</v>
      </c>
      <c r="L3080">
        <v>0</v>
      </c>
      <c r="M3080">
        <v>0</v>
      </c>
      <c r="N3080">
        <v>1</v>
      </c>
      <c r="O3080">
        <v>1</v>
      </c>
      <c r="P3080">
        <v>0</v>
      </c>
      <c r="Q3080">
        <v>3000</v>
      </c>
      <c r="R3080">
        <v>4</v>
      </c>
      <c r="S3080">
        <v>27012</v>
      </c>
      <c r="T3080" s="1">
        <v>0</v>
      </c>
      <c r="U3080">
        <v>1</v>
      </c>
      <c r="W3080" s="64">
        <f t="shared" si="96"/>
        <v>0</v>
      </c>
      <c r="X3080" s="64">
        <f t="shared" si="97"/>
        <v>20910</v>
      </c>
    </row>
    <row r="3081" spans="1:24" hidden="1">
      <c r="A3081">
        <v>1005</v>
      </c>
      <c r="B3081" t="s">
        <v>689</v>
      </c>
      <c r="C3081" t="s">
        <v>684</v>
      </c>
      <c r="D3081" t="s">
        <v>685</v>
      </c>
      <c r="E3081" t="s">
        <v>29</v>
      </c>
      <c r="F3081" t="s">
        <v>747</v>
      </c>
      <c r="G3081" t="s">
        <v>4902</v>
      </c>
      <c r="H3081" s="1">
        <v>45400</v>
      </c>
      <c r="I3081" t="s">
        <v>7</v>
      </c>
      <c r="J3081">
        <v>34</v>
      </c>
      <c r="K3081">
        <v>6.97</v>
      </c>
      <c r="L3081">
        <v>0</v>
      </c>
      <c r="M3081">
        <v>0</v>
      </c>
      <c r="N3081">
        <v>1</v>
      </c>
      <c r="O3081">
        <v>1</v>
      </c>
      <c r="P3081">
        <v>0</v>
      </c>
      <c r="Q3081">
        <v>22499.99</v>
      </c>
      <c r="R3081">
        <v>4</v>
      </c>
      <c r="S3081">
        <v>27009</v>
      </c>
      <c r="T3081" s="1">
        <v>0</v>
      </c>
      <c r="U3081">
        <v>1</v>
      </c>
      <c r="W3081" s="64">
        <f t="shared" si="96"/>
        <v>0</v>
      </c>
      <c r="X3081" s="64">
        <f t="shared" si="97"/>
        <v>156824.93030000001</v>
      </c>
    </row>
    <row r="3082" spans="1:24" hidden="1">
      <c r="A3082">
        <v>1009</v>
      </c>
      <c r="B3082" t="s">
        <v>690</v>
      </c>
      <c r="C3082" t="s">
        <v>684</v>
      </c>
      <c r="D3082" t="s">
        <v>685</v>
      </c>
      <c r="E3082" t="s">
        <v>29</v>
      </c>
      <c r="F3082" t="s">
        <v>686</v>
      </c>
      <c r="G3082" t="s">
        <v>5062</v>
      </c>
      <c r="H3082" s="1">
        <v>45400</v>
      </c>
      <c r="I3082" t="s">
        <v>7</v>
      </c>
      <c r="J3082">
        <v>34</v>
      </c>
      <c r="K3082">
        <v>6.97</v>
      </c>
      <c r="L3082">
        <v>0</v>
      </c>
      <c r="M3082">
        <v>0</v>
      </c>
      <c r="N3082">
        <v>1</v>
      </c>
      <c r="O3082">
        <v>0</v>
      </c>
      <c r="P3082">
        <v>0</v>
      </c>
      <c r="Q3082">
        <v>10000</v>
      </c>
      <c r="R3082">
        <v>4</v>
      </c>
      <c r="S3082">
        <v>27002</v>
      </c>
      <c r="T3082" s="1">
        <v>0</v>
      </c>
      <c r="U3082">
        <v>1</v>
      </c>
      <c r="W3082" s="64">
        <f t="shared" si="96"/>
        <v>0</v>
      </c>
      <c r="X3082" s="64">
        <f t="shared" si="97"/>
        <v>69700</v>
      </c>
    </row>
    <row r="3083" spans="1:24" hidden="1">
      <c r="A3083">
        <v>27002</v>
      </c>
      <c r="B3083" t="s">
        <v>690</v>
      </c>
      <c r="C3083" t="s">
        <v>684</v>
      </c>
      <c r="D3083" t="s">
        <v>685</v>
      </c>
      <c r="E3083" t="s">
        <v>29</v>
      </c>
      <c r="F3083" t="s">
        <v>5341</v>
      </c>
      <c r="G3083" t="s">
        <v>3604</v>
      </c>
      <c r="H3083" s="1">
        <v>45400</v>
      </c>
      <c r="I3083" t="s">
        <v>8</v>
      </c>
      <c r="J3083">
        <v>34</v>
      </c>
      <c r="K3083">
        <v>6.97</v>
      </c>
      <c r="L3083">
        <v>0</v>
      </c>
      <c r="M3083">
        <v>0</v>
      </c>
      <c r="N3083">
        <v>1</v>
      </c>
      <c r="O3083">
        <v>0</v>
      </c>
      <c r="P3083">
        <v>10000</v>
      </c>
      <c r="Q3083">
        <v>0</v>
      </c>
      <c r="R3083">
        <v>4</v>
      </c>
      <c r="S3083">
        <v>1009</v>
      </c>
      <c r="T3083" s="1">
        <v>0</v>
      </c>
      <c r="U3083">
        <v>1</v>
      </c>
      <c r="W3083" s="64">
        <f t="shared" si="96"/>
        <v>69700</v>
      </c>
      <c r="X3083" s="64">
        <f t="shared" si="97"/>
        <v>0</v>
      </c>
    </row>
    <row r="3084" spans="1:24" hidden="1">
      <c r="A3084">
        <v>27009</v>
      </c>
      <c r="B3084" t="s">
        <v>689</v>
      </c>
      <c r="C3084" t="s">
        <v>684</v>
      </c>
      <c r="D3084" t="s">
        <v>685</v>
      </c>
      <c r="E3084" t="s">
        <v>29</v>
      </c>
      <c r="F3084" t="s">
        <v>753</v>
      </c>
      <c r="G3084" t="s">
        <v>5394</v>
      </c>
      <c r="H3084" s="1">
        <v>45400</v>
      </c>
      <c r="I3084" t="s">
        <v>8</v>
      </c>
      <c r="J3084">
        <v>34</v>
      </c>
      <c r="K3084">
        <v>6.97</v>
      </c>
      <c r="L3084">
        <v>0</v>
      </c>
      <c r="M3084">
        <v>0</v>
      </c>
      <c r="N3084">
        <v>1</v>
      </c>
      <c r="O3084">
        <v>1</v>
      </c>
      <c r="P3084">
        <v>22499.99</v>
      </c>
      <c r="Q3084">
        <v>0</v>
      </c>
      <c r="R3084">
        <v>4</v>
      </c>
      <c r="S3084">
        <v>1005</v>
      </c>
      <c r="T3084" s="1">
        <v>0</v>
      </c>
      <c r="U3084">
        <v>1</v>
      </c>
      <c r="W3084" s="64">
        <f t="shared" si="96"/>
        <v>156824.93030000001</v>
      </c>
      <c r="X3084" s="64">
        <f t="shared" si="97"/>
        <v>0</v>
      </c>
    </row>
    <row r="3085" spans="1:24" hidden="1">
      <c r="A3085">
        <v>27012</v>
      </c>
      <c r="B3085" t="s">
        <v>689</v>
      </c>
      <c r="C3085" t="s">
        <v>684</v>
      </c>
      <c r="D3085" t="s">
        <v>685</v>
      </c>
      <c r="E3085" t="s">
        <v>29</v>
      </c>
      <c r="F3085" t="s">
        <v>753</v>
      </c>
      <c r="G3085" t="s">
        <v>979</v>
      </c>
      <c r="H3085" s="1">
        <v>45400</v>
      </c>
      <c r="I3085" t="s">
        <v>8</v>
      </c>
      <c r="J3085">
        <v>34</v>
      </c>
      <c r="K3085">
        <v>6.97</v>
      </c>
      <c r="L3085">
        <v>0</v>
      </c>
      <c r="M3085">
        <v>0</v>
      </c>
      <c r="N3085">
        <v>1</v>
      </c>
      <c r="O3085">
        <v>0</v>
      </c>
      <c r="P3085">
        <v>3000</v>
      </c>
      <c r="Q3085">
        <v>0</v>
      </c>
      <c r="R3085">
        <v>4</v>
      </c>
      <c r="S3085">
        <v>1005</v>
      </c>
      <c r="T3085" s="1">
        <v>0</v>
      </c>
      <c r="U3085">
        <v>1</v>
      </c>
      <c r="W3085" s="64">
        <f t="shared" si="96"/>
        <v>20910</v>
      </c>
      <c r="X3085" s="64">
        <f t="shared" si="97"/>
        <v>0</v>
      </c>
    </row>
    <row r="3086" spans="1:24" hidden="1">
      <c r="A3086">
        <v>1005</v>
      </c>
      <c r="B3086" t="s">
        <v>689</v>
      </c>
      <c r="C3086" t="s">
        <v>684</v>
      </c>
      <c r="D3086" t="s">
        <v>685</v>
      </c>
      <c r="E3086" t="s">
        <v>29</v>
      </c>
      <c r="F3086" t="s">
        <v>747</v>
      </c>
      <c r="G3086" t="s">
        <v>3588</v>
      </c>
      <c r="H3086" s="1">
        <v>45401</v>
      </c>
      <c r="I3086" t="s">
        <v>7</v>
      </c>
      <c r="J3086">
        <v>34</v>
      </c>
      <c r="K3086">
        <v>6.97</v>
      </c>
      <c r="L3086">
        <v>0</v>
      </c>
      <c r="M3086">
        <v>0</v>
      </c>
      <c r="N3086">
        <v>1</v>
      </c>
      <c r="O3086">
        <v>1</v>
      </c>
      <c r="P3086">
        <v>0</v>
      </c>
      <c r="Q3086">
        <v>19541.47</v>
      </c>
      <c r="R3086">
        <v>4</v>
      </c>
      <c r="S3086">
        <v>27013</v>
      </c>
      <c r="T3086" s="1">
        <v>0</v>
      </c>
      <c r="U3086">
        <v>1</v>
      </c>
      <c r="W3086" s="64">
        <f t="shared" si="96"/>
        <v>0</v>
      </c>
      <c r="X3086" s="64">
        <f t="shared" si="97"/>
        <v>136204.0459</v>
      </c>
    </row>
    <row r="3087" spans="1:24" hidden="1">
      <c r="A3087">
        <v>1005</v>
      </c>
      <c r="B3087" t="s">
        <v>689</v>
      </c>
      <c r="C3087" t="s">
        <v>684</v>
      </c>
      <c r="D3087" t="s">
        <v>685</v>
      </c>
      <c r="E3087" t="s">
        <v>29</v>
      </c>
      <c r="F3087" t="s">
        <v>747</v>
      </c>
      <c r="G3087" t="s">
        <v>4792</v>
      </c>
      <c r="H3087" s="1">
        <v>45401</v>
      </c>
      <c r="I3087" t="s">
        <v>7</v>
      </c>
      <c r="J3087">
        <v>34</v>
      </c>
      <c r="K3087">
        <v>6.97</v>
      </c>
      <c r="L3087">
        <v>0</v>
      </c>
      <c r="M3087">
        <v>0</v>
      </c>
      <c r="N3087">
        <v>1</v>
      </c>
      <c r="O3087">
        <v>1</v>
      </c>
      <c r="P3087">
        <v>0</v>
      </c>
      <c r="Q3087">
        <v>4166.6400000000003</v>
      </c>
      <c r="R3087">
        <v>4</v>
      </c>
      <c r="S3087">
        <v>27009</v>
      </c>
      <c r="T3087" s="1">
        <v>0</v>
      </c>
      <c r="U3087">
        <v>1</v>
      </c>
      <c r="W3087" s="64">
        <f t="shared" si="96"/>
        <v>0</v>
      </c>
      <c r="X3087" s="64">
        <f t="shared" si="97"/>
        <v>29041.480800000001</v>
      </c>
    </row>
    <row r="3088" spans="1:24" hidden="1">
      <c r="A3088">
        <v>1005</v>
      </c>
      <c r="B3088" t="s">
        <v>689</v>
      </c>
      <c r="C3088" t="s">
        <v>684</v>
      </c>
      <c r="D3088" t="s">
        <v>685</v>
      </c>
      <c r="E3088" t="s">
        <v>29</v>
      </c>
      <c r="F3088" t="s">
        <v>747</v>
      </c>
      <c r="G3088" t="s">
        <v>4903</v>
      </c>
      <c r="H3088" s="1">
        <v>45401</v>
      </c>
      <c r="I3088" t="s">
        <v>7</v>
      </c>
      <c r="J3088">
        <v>34</v>
      </c>
      <c r="K3088">
        <v>6.97</v>
      </c>
      <c r="L3088">
        <v>0</v>
      </c>
      <c r="M3088">
        <v>0</v>
      </c>
      <c r="N3088">
        <v>1</v>
      </c>
      <c r="O3088">
        <v>1</v>
      </c>
      <c r="P3088">
        <v>0</v>
      </c>
      <c r="Q3088">
        <v>22000</v>
      </c>
      <c r="R3088">
        <v>4</v>
      </c>
      <c r="S3088">
        <v>27012</v>
      </c>
      <c r="T3088" s="1">
        <v>0</v>
      </c>
      <c r="U3088">
        <v>1</v>
      </c>
      <c r="W3088" s="64">
        <f t="shared" si="96"/>
        <v>0</v>
      </c>
      <c r="X3088" s="64">
        <f t="shared" si="97"/>
        <v>153340</v>
      </c>
    </row>
    <row r="3089" spans="1:24">
      <c r="A3089">
        <v>1016</v>
      </c>
      <c r="B3089" t="s">
        <v>689</v>
      </c>
      <c r="C3089" t="s">
        <v>684</v>
      </c>
      <c r="D3089" t="s">
        <v>685</v>
      </c>
      <c r="E3089" t="s">
        <v>29</v>
      </c>
      <c r="F3089" t="s">
        <v>747</v>
      </c>
      <c r="G3089" t="s">
        <v>981</v>
      </c>
      <c r="H3089" s="1">
        <v>45401</v>
      </c>
      <c r="I3089" t="s">
        <v>8</v>
      </c>
      <c r="J3089">
        <v>34</v>
      </c>
      <c r="K3089">
        <v>6.9595000000000002</v>
      </c>
      <c r="L3089">
        <v>0</v>
      </c>
      <c r="M3089">
        <v>0</v>
      </c>
      <c r="N3089">
        <v>1</v>
      </c>
      <c r="O3089">
        <v>0</v>
      </c>
      <c r="P3089">
        <v>1000000</v>
      </c>
      <c r="Q3089">
        <v>0</v>
      </c>
      <c r="R3089">
        <v>4</v>
      </c>
      <c r="S3089">
        <v>1033</v>
      </c>
      <c r="T3089" s="1">
        <v>0</v>
      </c>
      <c r="U3089">
        <v>1</v>
      </c>
      <c r="W3089" s="64">
        <f t="shared" si="96"/>
        <v>6959500</v>
      </c>
      <c r="X3089" s="64">
        <f t="shared" si="97"/>
        <v>0</v>
      </c>
    </row>
    <row r="3090" spans="1:24" hidden="1">
      <c r="A3090">
        <v>1033</v>
      </c>
      <c r="B3090" t="s">
        <v>689</v>
      </c>
      <c r="C3090" t="s">
        <v>684</v>
      </c>
      <c r="D3090" t="s">
        <v>685</v>
      </c>
      <c r="E3090" t="s">
        <v>29</v>
      </c>
      <c r="F3090" t="s">
        <v>747</v>
      </c>
      <c r="G3090" t="s">
        <v>5166</v>
      </c>
      <c r="H3090" s="1">
        <v>45401</v>
      </c>
      <c r="I3090" t="s">
        <v>7</v>
      </c>
      <c r="J3090">
        <v>34</v>
      </c>
      <c r="K3090">
        <v>6.9595000000000002</v>
      </c>
      <c r="L3090">
        <v>0</v>
      </c>
      <c r="M3090">
        <v>0</v>
      </c>
      <c r="N3090">
        <v>1</v>
      </c>
      <c r="O3090">
        <v>0</v>
      </c>
      <c r="P3090">
        <v>0</v>
      </c>
      <c r="Q3090">
        <v>1000000</v>
      </c>
      <c r="R3090">
        <v>4</v>
      </c>
      <c r="S3090">
        <v>1016</v>
      </c>
      <c r="T3090" s="1">
        <v>0</v>
      </c>
      <c r="U3090">
        <v>1</v>
      </c>
      <c r="W3090" s="64">
        <f t="shared" si="96"/>
        <v>0</v>
      </c>
      <c r="X3090" s="64">
        <f t="shared" si="97"/>
        <v>6959500</v>
      </c>
    </row>
    <row r="3091" spans="1:24" hidden="1">
      <c r="A3091">
        <v>27009</v>
      </c>
      <c r="B3091" t="s">
        <v>689</v>
      </c>
      <c r="C3091" t="s">
        <v>684</v>
      </c>
      <c r="D3091" t="s">
        <v>685</v>
      </c>
      <c r="E3091" t="s">
        <v>29</v>
      </c>
      <c r="F3091" t="s">
        <v>753</v>
      </c>
      <c r="G3091" t="s">
        <v>5395</v>
      </c>
      <c r="H3091" s="1">
        <v>45401</v>
      </c>
      <c r="I3091" t="s">
        <v>8</v>
      </c>
      <c r="J3091">
        <v>34</v>
      </c>
      <c r="K3091">
        <v>6.97</v>
      </c>
      <c r="L3091">
        <v>0</v>
      </c>
      <c r="M3091">
        <v>0</v>
      </c>
      <c r="N3091">
        <v>1</v>
      </c>
      <c r="O3091">
        <v>1</v>
      </c>
      <c r="P3091">
        <v>4166.6400000000003</v>
      </c>
      <c r="Q3091">
        <v>0</v>
      </c>
      <c r="R3091">
        <v>4</v>
      </c>
      <c r="S3091">
        <v>1005</v>
      </c>
      <c r="T3091" s="1">
        <v>0</v>
      </c>
      <c r="U3091">
        <v>1</v>
      </c>
      <c r="W3091" s="64">
        <f t="shared" si="96"/>
        <v>29041.480800000001</v>
      </c>
      <c r="X3091" s="64">
        <f t="shared" si="97"/>
        <v>0</v>
      </c>
    </row>
    <row r="3092" spans="1:24" hidden="1">
      <c r="A3092">
        <v>27012</v>
      </c>
      <c r="B3092" t="s">
        <v>689</v>
      </c>
      <c r="C3092" t="s">
        <v>684</v>
      </c>
      <c r="D3092" t="s">
        <v>685</v>
      </c>
      <c r="E3092" t="s">
        <v>29</v>
      </c>
      <c r="F3092" t="s">
        <v>753</v>
      </c>
      <c r="G3092" t="s">
        <v>979</v>
      </c>
      <c r="H3092" s="1">
        <v>45401</v>
      </c>
      <c r="I3092" t="s">
        <v>8</v>
      </c>
      <c r="J3092">
        <v>34</v>
      </c>
      <c r="K3092">
        <v>6.97</v>
      </c>
      <c r="L3092">
        <v>0</v>
      </c>
      <c r="M3092">
        <v>0</v>
      </c>
      <c r="N3092">
        <v>1</v>
      </c>
      <c r="O3092">
        <v>0</v>
      </c>
      <c r="P3092">
        <v>22000</v>
      </c>
      <c r="Q3092">
        <v>0</v>
      </c>
      <c r="R3092">
        <v>4</v>
      </c>
      <c r="S3092">
        <v>1005</v>
      </c>
      <c r="T3092" s="1">
        <v>0</v>
      </c>
      <c r="U3092">
        <v>1</v>
      </c>
      <c r="W3092" s="64">
        <f t="shared" si="96"/>
        <v>153340</v>
      </c>
      <c r="X3092" s="64">
        <f t="shared" si="97"/>
        <v>0</v>
      </c>
    </row>
    <row r="3093" spans="1:24" hidden="1">
      <c r="A3093">
        <v>27013</v>
      </c>
      <c r="B3093" t="s">
        <v>689</v>
      </c>
      <c r="C3093" t="s">
        <v>684</v>
      </c>
      <c r="D3093" t="s">
        <v>685</v>
      </c>
      <c r="E3093" t="s">
        <v>29</v>
      </c>
      <c r="F3093" t="s">
        <v>686</v>
      </c>
      <c r="G3093" t="s">
        <v>4554</v>
      </c>
      <c r="H3093" s="1">
        <v>45401</v>
      </c>
      <c r="I3093" t="s">
        <v>8</v>
      </c>
      <c r="J3093">
        <v>34</v>
      </c>
      <c r="K3093">
        <v>6.97</v>
      </c>
      <c r="L3093">
        <v>0</v>
      </c>
      <c r="M3093">
        <v>0</v>
      </c>
      <c r="N3093">
        <v>1</v>
      </c>
      <c r="O3093">
        <v>0</v>
      </c>
      <c r="P3093">
        <v>19541.47</v>
      </c>
      <c r="Q3093">
        <v>0</v>
      </c>
      <c r="R3093">
        <v>4</v>
      </c>
      <c r="S3093">
        <v>1005</v>
      </c>
      <c r="T3093" s="1">
        <v>0</v>
      </c>
      <c r="U3093">
        <v>1</v>
      </c>
      <c r="W3093" s="64">
        <f t="shared" si="96"/>
        <v>136204.0459</v>
      </c>
      <c r="X3093" s="64">
        <f t="shared" si="97"/>
        <v>0</v>
      </c>
    </row>
    <row r="3094" spans="1:24" hidden="1">
      <c r="A3094">
        <v>1009</v>
      </c>
      <c r="B3094" t="s">
        <v>690</v>
      </c>
      <c r="C3094" t="s">
        <v>684</v>
      </c>
      <c r="D3094" t="s">
        <v>685</v>
      </c>
      <c r="E3094" t="s">
        <v>29</v>
      </c>
      <c r="F3094" t="s">
        <v>686</v>
      </c>
      <c r="G3094" t="s">
        <v>5063</v>
      </c>
      <c r="H3094" s="1">
        <v>45404</v>
      </c>
      <c r="I3094" t="s">
        <v>7</v>
      </c>
      <c r="J3094">
        <v>34</v>
      </c>
      <c r="K3094">
        <v>6.97</v>
      </c>
      <c r="L3094">
        <v>0</v>
      </c>
      <c r="M3094">
        <v>0</v>
      </c>
      <c r="N3094">
        <v>1</v>
      </c>
      <c r="O3094">
        <v>0</v>
      </c>
      <c r="P3094">
        <v>0</v>
      </c>
      <c r="Q3094">
        <v>10000</v>
      </c>
      <c r="R3094">
        <v>4</v>
      </c>
      <c r="S3094">
        <v>27002</v>
      </c>
      <c r="T3094" s="1">
        <v>0</v>
      </c>
      <c r="U3094">
        <v>1</v>
      </c>
      <c r="W3094" s="64">
        <f t="shared" si="96"/>
        <v>0</v>
      </c>
      <c r="X3094" s="64">
        <f t="shared" si="97"/>
        <v>69700</v>
      </c>
    </row>
    <row r="3095" spans="1:24">
      <c r="A3095">
        <v>1014</v>
      </c>
      <c r="B3095" t="s">
        <v>689</v>
      </c>
      <c r="C3095" t="s">
        <v>684</v>
      </c>
      <c r="D3095" t="s">
        <v>685</v>
      </c>
      <c r="E3095" t="s">
        <v>29</v>
      </c>
      <c r="F3095" t="s">
        <v>747</v>
      </c>
      <c r="G3095" t="s">
        <v>4652</v>
      </c>
      <c r="H3095" s="1">
        <v>45404</v>
      </c>
      <c r="I3095" t="s">
        <v>8</v>
      </c>
      <c r="J3095">
        <v>34</v>
      </c>
      <c r="K3095">
        <v>6.9649999999999999</v>
      </c>
      <c r="L3095">
        <v>0</v>
      </c>
      <c r="M3095">
        <v>0</v>
      </c>
      <c r="N3095">
        <v>1</v>
      </c>
      <c r="O3095">
        <v>1</v>
      </c>
      <c r="P3095">
        <v>3000000</v>
      </c>
      <c r="Q3095">
        <v>0</v>
      </c>
      <c r="R3095">
        <v>4</v>
      </c>
      <c r="S3095">
        <v>1033</v>
      </c>
      <c r="T3095" s="1">
        <v>0</v>
      </c>
      <c r="U3095">
        <v>1</v>
      </c>
      <c r="W3095" s="64">
        <f t="shared" si="96"/>
        <v>20895000</v>
      </c>
      <c r="X3095" s="64">
        <f t="shared" si="97"/>
        <v>0</v>
      </c>
    </row>
    <row r="3096" spans="1:24" hidden="1">
      <c r="A3096">
        <v>1033</v>
      </c>
      <c r="B3096" t="s">
        <v>689</v>
      </c>
      <c r="C3096" t="s">
        <v>684</v>
      </c>
      <c r="D3096" t="s">
        <v>685</v>
      </c>
      <c r="E3096" t="s">
        <v>29</v>
      </c>
      <c r="F3096" t="s">
        <v>5117</v>
      </c>
      <c r="G3096" t="s">
        <v>5123</v>
      </c>
      <c r="H3096" s="1">
        <v>45404</v>
      </c>
      <c r="I3096" t="s">
        <v>7</v>
      </c>
      <c r="J3096">
        <v>34</v>
      </c>
      <c r="K3096">
        <v>6.9649999999999999</v>
      </c>
      <c r="L3096">
        <v>0</v>
      </c>
      <c r="M3096">
        <v>0</v>
      </c>
      <c r="N3096">
        <v>1</v>
      </c>
      <c r="O3096">
        <v>0</v>
      </c>
      <c r="P3096">
        <v>0</v>
      </c>
      <c r="Q3096">
        <v>3000000</v>
      </c>
      <c r="R3096">
        <v>4</v>
      </c>
      <c r="S3096">
        <v>1014</v>
      </c>
      <c r="T3096" s="1">
        <v>0</v>
      </c>
      <c r="U3096">
        <v>1</v>
      </c>
      <c r="W3096" s="64">
        <f t="shared" si="96"/>
        <v>0</v>
      </c>
      <c r="X3096" s="64">
        <f t="shared" si="97"/>
        <v>20895000</v>
      </c>
    </row>
    <row r="3097" spans="1:24" hidden="1">
      <c r="A3097">
        <v>27002</v>
      </c>
      <c r="B3097" t="s">
        <v>690</v>
      </c>
      <c r="C3097" t="s">
        <v>684</v>
      </c>
      <c r="D3097" t="s">
        <v>685</v>
      </c>
      <c r="E3097" t="s">
        <v>29</v>
      </c>
      <c r="F3097" t="s">
        <v>5341</v>
      </c>
      <c r="G3097" t="s">
        <v>3605</v>
      </c>
      <c r="H3097" s="1">
        <v>45404</v>
      </c>
      <c r="I3097" t="s">
        <v>8</v>
      </c>
      <c r="J3097">
        <v>34</v>
      </c>
      <c r="K3097">
        <v>6.97</v>
      </c>
      <c r="L3097">
        <v>0</v>
      </c>
      <c r="M3097">
        <v>0</v>
      </c>
      <c r="N3097">
        <v>1</v>
      </c>
      <c r="O3097">
        <v>0</v>
      </c>
      <c r="P3097">
        <v>10000</v>
      </c>
      <c r="Q3097">
        <v>0</v>
      </c>
      <c r="R3097">
        <v>4</v>
      </c>
      <c r="S3097">
        <v>1009</v>
      </c>
      <c r="T3097" s="1">
        <v>0</v>
      </c>
      <c r="U3097">
        <v>1</v>
      </c>
      <c r="W3097" s="64">
        <f t="shared" si="96"/>
        <v>69700</v>
      </c>
      <c r="X3097" s="64">
        <f t="shared" si="97"/>
        <v>0</v>
      </c>
    </row>
    <row r="3098" spans="1:24" hidden="1">
      <c r="A3098">
        <v>1005</v>
      </c>
      <c r="B3098" t="s">
        <v>689</v>
      </c>
      <c r="C3098" t="s">
        <v>684</v>
      </c>
      <c r="D3098" t="s">
        <v>685</v>
      </c>
      <c r="E3098" t="s">
        <v>29</v>
      </c>
      <c r="F3098" t="s">
        <v>747</v>
      </c>
      <c r="G3098" t="s">
        <v>3588</v>
      </c>
      <c r="H3098" s="1">
        <v>45405</v>
      </c>
      <c r="I3098" t="s">
        <v>7</v>
      </c>
      <c r="J3098">
        <v>34</v>
      </c>
      <c r="K3098">
        <v>6.97</v>
      </c>
      <c r="L3098">
        <v>0</v>
      </c>
      <c r="M3098">
        <v>0</v>
      </c>
      <c r="N3098">
        <v>1</v>
      </c>
      <c r="O3098">
        <v>1</v>
      </c>
      <c r="P3098">
        <v>0</v>
      </c>
      <c r="Q3098">
        <v>1950</v>
      </c>
      <c r="R3098">
        <v>4</v>
      </c>
      <c r="S3098">
        <v>27012</v>
      </c>
      <c r="T3098" s="1">
        <v>0</v>
      </c>
      <c r="U3098">
        <v>1</v>
      </c>
      <c r="W3098" s="64">
        <f t="shared" si="96"/>
        <v>0</v>
      </c>
      <c r="X3098" s="64">
        <f t="shared" si="97"/>
        <v>13591.5</v>
      </c>
    </row>
    <row r="3099" spans="1:24" hidden="1">
      <c r="A3099">
        <v>1005</v>
      </c>
      <c r="B3099" t="s">
        <v>689</v>
      </c>
      <c r="C3099" t="s">
        <v>684</v>
      </c>
      <c r="D3099" t="s">
        <v>685</v>
      </c>
      <c r="E3099" t="s">
        <v>29</v>
      </c>
      <c r="F3099" t="s">
        <v>747</v>
      </c>
      <c r="G3099" t="s">
        <v>4792</v>
      </c>
      <c r="H3099" s="1">
        <v>45405</v>
      </c>
      <c r="I3099" t="s">
        <v>7</v>
      </c>
      <c r="J3099">
        <v>34</v>
      </c>
      <c r="K3099">
        <v>6.97</v>
      </c>
      <c r="L3099">
        <v>0</v>
      </c>
      <c r="M3099">
        <v>0</v>
      </c>
      <c r="N3099">
        <v>1</v>
      </c>
      <c r="O3099">
        <v>1</v>
      </c>
      <c r="P3099">
        <v>0</v>
      </c>
      <c r="Q3099">
        <v>2155</v>
      </c>
      <c r="R3099">
        <v>4</v>
      </c>
      <c r="S3099">
        <v>27012</v>
      </c>
      <c r="T3099" s="1">
        <v>0</v>
      </c>
      <c r="U3099">
        <v>1</v>
      </c>
      <c r="W3099" s="64">
        <f t="shared" ref="W3099:W3162" si="98">+K3099*P3099</f>
        <v>0</v>
      </c>
      <c r="X3099" s="64">
        <f t="shared" ref="X3099:X3162" si="99">K3099*Q3099</f>
        <v>15020.35</v>
      </c>
    </row>
    <row r="3100" spans="1:24">
      <c r="A3100">
        <v>1014</v>
      </c>
      <c r="B3100" t="s">
        <v>689</v>
      </c>
      <c r="C3100" t="s">
        <v>684</v>
      </c>
      <c r="D3100" t="s">
        <v>685</v>
      </c>
      <c r="E3100" t="s">
        <v>29</v>
      </c>
      <c r="F3100" t="s">
        <v>747</v>
      </c>
      <c r="G3100" t="s">
        <v>4651</v>
      </c>
      <c r="H3100" s="1">
        <v>45405</v>
      </c>
      <c r="I3100" t="s">
        <v>8</v>
      </c>
      <c r="J3100">
        <v>34</v>
      </c>
      <c r="K3100">
        <v>6.9649999999999999</v>
      </c>
      <c r="L3100">
        <v>0</v>
      </c>
      <c r="M3100">
        <v>0</v>
      </c>
      <c r="N3100">
        <v>1</v>
      </c>
      <c r="O3100">
        <v>1</v>
      </c>
      <c r="P3100">
        <v>2000000</v>
      </c>
      <c r="Q3100">
        <v>0</v>
      </c>
      <c r="R3100">
        <v>4</v>
      </c>
      <c r="S3100">
        <v>1033</v>
      </c>
      <c r="T3100" s="1">
        <v>0</v>
      </c>
      <c r="U3100">
        <v>1</v>
      </c>
      <c r="W3100" s="64">
        <f t="shared" si="98"/>
        <v>13930000</v>
      </c>
      <c r="X3100" s="64">
        <f t="shared" si="99"/>
        <v>0</v>
      </c>
    </row>
    <row r="3101" spans="1:24" hidden="1">
      <c r="A3101">
        <v>1033</v>
      </c>
      <c r="B3101" t="s">
        <v>689</v>
      </c>
      <c r="C3101" t="s">
        <v>684</v>
      </c>
      <c r="D3101" t="s">
        <v>685</v>
      </c>
      <c r="E3101" t="s">
        <v>29</v>
      </c>
      <c r="F3101" t="s">
        <v>5117</v>
      </c>
      <c r="G3101" t="s">
        <v>5124</v>
      </c>
      <c r="H3101" s="1">
        <v>45405</v>
      </c>
      <c r="I3101" t="s">
        <v>7</v>
      </c>
      <c r="J3101">
        <v>34</v>
      </c>
      <c r="K3101">
        <v>6.9649999999999999</v>
      </c>
      <c r="L3101">
        <v>0</v>
      </c>
      <c r="M3101">
        <v>0</v>
      </c>
      <c r="N3101">
        <v>1</v>
      </c>
      <c r="O3101">
        <v>0</v>
      </c>
      <c r="P3101">
        <v>0</v>
      </c>
      <c r="Q3101">
        <v>2000000</v>
      </c>
      <c r="R3101">
        <v>4</v>
      </c>
      <c r="S3101">
        <v>1014</v>
      </c>
      <c r="T3101" s="1">
        <v>0</v>
      </c>
      <c r="U3101">
        <v>1</v>
      </c>
      <c r="W3101" s="64">
        <f t="shared" si="98"/>
        <v>0</v>
      </c>
      <c r="X3101" s="64">
        <f t="shared" si="99"/>
        <v>13930000</v>
      </c>
    </row>
    <row r="3102" spans="1:24" hidden="1">
      <c r="A3102">
        <v>27012</v>
      </c>
      <c r="B3102" t="s">
        <v>689</v>
      </c>
      <c r="C3102" t="s">
        <v>684</v>
      </c>
      <c r="D3102" t="s">
        <v>685</v>
      </c>
      <c r="E3102" t="s">
        <v>29</v>
      </c>
      <c r="F3102" t="s">
        <v>753</v>
      </c>
      <c r="G3102" t="s">
        <v>979</v>
      </c>
      <c r="H3102" s="1">
        <v>45405</v>
      </c>
      <c r="I3102" t="s">
        <v>8</v>
      </c>
      <c r="J3102">
        <v>34</v>
      </c>
      <c r="K3102">
        <v>6.97</v>
      </c>
      <c r="L3102">
        <v>0</v>
      </c>
      <c r="M3102">
        <v>0</v>
      </c>
      <c r="N3102">
        <v>1</v>
      </c>
      <c r="O3102">
        <v>0</v>
      </c>
      <c r="P3102">
        <v>1950</v>
      </c>
      <c r="Q3102">
        <v>0</v>
      </c>
      <c r="R3102">
        <v>4</v>
      </c>
      <c r="S3102">
        <v>1005</v>
      </c>
      <c r="T3102" s="1">
        <v>0</v>
      </c>
      <c r="U3102">
        <v>1</v>
      </c>
      <c r="W3102" s="64">
        <f t="shared" si="98"/>
        <v>13591.5</v>
      </c>
      <c r="X3102" s="64">
        <f t="shared" si="99"/>
        <v>0</v>
      </c>
    </row>
    <row r="3103" spans="1:24" hidden="1">
      <c r="A3103">
        <v>27012</v>
      </c>
      <c r="B3103" t="s">
        <v>689</v>
      </c>
      <c r="C3103" t="s">
        <v>684</v>
      </c>
      <c r="D3103" t="s">
        <v>685</v>
      </c>
      <c r="E3103" t="s">
        <v>29</v>
      </c>
      <c r="F3103" t="s">
        <v>753</v>
      </c>
      <c r="G3103" t="s">
        <v>981</v>
      </c>
      <c r="H3103" s="1">
        <v>45405</v>
      </c>
      <c r="I3103" t="s">
        <v>8</v>
      </c>
      <c r="J3103">
        <v>34</v>
      </c>
      <c r="K3103">
        <v>6.97</v>
      </c>
      <c r="L3103">
        <v>0</v>
      </c>
      <c r="M3103">
        <v>0</v>
      </c>
      <c r="N3103">
        <v>1</v>
      </c>
      <c r="O3103">
        <v>0</v>
      </c>
      <c r="P3103">
        <v>2155</v>
      </c>
      <c r="Q3103">
        <v>0</v>
      </c>
      <c r="R3103">
        <v>4</v>
      </c>
      <c r="S3103">
        <v>1005</v>
      </c>
      <c r="T3103" s="1">
        <v>0</v>
      </c>
      <c r="U3103">
        <v>1</v>
      </c>
      <c r="W3103" s="64">
        <f t="shared" si="98"/>
        <v>15020.35</v>
      </c>
      <c r="X3103" s="64">
        <f t="shared" si="99"/>
        <v>0</v>
      </c>
    </row>
    <row r="3104" spans="1:24">
      <c r="A3104">
        <v>1001</v>
      </c>
      <c r="B3104" t="s">
        <v>689</v>
      </c>
      <c r="C3104" t="s">
        <v>684</v>
      </c>
      <c r="D3104" t="s">
        <v>685</v>
      </c>
      <c r="E3104" t="s">
        <v>29</v>
      </c>
      <c r="F3104" t="s">
        <v>686</v>
      </c>
      <c r="G3104" t="s">
        <v>4802</v>
      </c>
      <c r="H3104" s="1">
        <v>45406</v>
      </c>
      <c r="I3104" t="s">
        <v>7</v>
      </c>
      <c r="J3104">
        <v>34</v>
      </c>
      <c r="K3104">
        <v>6.97</v>
      </c>
      <c r="L3104">
        <v>0</v>
      </c>
      <c r="M3104">
        <v>0</v>
      </c>
      <c r="N3104">
        <v>1</v>
      </c>
      <c r="O3104">
        <v>0</v>
      </c>
      <c r="P3104">
        <v>0</v>
      </c>
      <c r="Q3104">
        <v>19250</v>
      </c>
      <c r="R3104">
        <v>4</v>
      </c>
      <c r="S3104">
        <v>27012</v>
      </c>
      <c r="T3104" s="1">
        <v>0</v>
      </c>
      <c r="U3104">
        <v>1</v>
      </c>
      <c r="W3104" s="64">
        <f t="shared" si="98"/>
        <v>0</v>
      </c>
      <c r="X3104" s="64">
        <f t="shared" si="99"/>
        <v>134172.5</v>
      </c>
    </row>
    <row r="3105" spans="1:24" hidden="1">
      <c r="A3105">
        <v>1003</v>
      </c>
      <c r="B3105" t="s">
        <v>689</v>
      </c>
      <c r="C3105" t="s">
        <v>684</v>
      </c>
      <c r="D3105" t="s">
        <v>685</v>
      </c>
      <c r="E3105" t="s">
        <v>29</v>
      </c>
      <c r="F3105" t="s">
        <v>728</v>
      </c>
      <c r="G3105" t="s">
        <v>687</v>
      </c>
      <c r="H3105" s="1">
        <v>45406</v>
      </c>
      <c r="I3105" t="s">
        <v>7</v>
      </c>
      <c r="J3105">
        <v>34</v>
      </c>
      <c r="K3105">
        <v>6.97</v>
      </c>
      <c r="M3105">
        <v>0</v>
      </c>
      <c r="N3105">
        <v>1</v>
      </c>
      <c r="O3105">
        <v>0</v>
      </c>
      <c r="P3105">
        <v>0</v>
      </c>
      <c r="Q3105">
        <v>50000</v>
      </c>
      <c r="R3105">
        <v>4</v>
      </c>
      <c r="S3105">
        <v>27004</v>
      </c>
      <c r="T3105" s="1">
        <v>0</v>
      </c>
      <c r="U3105">
        <v>1</v>
      </c>
      <c r="W3105" s="64">
        <f t="shared" si="98"/>
        <v>0</v>
      </c>
      <c r="X3105" s="64">
        <f t="shared" si="99"/>
        <v>348500</v>
      </c>
    </row>
    <row r="3106" spans="1:24" hidden="1">
      <c r="A3106">
        <v>1005</v>
      </c>
      <c r="B3106" t="s">
        <v>689</v>
      </c>
      <c r="C3106" t="s">
        <v>684</v>
      </c>
      <c r="D3106" t="s">
        <v>685</v>
      </c>
      <c r="E3106" t="s">
        <v>29</v>
      </c>
      <c r="F3106" t="s">
        <v>747</v>
      </c>
      <c r="G3106" t="s">
        <v>3588</v>
      </c>
      <c r="H3106" s="1">
        <v>45406</v>
      </c>
      <c r="I3106" t="s">
        <v>7</v>
      </c>
      <c r="J3106">
        <v>34</v>
      </c>
      <c r="K3106">
        <v>6.97</v>
      </c>
      <c r="L3106">
        <v>0</v>
      </c>
      <c r="M3106">
        <v>0</v>
      </c>
      <c r="N3106">
        <v>1</v>
      </c>
      <c r="O3106">
        <v>1</v>
      </c>
      <c r="P3106">
        <v>0</v>
      </c>
      <c r="Q3106">
        <v>2155</v>
      </c>
      <c r="R3106">
        <v>4</v>
      </c>
      <c r="S3106">
        <v>27012</v>
      </c>
      <c r="T3106" s="1">
        <v>0</v>
      </c>
      <c r="U3106">
        <v>1</v>
      </c>
      <c r="W3106" s="64">
        <f t="shared" si="98"/>
        <v>0</v>
      </c>
      <c r="X3106" s="64">
        <f t="shared" si="99"/>
        <v>15020.35</v>
      </c>
    </row>
    <row r="3107" spans="1:24" hidden="1">
      <c r="A3107">
        <v>27004</v>
      </c>
      <c r="B3107" t="s">
        <v>689</v>
      </c>
      <c r="C3107" t="s">
        <v>684</v>
      </c>
      <c r="D3107" t="s">
        <v>685</v>
      </c>
      <c r="E3107" t="s">
        <v>29</v>
      </c>
      <c r="F3107" t="s">
        <v>753</v>
      </c>
      <c r="G3107" t="s">
        <v>982</v>
      </c>
      <c r="H3107" s="1">
        <v>45406</v>
      </c>
      <c r="I3107" t="s">
        <v>8</v>
      </c>
      <c r="J3107">
        <v>34</v>
      </c>
      <c r="K3107">
        <v>6.97</v>
      </c>
      <c r="L3107">
        <v>0</v>
      </c>
      <c r="M3107">
        <v>0</v>
      </c>
      <c r="N3107">
        <v>1</v>
      </c>
      <c r="O3107">
        <v>0</v>
      </c>
      <c r="P3107">
        <v>50000</v>
      </c>
      <c r="Q3107">
        <v>0</v>
      </c>
      <c r="R3107">
        <v>4</v>
      </c>
      <c r="S3107">
        <v>1003</v>
      </c>
      <c r="T3107" s="1">
        <v>0</v>
      </c>
      <c r="U3107">
        <v>1</v>
      </c>
      <c r="W3107" s="64">
        <f t="shared" si="98"/>
        <v>348500</v>
      </c>
      <c r="X3107" s="64">
        <f t="shared" si="99"/>
        <v>0</v>
      </c>
    </row>
    <row r="3108" spans="1:24" hidden="1">
      <c r="A3108">
        <v>27012</v>
      </c>
      <c r="B3108" t="s">
        <v>689</v>
      </c>
      <c r="C3108" t="s">
        <v>684</v>
      </c>
      <c r="D3108" t="s">
        <v>685</v>
      </c>
      <c r="E3108" t="s">
        <v>29</v>
      </c>
      <c r="F3108" t="s">
        <v>753</v>
      </c>
      <c r="G3108" t="s">
        <v>979</v>
      </c>
      <c r="H3108" s="1">
        <v>45406</v>
      </c>
      <c r="I3108" t="s">
        <v>8</v>
      </c>
      <c r="J3108">
        <v>34</v>
      </c>
      <c r="K3108">
        <v>6.97</v>
      </c>
      <c r="L3108">
        <v>0</v>
      </c>
      <c r="M3108">
        <v>0</v>
      </c>
      <c r="N3108">
        <v>1</v>
      </c>
      <c r="O3108">
        <v>0</v>
      </c>
      <c r="P3108">
        <v>19250</v>
      </c>
      <c r="Q3108">
        <v>0</v>
      </c>
      <c r="R3108">
        <v>4</v>
      </c>
      <c r="S3108">
        <v>1001</v>
      </c>
      <c r="T3108" s="1">
        <v>0</v>
      </c>
      <c r="U3108">
        <v>1</v>
      </c>
      <c r="W3108" s="64">
        <f t="shared" si="98"/>
        <v>134172.5</v>
      </c>
      <c r="X3108" s="64">
        <f t="shared" si="99"/>
        <v>0</v>
      </c>
    </row>
    <row r="3109" spans="1:24" hidden="1">
      <c r="A3109">
        <v>27012</v>
      </c>
      <c r="B3109" t="s">
        <v>689</v>
      </c>
      <c r="C3109" t="s">
        <v>684</v>
      </c>
      <c r="D3109" t="s">
        <v>685</v>
      </c>
      <c r="E3109" t="s">
        <v>29</v>
      </c>
      <c r="F3109" t="s">
        <v>753</v>
      </c>
      <c r="G3109" t="s">
        <v>981</v>
      </c>
      <c r="H3109" s="1">
        <v>45406</v>
      </c>
      <c r="I3109" t="s">
        <v>8</v>
      </c>
      <c r="J3109">
        <v>34</v>
      </c>
      <c r="K3109">
        <v>6.97</v>
      </c>
      <c r="L3109">
        <v>0</v>
      </c>
      <c r="M3109">
        <v>0</v>
      </c>
      <c r="N3109">
        <v>1</v>
      </c>
      <c r="O3109">
        <v>0</v>
      </c>
      <c r="P3109">
        <v>2155</v>
      </c>
      <c r="Q3109">
        <v>0</v>
      </c>
      <c r="R3109">
        <v>4</v>
      </c>
      <c r="S3109">
        <v>1005</v>
      </c>
      <c r="T3109" s="1">
        <v>0</v>
      </c>
      <c r="U3109">
        <v>1</v>
      </c>
      <c r="W3109" s="64">
        <f t="shared" si="98"/>
        <v>15020.35</v>
      </c>
      <c r="X3109" s="64">
        <f t="shared" si="99"/>
        <v>0</v>
      </c>
    </row>
    <row r="3110" spans="1:24" hidden="1">
      <c r="A3110">
        <v>1005</v>
      </c>
      <c r="B3110" t="s">
        <v>689</v>
      </c>
      <c r="C3110" t="s">
        <v>684</v>
      </c>
      <c r="D3110" t="s">
        <v>685</v>
      </c>
      <c r="E3110" t="s">
        <v>29</v>
      </c>
      <c r="F3110" t="s">
        <v>747</v>
      </c>
      <c r="G3110" t="s">
        <v>3588</v>
      </c>
      <c r="H3110" s="1">
        <v>45407</v>
      </c>
      <c r="I3110" t="s">
        <v>8</v>
      </c>
      <c r="J3110">
        <v>34</v>
      </c>
      <c r="K3110">
        <v>6.97</v>
      </c>
      <c r="L3110">
        <v>0</v>
      </c>
      <c r="M3110">
        <v>0</v>
      </c>
      <c r="N3110">
        <v>1</v>
      </c>
      <c r="O3110">
        <v>1</v>
      </c>
      <c r="P3110">
        <v>32165.64</v>
      </c>
      <c r="Q3110">
        <v>0</v>
      </c>
      <c r="R3110">
        <v>4</v>
      </c>
      <c r="S3110">
        <v>27009</v>
      </c>
      <c r="T3110" s="1">
        <v>0</v>
      </c>
      <c r="U3110">
        <v>1</v>
      </c>
      <c r="W3110" s="64">
        <f t="shared" si="98"/>
        <v>224194.51079999999</v>
      </c>
      <c r="X3110" s="64">
        <f t="shared" si="99"/>
        <v>0</v>
      </c>
    </row>
    <row r="3111" spans="1:24" hidden="1">
      <c r="A3111">
        <v>1005</v>
      </c>
      <c r="B3111" t="s">
        <v>689</v>
      </c>
      <c r="C3111" t="s">
        <v>684</v>
      </c>
      <c r="D3111" t="s">
        <v>685</v>
      </c>
      <c r="E3111" t="s">
        <v>29</v>
      </c>
      <c r="F3111" t="s">
        <v>747</v>
      </c>
      <c r="G3111" t="s">
        <v>4792</v>
      </c>
      <c r="H3111" s="1">
        <v>45407</v>
      </c>
      <c r="I3111" t="s">
        <v>8</v>
      </c>
      <c r="J3111">
        <v>34</v>
      </c>
      <c r="K3111">
        <v>6.97</v>
      </c>
      <c r="L3111">
        <v>0</v>
      </c>
      <c r="M3111">
        <v>0</v>
      </c>
      <c r="N3111">
        <v>1</v>
      </c>
      <c r="O3111">
        <v>1</v>
      </c>
      <c r="P3111">
        <v>24012.14</v>
      </c>
      <c r="Q3111">
        <v>0</v>
      </c>
      <c r="R3111">
        <v>4</v>
      </c>
      <c r="S3111">
        <v>27009</v>
      </c>
      <c r="T3111" s="1">
        <v>0</v>
      </c>
      <c r="U3111">
        <v>1</v>
      </c>
      <c r="W3111" s="64">
        <f t="shared" si="98"/>
        <v>167364.6158</v>
      </c>
      <c r="X3111" s="64">
        <f t="shared" si="99"/>
        <v>0</v>
      </c>
    </row>
    <row r="3112" spans="1:24" hidden="1">
      <c r="A3112">
        <v>1009</v>
      </c>
      <c r="B3112" t="s">
        <v>689</v>
      </c>
      <c r="C3112" t="s">
        <v>684</v>
      </c>
      <c r="D3112" t="s">
        <v>685</v>
      </c>
      <c r="E3112" t="s">
        <v>29</v>
      </c>
      <c r="F3112" t="s">
        <v>686</v>
      </c>
      <c r="G3112" t="s">
        <v>5002</v>
      </c>
      <c r="H3112" s="1">
        <v>45407</v>
      </c>
      <c r="I3112" t="s">
        <v>7</v>
      </c>
      <c r="J3112">
        <v>53</v>
      </c>
      <c r="K3112">
        <v>8.3450000000000006</v>
      </c>
      <c r="L3112">
        <v>0</v>
      </c>
      <c r="M3112">
        <v>0</v>
      </c>
      <c r="N3112">
        <v>1</v>
      </c>
      <c r="O3112">
        <v>0</v>
      </c>
      <c r="P3112">
        <v>0</v>
      </c>
      <c r="Q3112">
        <v>200000</v>
      </c>
      <c r="R3112">
        <v>4</v>
      </c>
      <c r="S3112">
        <v>27003</v>
      </c>
      <c r="T3112" s="1">
        <v>0</v>
      </c>
      <c r="U3112">
        <v>1</v>
      </c>
      <c r="W3112" s="64">
        <f t="shared" si="98"/>
        <v>0</v>
      </c>
      <c r="X3112" s="64">
        <f t="shared" si="99"/>
        <v>1669000.0000000002</v>
      </c>
    </row>
    <row r="3113" spans="1:24" hidden="1">
      <c r="A3113">
        <v>27003</v>
      </c>
      <c r="B3113" t="s">
        <v>689</v>
      </c>
      <c r="C3113" t="s">
        <v>684</v>
      </c>
      <c r="D3113" t="s">
        <v>685</v>
      </c>
      <c r="E3113" t="s">
        <v>29</v>
      </c>
      <c r="F3113" t="s">
        <v>754</v>
      </c>
      <c r="G3113" t="s">
        <v>1028</v>
      </c>
      <c r="H3113" s="1">
        <v>45407</v>
      </c>
      <c r="I3113" t="s">
        <v>8</v>
      </c>
      <c r="J3113">
        <v>53</v>
      </c>
      <c r="K3113">
        <v>8.3450000000000006</v>
      </c>
      <c r="L3113">
        <v>0</v>
      </c>
      <c r="M3113">
        <v>0</v>
      </c>
      <c r="N3113">
        <v>1</v>
      </c>
      <c r="O3113">
        <v>0</v>
      </c>
      <c r="P3113">
        <v>200000</v>
      </c>
      <c r="Q3113">
        <v>0</v>
      </c>
      <c r="R3113">
        <v>4</v>
      </c>
      <c r="S3113">
        <v>1009</v>
      </c>
      <c r="T3113" s="1">
        <v>0</v>
      </c>
      <c r="U3113">
        <v>1</v>
      </c>
      <c r="W3113" s="64">
        <f t="shared" si="98"/>
        <v>1669000.0000000002</v>
      </c>
      <c r="X3113" s="64">
        <f t="shared" si="99"/>
        <v>0</v>
      </c>
    </row>
    <row r="3114" spans="1:24" hidden="1">
      <c r="A3114">
        <v>27009</v>
      </c>
      <c r="B3114" t="s">
        <v>689</v>
      </c>
      <c r="C3114" t="s">
        <v>684</v>
      </c>
      <c r="D3114" t="s">
        <v>685</v>
      </c>
      <c r="E3114" t="s">
        <v>29</v>
      </c>
      <c r="F3114" t="s">
        <v>753</v>
      </c>
      <c r="G3114" t="s">
        <v>5396</v>
      </c>
      <c r="H3114" s="1">
        <v>45407</v>
      </c>
      <c r="I3114" t="s">
        <v>7</v>
      </c>
      <c r="J3114">
        <v>34</v>
      </c>
      <c r="K3114">
        <v>6.97</v>
      </c>
      <c r="L3114">
        <v>0</v>
      </c>
      <c r="M3114">
        <v>0</v>
      </c>
      <c r="N3114">
        <v>1</v>
      </c>
      <c r="O3114">
        <v>1</v>
      </c>
      <c r="P3114">
        <v>0</v>
      </c>
      <c r="Q3114">
        <v>32165.64</v>
      </c>
      <c r="R3114">
        <v>4</v>
      </c>
      <c r="S3114">
        <v>1005</v>
      </c>
      <c r="T3114" s="1">
        <v>0</v>
      </c>
      <c r="U3114">
        <v>1</v>
      </c>
      <c r="W3114" s="64">
        <f t="shared" si="98"/>
        <v>0</v>
      </c>
      <c r="X3114" s="64">
        <f t="shared" si="99"/>
        <v>224194.51079999999</v>
      </c>
    </row>
    <row r="3115" spans="1:24" hidden="1">
      <c r="A3115">
        <v>27009</v>
      </c>
      <c r="B3115" t="s">
        <v>689</v>
      </c>
      <c r="C3115" t="s">
        <v>684</v>
      </c>
      <c r="D3115" t="s">
        <v>685</v>
      </c>
      <c r="E3115" t="s">
        <v>29</v>
      </c>
      <c r="F3115" t="s">
        <v>753</v>
      </c>
      <c r="G3115" t="s">
        <v>5397</v>
      </c>
      <c r="H3115" s="1">
        <v>45407</v>
      </c>
      <c r="I3115" t="s">
        <v>7</v>
      </c>
      <c r="J3115">
        <v>34</v>
      </c>
      <c r="K3115">
        <v>6.97</v>
      </c>
      <c r="L3115">
        <v>0</v>
      </c>
      <c r="M3115">
        <v>0</v>
      </c>
      <c r="N3115">
        <v>1</v>
      </c>
      <c r="O3115">
        <v>1</v>
      </c>
      <c r="P3115">
        <v>0</v>
      </c>
      <c r="Q3115">
        <v>24012.14</v>
      </c>
      <c r="R3115">
        <v>4</v>
      </c>
      <c r="S3115">
        <v>1005</v>
      </c>
      <c r="T3115" s="1">
        <v>0</v>
      </c>
      <c r="U3115">
        <v>1</v>
      </c>
      <c r="W3115" s="64">
        <f t="shared" si="98"/>
        <v>0</v>
      </c>
      <c r="X3115" s="64">
        <f t="shared" si="99"/>
        <v>167364.6158</v>
      </c>
    </row>
    <row r="3116" spans="1:24" hidden="1">
      <c r="A3116">
        <v>1005</v>
      </c>
      <c r="B3116" t="s">
        <v>689</v>
      </c>
      <c r="C3116" t="s">
        <v>684</v>
      </c>
      <c r="D3116" t="s">
        <v>685</v>
      </c>
      <c r="E3116" t="s">
        <v>29</v>
      </c>
      <c r="F3116" t="s">
        <v>747</v>
      </c>
      <c r="G3116" t="s">
        <v>3588</v>
      </c>
      <c r="H3116" s="1">
        <v>45408</v>
      </c>
      <c r="I3116" t="s">
        <v>7</v>
      </c>
      <c r="J3116">
        <v>34</v>
      </c>
      <c r="K3116">
        <v>6.97</v>
      </c>
      <c r="L3116">
        <v>0</v>
      </c>
      <c r="M3116">
        <v>0</v>
      </c>
      <c r="N3116">
        <v>1</v>
      </c>
      <c r="O3116">
        <v>1</v>
      </c>
      <c r="P3116">
        <v>0</v>
      </c>
      <c r="Q3116">
        <v>70000</v>
      </c>
      <c r="R3116">
        <v>4</v>
      </c>
      <c r="S3116">
        <v>27004</v>
      </c>
      <c r="T3116" s="1">
        <v>0</v>
      </c>
      <c r="U3116">
        <v>1</v>
      </c>
      <c r="W3116" s="64">
        <f t="shared" si="98"/>
        <v>0</v>
      </c>
      <c r="X3116" s="64">
        <f t="shared" si="99"/>
        <v>487900</v>
      </c>
    </row>
    <row r="3117" spans="1:24" hidden="1">
      <c r="A3117">
        <v>1009</v>
      </c>
      <c r="B3117" t="s">
        <v>689</v>
      </c>
      <c r="C3117" t="s">
        <v>684</v>
      </c>
      <c r="D3117" t="s">
        <v>685</v>
      </c>
      <c r="E3117" t="s">
        <v>29</v>
      </c>
      <c r="F3117" t="s">
        <v>686</v>
      </c>
      <c r="G3117" t="s">
        <v>5003</v>
      </c>
      <c r="H3117" s="1">
        <v>45408</v>
      </c>
      <c r="I3117" t="s">
        <v>7</v>
      </c>
      <c r="J3117">
        <v>53</v>
      </c>
      <c r="K3117">
        <v>8.3680000000000003</v>
      </c>
      <c r="L3117">
        <v>0</v>
      </c>
      <c r="M3117">
        <v>0</v>
      </c>
      <c r="N3117">
        <v>1</v>
      </c>
      <c r="O3117">
        <v>0</v>
      </c>
      <c r="P3117">
        <v>0</v>
      </c>
      <c r="Q3117">
        <v>200000</v>
      </c>
      <c r="R3117">
        <v>4</v>
      </c>
      <c r="S3117">
        <v>27003</v>
      </c>
      <c r="T3117" s="1">
        <v>0</v>
      </c>
      <c r="U3117">
        <v>1</v>
      </c>
      <c r="W3117" s="64">
        <f t="shared" si="98"/>
        <v>0</v>
      </c>
      <c r="X3117" s="64">
        <f t="shared" si="99"/>
        <v>1673600</v>
      </c>
    </row>
    <row r="3118" spans="1:24">
      <c r="A3118">
        <v>1034</v>
      </c>
      <c r="B3118" t="s">
        <v>689</v>
      </c>
      <c r="C3118" t="s">
        <v>684</v>
      </c>
      <c r="D3118" t="s">
        <v>685</v>
      </c>
      <c r="E3118" t="s">
        <v>29</v>
      </c>
      <c r="F3118" t="s">
        <v>747</v>
      </c>
      <c r="G3118" t="s">
        <v>5261</v>
      </c>
      <c r="H3118" s="1">
        <v>45408</v>
      </c>
      <c r="I3118" t="s">
        <v>7</v>
      </c>
      <c r="J3118">
        <v>34</v>
      </c>
      <c r="K3118">
        <v>6.97</v>
      </c>
      <c r="L3118">
        <v>0</v>
      </c>
      <c r="M3118">
        <v>0</v>
      </c>
      <c r="N3118">
        <v>1</v>
      </c>
      <c r="O3118">
        <v>0</v>
      </c>
      <c r="P3118">
        <v>0</v>
      </c>
      <c r="Q3118">
        <v>3314.7</v>
      </c>
      <c r="R3118">
        <v>4</v>
      </c>
      <c r="S3118">
        <v>27013</v>
      </c>
      <c r="T3118" s="1">
        <v>0</v>
      </c>
      <c r="U3118">
        <v>1</v>
      </c>
      <c r="W3118" s="64">
        <f t="shared" si="98"/>
        <v>0</v>
      </c>
      <c r="X3118" s="64">
        <f t="shared" si="99"/>
        <v>23103.458999999999</v>
      </c>
    </row>
    <row r="3119" spans="1:24">
      <c r="A3119">
        <v>1034</v>
      </c>
      <c r="B3119" t="s">
        <v>689</v>
      </c>
      <c r="C3119" t="s">
        <v>684</v>
      </c>
      <c r="D3119" t="s">
        <v>685</v>
      </c>
      <c r="E3119" t="s">
        <v>29</v>
      </c>
      <c r="F3119" t="s">
        <v>747</v>
      </c>
      <c r="G3119" t="s">
        <v>5262</v>
      </c>
      <c r="H3119" s="1">
        <v>45408</v>
      </c>
      <c r="I3119" t="s">
        <v>7</v>
      </c>
      <c r="J3119">
        <v>34</v>
      </c>
      <c r="K3119">
        <v>6.97</v>
      </c>
      <c r="L3119">
        <v>0</v>
      </c>
      <c r="M3119">
        <v>0</v>
      </c>
      <c r="N3119">
        <v>1</v>
      </c>
      <c r="O3119">
        <v>0</v>
      </c>
      <c r="P3119">
        <v>0</v>
      </c>
      <c r="Q3119">
        <v>14251.18</v>
      </c>
      <c r="R3119">
        <v>4</v>
      </c>
      <c r="S3119">
        <v>27013</v>
      </c>
      <c r="T3119" s="1">
        <v>0</v>
      </c>
      <c r="U3119">
        <v>1</v>
      </c>
      <c r="W3119" s="64">
        <f t="shared" si="98"/>
        <v>0</v>
      </c>
      <c r="X3119" s="64">
        <f t="shared" si="99"/>
        <v>99330.724600000001</v>
      </c>
    </row>
    <row r="3120" spans="1:24">
      <c r="A3120">
        <v>1034</v>
      </c>
      <c r="B3120" t="s">
        <v>689</v>
      </c>
      <c r="C3120" t="s">
        <v>684</v>
      </c>
      <c r="D3120" t="s">
        <v>685</v>
      </c>
      <c r="E3120" t="s">
        <v>29</v>
      </c>
      <c r="F3120" t="s">
        <v>747</v>
      </c>
      <c r="G3120" t="s">
        <v>5263</v>
      </c>
      <c r="H3120" s="1">
        <v>45408</v>
      </c>
      <c r="I3120" t="s">
        <v>7</v>
      </c>
      <c r="J3120">
        <v>34</v>
      </c>
      <c r="K3120">
        <v>6.97</v>
      </c>
      <c r="L3120">
        <v>0</v>
      </c>
      <c r="M3120">
        <v>0</v>
      </c>
      <c r="N3120">
        <v>1</v>
      </c>
      <c r="O3120">
        <v>0</v>
      </c>
      <c r="P3120">
        <v>0</v>
      </c>
      <c r="Q3120">
        <v>11138.65</v>
      </c>
      <c r="R3120">
        <v>4</v>
      </c>
      <c r="S3120">
        <v>27013</v>
      </c>
      <c r="T3120" s="1">
        <v>0</v>
      </c>
      <c r="U3120">
        <v>1</v>
      </c>
      <c r="W3120" s="64">
        <f t="shared" si="98"/>
        <v>0</v>
      </c>
      <c r="X3120" s="64">
        <f t="shared" si="99"/>
        <v>77636.390499999994</v>
      </c>
    </row>
    <row r="3121" spans="1:24">
      <c r="A3121">
        <v>1034</v>
      </c>
      <c r="B3121" t="s">
        <v>689</v>
      </c>
      <c r="C3121" t="s">
        <v>684</v>
      </c>
      <c r="D3121" t="s">
        <v>685</v>
      </c>
      <c r="E3121" t="s">
        <v>29</v>
      </c>
      <c r="F3121" t="s">
        <v>747</v>
      </c>
      <c r="G3121" t="s">
        <v>5264</v>
      </c>
      <c r="H3121" s="1">
        <v>45408</v>
      </c>
      <c r="I3121" t="s">
        <v>7</v>
      </c>
      <c r="J3121">
        <v>34</v>
      </c>
      <c r="K3121">
        <v>6.97</v>
      </c>
      <c r="L3121">
        <v>0</v>
      </c>
      <c r="M3121">
        <v>0</v>
      </c>
      <c r="N3121">
        <v>1</v>
      </c>
      <c r="O3121">
        <v>0</v>
      </c>
      <c r="P3121">
        <v>0</v>
      </c>
      <c r="Q3121">
        <v>103120.41</v>
      </c>
      <c r="R3121">
        <v>4</v>
      </c>
      <c r="S3121">
        <v>27009</v>
      </c>
      <c r="T3121" s="1">
        <v>0</v>
      </c>
      <c r="U3121">
        <v>1</v>
      </c>
      <c r="W3121" s="64">
        <f t="shared" si="98"/>
        <v>0</v>
      </c>
      <c r="X3121" s="64">
        <f t="shared" si="99"/>
        <v>718749.25769999996</v>
      </c>
    </row>
    <row r="3122" spans="1:24">
      <c r="A3122">
        <v>1034</v>
      </c>
      <c r="B3122" t="s">
        <v>689</v>
      </c>
      <c r="C3122" t="s">
        <v>684</v>
      </c>
      <c r="D3122" t="s">
        <v>685</v>
      </c>
      <c r="E3122" t="s">
        <v>29</v>
      </c>
      <c r="F3122" t="s">
        <v>747</v>
      </c>
      <c r="G3122" t="s">
        <v>5265</v>
      </c>
      <c r="H3122" s="1">
        <v>45408</v>
      </c>
      <c r="I3122" t="s">
        <v>7</v>
      </c>
      <c r="J3122">
        <v>34</v>
      </c>
      <c r="K3122">
        <v>6.97</v>
      </c>
      <c r="L3122">
        <v>0</v>
      </c>
      <c r="M3122">
        <v>0</v>
      </c>
      <c r="N3122">
        <v>1</v>
      </c>
      <c r="O3122">
        <v>0</v>
      </c>
      <c r="P3122">
        <v>0</v>
      </c>
      <c r="Q3122">
        <v>93664.35</v>
      </c>
      <c r="R3122">
        <v>4</v>
      </c>
      <c r="S3122">
        <v>27009</v>
      </c>
      <c r="T3122" s="1">
        <v>0</v>
      </c>
      <c r="U3122">
        <v>1</v>
      </c>
      <c r="W3122" s="64">
        <f t="shared" si="98"/>
        <v>0</v>
      </c>
      <c r="X3122" s="64">
        <f t="shared" si="99"/>
        <v>652840.51950000005</v>
      </c>
    </row>
    <row r="3123" spans="1:24">
      <c r="A3123">
        <v>1034</v>
      </c>
      <c r="B3123" t="s">
        <v>689</v>
      </c>
      <c r="C3123" t="s">
        <v>684</v>
      </c>
      <c r="D3123" t="s">
        <v>685</v>
      </c>
      <c r="E3123" t="s">
        <v>29</v>
      </c>
      <c r="F3123" t="s">
        <v>747</v>
      </c>
      <c r="G3123" t="s">
        <v>5266</v>
      </c>
      <c r="H3123" s="1">
        <v>45408</v>
      </c>
      <c r="I3123" t="s">
        <v>7</v>
      </c>
      <c r="J3123">
        <v>34</v>
      </c>
      <c r="K3123">
        <v>6.97</v>
      </c>
      <c r="L3123">
        <v>0</v>
      </c>
      <c r="M3123">
        <v>0</v>
      </c>
      <c r="N3123">
        <v>1</v>
      </c>
      <c r="O3123">
        <v>0</v>
      </c>
      <c r="P3123">
        <v>0</v>
      </c>
      <c r="Q3123">
        <v>246657.38</v>
      </c>
      <c r="R3123">
        <v>4</v>
      </c>
      <c r="S3123">
        <v>27009</v>
      </c>
      <c r="T3123" s="1">
        <v>0</v>
      </c>
      <c r="U3123">
        <v>1</v>
      </c>
      <c r="W3123" s="64">
        <f t="shared" si="98"/>
        <v>0</v>
      </c>
      <c r="X3123" s="64">
        <f t="shared" si="99"/>
        <v>1719201.9386</v>
      </c>
    </row>
    <row r="3124" spans="1:24">
      <c r="A3124">
        <v>1034</v>
      </c>
      <c r="B3124" t="s">
        <v>689</v>
      </c>
      <c r="C3124" t="s">
        <v>684</v>
      </c>
      <c r="D3124" t="s">
        <v>685</v>
      </c>
      <c r="E3124" t="s">
        <v>29</v>
      </c>
      <c r="F3124" t="s">
        <v>747</v>
      </c>
      <c r="G3124" t="s">
        <v>5267</v>
      </c>
      <c r="H3124" s="1">
        <v>45408</v>
      </c>
      <c r="I3124" t="s">
        <v>7</v>
      </c>
      <c r="J3124">
        <v>34</v>
      </c>
      <c r="K3124">
        <v>6.97</v>
      </c>
      <c r="L3124">
        <v>0</v>
      </c>
      <c r="M3124">
        <v>0</v>
      </c>
      <c r="N3124">
        <v>1</v>
      </c>
      <c r="O3124">
        <v>0</v>
      </c>
      <c r="P3124">
        <v>0</v>
      </c>
      <c r="Q3124">
        <v>394074.89</v>
      </c>
      <c r="R3124">
        <v>4</v>
      </c>
      <c r="S3124">
        <v>27009</v>
      </c>
      <c r="T3124" s="1">
        <v>0</v>
      </c>
      <c r="U3124">
        <v>1</v>
      </c>
      <c r="W3124" s="64">
        <f t="shared" si="98"/>
        <v>0</v>
      </c>
      <c r="X3124" s="64">
        <f t="shared" si="99"/>
        <v>2746701.9833</v>
      </c>
    </row>
    <row r="3125" spans="1:24">
      <c r="A3125">
        <v>1034</v>
      </c>
      <c r="B3125" t="s">
        <v>689</v>
      </c>
      <c r="C3125" t="s">
        <v>684</v>
      </c>
      <c r="D3125" t="s">
        <v>685</v>
      </c>
      <c r="E3125" t="s">
        <v>29</v>
      </c>
      <c r="F3125" t="s">
        <v>747</v>
      </c>
      <c r="G3125" t="s">
        <v>5268</v>
      </c>
      <c r="H3125" s="1">
        <v>45408</v>
      </c>
      <c r="I3125" t="s">
        <v>7</v>
      </c>
      <c r="J3125">
        <v>34</v>
      </c>
      <c r="K3125">
        <v>6.97</v>
      </c>
      <c r="L3125">
        <v>0</v>
      </c>
      <c r="M3125">
        <v>0</v>
      </c>
      <c r="N3125">
        <v>1</v>
      </c>
      <c r="O3125">
        <v>0</v>
      </c>
      <c r="P3125">
        <v>0</v>
      </c>
      <c r="Q3125">
        <v>62790.31</v>
      </c>
      <c r="R3125">
        <v>4</v>
      </c>
      <c r="S3125">
        <v>27009</v>
      </c>
      <c r="T3125" s="1">
        <v>0</v>
      </c>
      <c r="U3125">
        <v>1</v>
      </c>
      <c r="W3125" s="64">
        <f t="shared" si="98"/>
        <v>0</v>
      </c>
      <c r="X3125" s="64">
        <f t="shared" si="99"/>
        <v>437648.4607</v>
      </c>
    </row>
    <row r="3126" spans="1:24" hidden="1">
      <c r="A3126">
        <v>27003</v>
      </c>
      <c r="B3126" t="s">
        <v>689</v>
      </c>
      <c r="C3126" t="s">
        <v>684</v>
      </c>
      <c r="D3126" t="s">
        <v>685</v>
      </c>
      <c r="E3126" t="s">
        <v>29</v>
      </c>
      <c r="F3126" t="s">
        <v>754</v>
      </c>
      <c r="G3126" t="s">
        <v>1021</v>
      </c>
      <c r="H3126" s="1">
        <v>45408</v>
      </c>
      <c r="I3126" t="s">
        <v>8</v>
      </c>
      <c r="J3126">
        <v>53</v>
      </c>
      <c r="K3126">
        <v>8.3680000000000003</v>
      </c>
      <c r="L3126">
        <v>0</v>
      </c>
      <c r="M3126">
        <v>0</v>
      </c>
      <c r="N3126">
        <v>1</v>
      </c>
      <c r="O3126">
        <v>0</v>
      </c>
      <c r="P3126">
        <v>200000</v>
      </c>
      <c r="Q3126">
        <v>0</v>
      </c>
      <c r="R3126">
        <v>4</v>
      </c>
      <c r="S3126">
        <v>1009</v>
      </c>
      <c r="T3126" s="1">
        <v>0</v>
      </c>
      <c r="U3126">
        <v>1</v>
      </c>
      <c r="W3126" s="64">
        <f t="shared" si="98"/>
        <v>1673600</v>
      </c>
      <c r="X3126" s="64">
        <f t="shared" si="99"/>
        <v>0</v>
      </c>
    </row>
    <row r="3127" spans="1:24" hidden="1">
      <c r="A3127">
        <v>27004</v>
      </c>
      <c r="B3127" t="s">
        <v>689</v>
      </c>
      <c r="C3127" t="s">
        <v>684</v>
      </c>
      <c r="D3127" t="s">
        <v>685</v>
      </c>
      <c r="E3127" t="s">
        <v>29</v>
      </c>
      <c r="F3127" t="s">
        <v>753</v>
      </c>
      <c r="G3127" t="s">
        <v>980</v>
      </c>
      <c r="H3127" s="1">
        <v>45408</v>
      </c>
      <c r="I3127" t="s">
        <v>8</v>
      </c>
      <c r="J3127">
        <v>34</v>
      </c>
      <c r="K3127">
        <v>6.97</v>
      </c>
      <c r="L3127">
        <v>0</v>
      </c>
      <c r="M3127">
        <v>0</v>
      </c>
      <c r="N3127">
        <v>1</v>
      </c>
      <c r="O3127">
        <v>0</v>
      </c>
      <c r="P3127">
        <v>70000</v>
      </c>
      <c r="Q3127">
        <v>0</v>
      </c>
      <c r="R3127">
        <v>4</v>
      </c>
      <c r="S3127">
        <v>1005</v>
      </c>
      <c r="T3127" s="1">
        <v>0</v>
      </c>
      <c r="U3127">
        <v>1</v>
      </c>
      <c r="W3127" s="64">
        <f t="shared" si="98"/>
        <v>487900</v>
      </c>
      <c r="X3127" s="64">
        <f t="shared" si="99"/>
        <v>0</v>
      </c>
    </row>
    <row r="3128" spans="1:24" hidden="1">
      <c r="A3128">
        <v>27009</v>
      </c>
      <c r="B3128" t="s">
        <v>689</v>
      </c>
      <c r="C3128" t="s">
        <v>684</v>
      </c>
      <c r="D3128" t="s">
        <v>685</v>
      </c>
      <c r="E3128" t="s">
        <v>29</v>
      </c>
      <c r="F3128" t="s">
        <v>753</v>
      </c>
      <c r="G3128" t="s">
        <v>5398</v>
      </c>
      <c r="H3128" s="1">
        <v>45408</v>
      </c>
      <c r="I3128" t="s">
        <v>8</v>
      </c>
      <c r="J3128">
        <v>34</v>
      </c>
      <c r="K3128">
        <v>6.97</v>
      </c>
      <c r="L3128">
        <v>0</v>
      </c>
      <c r="M3128">
        <v>0</v>
      </c>
      <c r="N3128">
        <v>1</v>
      </c>
      <c r="O3128">
        <v>0</v>
      </c>
      <c r="P3128">
        <v>246657.38</v>
      </c>
      <c r="Q3128">
        <v>0</v>
      </c>
      <c r="R3128">
        <v>4</v>
      </c>
      <c r="S3128">
        <v>1034</v>
      </c>
      <c r="T3128" s="1">
        <v>0</v>
      </c>
      <c r="U3128">
        <v>1</v>
      </c>
      <c r="W3128" s="64">
        <f t="shared" si="98"/>
        <v>1719201.9386</v>
      </c>
      <c r="X3128" s="64">
        <f t="shared" si="99"/>
        <v>0</v>
      </c>
    </row>
    <row r="3129" spans="1:24" hidden="1">
      <c r="A3129">
        <v>27009</v>
      </c>
      <c r="B3129" t="s">
        <v>689</v>
      </c>
      <c r="C3129" t="s">
        <v>684</v>
      </c>
      <c r="D3129" t="s">
        <v>685</v>
      </c>
      <c r="E3129" t="s">
        <v>29</v>
      </c>
      <c r="F3129" t="s">
        <v>753</v>
      </c>
      <c r="G3129" t="s">
        <v>5399</v>
      </c>
      <c r="H3129" s="1">
        <v>45408</v>
      </c>
      <c r="I3129" t="s">
        <v>8</v>
      </c>
      <c r="J3129">
        <v>34</v>
      </c>
      <c r="K3129">
        <v>6.97</v>
      </c>
      <c r="L3129">
        <v>0</v>
      </c>
      <c r="M3129">
        <v>0</v>
      </c>
      <c r="N3129">
        <v>1</v>
      </c>
      <c r="O3129">
        <v>0</v>
      </c>
      <c r="P3129">
        <v>93664.35</v>
      </c>
      <c r="Q3129">
        <v>0</v>
      </c>
      <c r="R3129">
        <v>4</v>
      </c>
      <c r="S3129">
        <v>1034</v>
      </c>
      <c r="T3129" s="1">
        <v>0</v>
      </c>
      <c r="U3129">
        <v>1</v>
      </c>
      <c r="W3129" s="64">
        <f t="shared" si="98"/>
        <v>652840.51950000005</v>
      </c>
      <c r="X3129" s="64">
        <f t="shared" si="99"/>
        <v>0</v>
      </c>
    </row>
    <row r="3130" spans="1:24" hidden="1">
      <c r="A3130">
        <v>27009</v>
      </c>
      <c r="B3130" t="s">
        <v>689</v>
      </c>
      <c r="C3130" t="s">
        <v>684</v>
      </c>
      <c r="D3130" t="s">
        <v>685</v>
      </c>
      <c r="E3130" t="s">
        <v>29</v>
      </c>
      <c r="F3130" t="s">
        <v>753</v>
      </c>
      <c r="G3130" t="s">
        <v>5400</v>
      </c>
      <c r="H3130" s="1">
        <v>45408</v>
      </c>
      <c r="I3130" t="s">
        <v>8</v>
      </c>
      <c r="J3130">
        <v>34</v>
      </c>
      <c r="K3130">
        <v>6.97</v>
      </c>
      <c r="L3130">
        <v>0</v>
      </c>
      <c r="M3130">
        <v>0</v>
      </c>
      <c r="N3130">
        <v>1</v>
      </c>
      <c r="O3130">
        <v>0</v>
      </c>
      <c r="P3130">
        <v>103120.41</v>
      </c>
      <c r="Q3130">
        <v>0</v>
      </c>
      <c r="R3130">
        <v>4</v>
      </c>
      <c r="S3130">
        <v>1034</v>
      </c>
      <c r="T3130" s="1">
        <v>0</v>
      </c>
      <c r="U3130">
        <v>1</v>
      </c>
      <c r="W3130" s="64">
        <f t="shared" si="98"/>
        <v>718749.25769999996</v>
      </c>
      <c r="X3130" s="64">
        <f t="shared" si="99"/>
        <v>0</v>
      </c>
    </row>
    <row r="3131" spans="1:24" hidden="1">
      <c r="A3131">
        <v>27009</v>
      </c>
      <c r="B3131" t="s">
        <v>689</v>
      </c>
      <c r="C3131" t="s">
        <v>684</v>
      </c>
      <c r="D3131" t="s">
        <v>685</v>
      </c>
      <c r="E3131" t="s">
        <v>29</v>
      </c>
      <c r="F3131" t="s">
        <v>753</v>
      </c>
      <c r="G3131" t="s">
        <v>5401</v>
      </c>
      <c r="H3131" s="1">
        <v>45408</v>
      </c>
      <c r="I3131" t="s">
        <v>8</v>
      </c>
      <c r="J3131">
        <v>34</v>
      </c>
      <c r="K3131">
        <v>6.97</v>
      </c>
      <c r="L3131">
        <v>0</v>
      </c>
      <c r="M3131">
        <v>0</v>
      </c>
      <c r="N3131">
        <v>1</v>
      </c>
      <c r="O3131">
        <v>0</v>
      </c>
      <c r="P3131">
        <v>394074.89</v>
      </c>
      <c r="Q3131">
        <v>0</v>
      </c>
      <c r="R3131">
        <v>4</v>
      </c>
      <c r="S3131">
        <v>1034</v>
      </c>
      <c r="T3131" s="1">
        <v>0</v>
      </c>
      <c r="U3131">
        <v>1</v>
      </c>
      <c r="W3131" s="64">
        <f t="shared" si="98"/>
        <v>2746701.9833</v>
      </c>
      <c r="X3131" s="64">
        <f t="shared" si="99"/>
        <v>0</v>
      </c>
    </row>
    <row r="3132" spans="1:24" hidden="1">
      <c r="A3132">
        <v>27009</v>
      </c>
      <c r="B3132" t="s">
        <v>689</v>
      </c>
      <c r="C3132" t="s">
        <v>684</v>
      </c>
      <c r="D3132" t="s">
        <v>685</v>
      </c>
      <c r="E3132" t="s">
        <v>29</v>
      </c>
      <c r="F3132" t="s">
        <v>753</v>
      </c>
      <c r="G3132" t="s">
        <v>5402</v>
      </c>
      <c r="H3132" s="1">
        <v>45408</v>
      </c>
      <c r="I3132" t="s">
        <v>8</v>
      </c>
      <c r="J3132">
        <v>34</v>
      </c>
      <c r="K3132">
        <v>6.97</v>
      </c>
      <c r="L3132">
        <v>0</v>
      </c>
      <c r="M3132">
        <v>0</v>
      </c>
      <c r="N3132">
        <v>1</v>
      </c>
      <c r="O3132">
        <v>0</v>
      </c>
      <c r="P3132">
        <v>62790.31</v>
      </c>
      <c r="Q3132">
        <v>0</v>
      </c>
      <c r="R3132">
        <v>4</v>
      </c>
      <c r="S3132">
        <v>1034</v>
      </c>
      <c r="T3132" s="1">
        <v>0</v>
      </c>
      <c r="U3132">
        <v>1</v>
      </c>
      <c r="W3132" s="64">
        <f t="shared" si="98"/>
        <v>437648.4607</v>
      </c>
      <c r="X3132" s="64">
        <f t="shared" si="99"/>
        <v>0</v>
      </c>
    </row>
    <row r="3133" spans="1:24" hidden="1">
      <c r="A3133">
        <v>27013</v>
      </c>
      <c r="B3133" t="s">
        <v>689</v>
      </c>
      <c r="C3133" t="s">
        <v>684</v>
      </c>
      <c r="D3133" t="s">
        <v>685</v>
      </c>
      <c r="E3133" t="s">
        <v>29</v>
      </c>
      <c r="F3133" t="s">
        <v>686</v>
      </c>
      <c r="G3133" t="s">
        <v>5421</v>
      </c>
      <c r="H3133" s="1">
        <v>45408</v>
      </c>
      <c r="I3133" t="s">
        <v>8</v>
      </c>
      <c r="J3133">
        <v>34</v>
      </c>
      <c r="K3133">
        <v>6.97</v>
      </c>
      <c r="L3133">
        <v>0</v>
      </c>
      <c r="M3133">
        <v>0</v>
      </c>
      <c r="N3133">
        <v>1</v>
      </c>
      <c r="O3133">
        <v>0</v>
      </c>
      <c r="P3133">
        <v>3314.7</v>
      </c>
      <c r="Q3133">
        <v>0</v>
      </c>
      <c r="R3133">
        <v>4</v>
      </c>
      <c r="S3133">
        <v>1034</v>
      </c>
      <c r="T3133" s="1">
        <v>0</v>
      </c>
      <c r="U3133">
        <v>1</v>
      </c>
      <c r="W3133" s="64">
        <f t="shared" si="98"/>
        <v>23103.458999999999</v>
      </c>
      <c r="X3133" s="64">
        <f t="shared" si="99"/>
        <v>0</v>
      </c>
    </row>
    <row r="3134" spans="1:24" hidden="1">
      <c r="A3134">
        <v>27013</v>
      </c>
      <c r="B3134" t="s">
        <v>689</v>
      </c>
      <c r="C3134" t="s">
        <v>684</v>
      </c>
      <c r="D3134" t="s">
        <v>685</v>
      </c>
      <c r="E3134" t="s">
        <v>29</v>
      </c>
      <c r="F3134" t="s">
        <v>686</v>
      </c>
      <c r="G3134" t="s">
        <v>5422</v>
      </c>
      <c r="H3134" s="1">
        <v>45408</v>
      </c>
      <c r="I3134" t="s">
        <v>8</v>
      </c>
      <c r="J3134">
        <v>34</v>
      </c>
      <c r="K3134">
        <v>6.97</v>
      </c>
      <c r="L3134">
        <v>0</v>
      </c>
      <c r="M3134">
        <v>0</v>
      </c>
      <c r="N3134">
        <v>1</v>
      </c>
      <c r="O3134">
        <v>0</v>
      </c>
      <c r="P3134">
        <v>14251.18</v>
      </c>
      <c r="Q3134">
        <v>0</v>
      </c>
      <c r="R3134">
        <v>4</v>
      </c>
      <c r="S3134">
        <v>1034</v>
      </c>
      <c r="T3134" s="1">
        <v>0</v>
      </c>
      <c r="U3134">
        <v>1</v>
      </c>
      <c r="W3134" s="64">
        <f t="shared" si="98"/>
        <v>99330.724600000001</v>
      </c>
      <c r="X3134" s="64">
        <f t="shared" si="99"/>
        <v>0</v>
      </c>
    </row>
    <row r="3135" spans="1:24" hidden="1">
      <c r="A3135">
        <v>27013</v>
      </c>
      <c r="B3135" t="s">
        <v>689</v>
      </c>
      <c r="C3135" t="s">
        <v>684</v>
      </c>
      <c r="D3135" t="s">
        <v>685</v>
      </c>
      <c r="E3135" t="s">
        <v>29</v>
      </c>
      <c r="F3135" t="s">
        <v>686</v>
      </c>
      <c r="G3135" t="s">
        <v>5423</v>
      </c>
      <c r="H3135" s="1">
        <v>45408</v>
      </c>
      <c r="I3135" t="s">
        <v>8</v>
      </c>
      <c r="J3135">
        <v>34</v>
      </c>
      <c r="K3135">
        <v>6.97</v>
      </c>
      <c r="L3135">
        <v>0</v>
      </c>
      <c r="M3135">
        <v>0</v>
      </c>
      <c r="N3135">
        <v>1</v>
      </c>
      <c r="O3135">
        <v>0</v>
      </c>
      <c r="P3135">
        <v>11138.65</v>
      </c>
      <c r="Q3135">
        <v>0</v>
      </c>
      <c r="R3135">
        <v>4</v>
      </c>
      <c r="S3135">
        <v>1034</v>
      </c>
      <c r="T3135" s="1">
        <v>0</v>
      </c>
      <c r="U3135">
        <v>1</v>
      </c>
      <c r="W3135" s="64">
        <f t="shared" si="98"/>
        <v>77636.390499999994</v>
      </c>
      <c r="X3135" s="64">
        <f t="shared" si="99"/>
        <v>0</v>
      </c>
    </row>
    <row r="3136" spans="1:24">
      <c r="A3136">
        <v>1001</v>
      </c>
      <c r="B3136" t="s">
        <v>689</v>
      </c>
      <c r="C3136" t="s">
        <v>684</v>
      </c>
      <c r="D3136" t="s">
        <v>685</v>
      </c>
      <c r="E3136" t="s">
        <v>29</v>
      </c>
      <c r="F3136" t="s">
        <v>686</v>
      </c>
      <c r="G3136" t="s">
        <v>4803</v>
      </c>
      <c r="H3136" s="1">
        <v>45411</v>
      </c>
      <c r="I3136" t="s">
        <v>7</v>
      </c>
      <c r="J3136">
        <v>34</v>
      </c>
      <c r="K3136">
        <v>6.86</v>
      </c>
      <c r="L3136">
        <v>0</v>
      </c>
      <c r="M3136">
        <v>0</v>
      </c>
      <c r="N3136">
        <v>1</v>
      </c>
      <c r="O3136">
        <v>0</v>
      </c>
      <c r="P3136">
        <v>0</v>
      </c>
      <c r="Q3136">
        <v>3000000</v>
      </c>
      <c r="R3136">
        <v>4</v>
      </c>
      <c r="S3136">
        <v>1016</v>
      </c>
      <c r="T3136" s="1">
        <v>0</v>
      </c>
      <c r="U3136">
        <v>1</v>
      </c>
      <c r="W3136" s="64">
        <f t="shared" si="98"/>
        <v>0</v>
      </c>
      <c r="X3136" s="64">
        <f t="shared" si="99"/>
        <v>20580000</v>
      </c>
    </row>
    <row r="3137" spans="1:24">
      <c r="A3137">
        <v>1001</v>
      </c>
      <c r="B3137" t="s">
        <v>689</v>
      </c>
      <c r="C3137" t="s">
        <v>684</v>
      </c>
      <c r="D3137" t="s">
        <v>685</v>
      </c>
      <c r="E3137" t="s">
        <v>29</v>
      </c>
      <c r="F3137" t="s">
        <v>686</v>
      </c>
      <c r="G3137" t="s">
        <v>4804</v>
      </c>
      <c r="H3137" s="1">
        <v>45411</v>
      </c>
      <c r="I3137" t="s">
        <v>7</v>
      </c>
      <c r="J3137">
        <v>34</v>
      </c>
      <c r="K3137">
        <v>6.86</v>
      </c>
      <c r="L3137">
        <v>0</v>
      </c>
      <c r="M3137">
        <v>0</v>
      </c>
      <c r="N3137">
        <v>1</v>
      </c>
      <c r="O3137">
        <v>0</v>
      </c>
      <c r="P3137">
        <v>0</v>
      </c>
      <c r="Q3137">
        <v>5000000</v>
      </c>
      <c r="R3137">
        <v>4</v>
      </c>
      <c r="S3137">
        <v>1003</v>
      </c>
      <c r="T3137" s="1">
        <v>0</v>
      </c>
      <c r="U3137">
        <v>1</v>
      </c>
      <c r="W3137" s="64">
        <f t="shared" si="98"/>
        <v>0</v>
      </c>
      <c r="X3137" s="64">
        <f t="shared" si="99"/>
        <v>34300000</v>
      </c>
    </row>
    <row r="3138" spans="1:24">
      <c r="A3138">
        <v>1001</v>
      </c>
      <c r="B3138" t="s">
        <v>689</v>
      </c>
      <c r="C3138" t="s">
        <v>684</v>
      </c>
      <c r="D3138" t="s">
        <v>685</v>
      </c>
      <c r="E3138" t="s">
        <v>29</v>
      </c>
      <c r="F3138" t="s">
        <v>686</v>
      </c>
      <c r="G3138" t="s">
        <v>4805</v>
      </c>
      <c r="H3138" s="1">
        <v>45411</v>
      </c>
      <c r="I3138" t="s">
        <v>7</v>
      </c>
      <c r="J3138">
        <v>34</v>
      </c>
      <c r="K3138">
        <v>6.86</v>
      </c>
      <c r="L3138">
        <v>0</v>
      </c>
      <c r="M3138">
        <v>0</v>
      </c>
      <c r="N3138">
        <v>1</v>
      </c>
      <c r="O3138">
        <v>0</v>
      </c>
      <c r="P3138">
        <v>0</v>
      </c>
      <c r="Q3138">
        <v>5000000</v>
      </c>
      <c r="R3138">
        <v>4</v>
      </c>
      <c r="S3138">
        <v>1014</v>
      </c>
      <c r="T3138" s="1">
        <v>0</v>
      </c>
      <c r="U3138">
        <v>1</v>
      </c>
      <c r="W3138" s="64">
        <f t="shared" si="98"/>
        <v>0</v>
      </c>
      <c r="X3138" s="64">
        <f t="shared" si="99"/>
        <v>34300000</v>
      </c>
    </row>
    <row r="3139" spans="1:24" hidden="1">
      <c r="A3139">
        <v>1003</v>
      </c>
      <c r="B3139" t="s">
        <v>689</v>
      </c>
      <c r="C3139" t="s">
        <v>684</v>
      </c>
      <c r="D3139" t="s">
        <v>685</v>
      </c>
      <c r="E3139" t="s">
        <v>29</v>
      </c>
      <c r="F3139" t="s">
        <v>747</v>
      </c>
      <c r="G3139" t="s">
        <v>687</v>
      </c>
      <c r="H3139" s="1">
        <v>45411</v>
      </c>
      <c r="I3139" t="s">
        <v>8</v>
      </c>
      <c r="J3139">
        <v>34</v>
      </c>
      <c r="K3139">
        <v>6.86</v>
      </c>
      <c r="L3139">
        <v>0</v>
      </c>
      <c r="M3139">
        <v>0</v>
      </c>
      <c r="N3139">
        <v>1</v>
      </c>
      <c r="O3139">
        <v>0</v>
      </c>
      <c r="P3139">
        <v>5000000</v>
      </c>
      <c r="Q3139">
        <v>0</v>
      </c>
      <c r="R3139">
        <v>4</v>
      </c>
      <c r="S3139">
        <v>1001</v>
      </c>
      <c r="T3139" s="1">
        <v>0</v>
      </c>
      <c r="U3139">
        <v>1</v>
      </c>
      <c r="W3139" s="64">
        <f t="shared" si="98"/>
        <v>34300000</v>
      </c>
      <c r="X3139" s="64">
        <f t="shared" si="99"/>
        <v>0</v>
      </c>
    </row>
    <row r="3140" spans="1:24">
      <c r="A3140">
        <v>1014</v>
      </c>
      <c r="B3140" t="s">
        <v>689</v>
      </c>
      <c r="C3140" t="s">
        <v>684</v>
      </c>
      <c r="D3140" t="s">
        <v>685</v>
      </c>
      <c r="E3140" t="s">
        <v>29</v>
      </c>
      <c r="F3140" t="s">
        <v>747</v>
      </c>
      <c r="G3140" t="s">
        <v>4649</v>
      </c>
      <c r="H3140" s="1">
        <v>45411</v>
      </c>
      <c r="I3140" t="s">
        <v>8</v>
      </c>
      <c r="J3140">
        <v>34</v>
      </c>
      <c r="K3140">
        <v>6.86</v>
      </c>
      <c r="L3140">
        <v>0</v>
      </c>
      <c r="M3140">
        <v>0</v>
      </c>
      <c r="N3140">
        <v>1</v>
      </c>
      <c r="O3140">
        <v>1</v>
      </c>
      <c r="P3140">
        <v>5000000</v>
      </c>
      <c r="Q3140">
        <v>0</v>
      </c>
      <c r="R3140">
        <v>4</v>
      </c>
      <c r="S3140">
        <v>1001</v>
      </c>
      <c r="T3140" s="1">
        <v>0</v>
      </c>
      <c r="U3140">
        <v>1</v>
      </c>
      <c r="W3140" s="64">
        <f t="shared" si="98"/>
        <v>34300000</v>
      </c>
      <c r="X3140" s="64">
        <f t="shared" si="99"/>
        <v>0</v>
      </c>
    </row>
    <row r="3141" spans="1:24">
      <c r="A3141">
        <v>1016</v>
      </c>
      <c r="B3141" t="s">
        <v>689</v>
      </c>
      <c r="C3141" t="s">
        <v>684</v>
      </c>
      <c r="D3141" t="s">
        <v>685</v>
      </c>
      <c r="E3141" t="s">
        <v>29</v>
      </c>
      <c r="F3141" t="s">
        <v>747</v>
      </c>
      <c r="G3141" t="s">
        <v>981</v>
      </c>
      <c r="H3141" s="1">
        <v>45411</v>
      </c>
      <c r="I3141" t="s">
        <v>8</v>
      </c>
      <c r="J3141">
        <v>34</v>
      </c>
      <c r="K3141">
        <v>6.86</v>
      </c>
      <c r="L3141">
        <v>0</v>
      </c>
      <c r="M3141">
        <v>0</v>
      </c>
      <c r="N3141">
        <v>1</v>
      </c>
      <c r="O3141">
        <v>0</v>
      </c>
      <c r="P3141">
        <v>3000000</v>
      </c>
      <c r="Q3141">
        <v>0</v>
      </c>
      <c r="R3141">
        <v>4</v>
      </c>
      <c r="S3141">
        <v>1001</v>
      </c>
      <c r="T3141" s="1">
        <v>0</v>
      </c>
      <c r="U3141">
        <v>1</v>
      </c>
      <c r="W3141" s="64">
        <f t="shared" si="98"/>
        <v>20580000</v>
      </c>
      <c r="X3141" s="64">
        <f t="shared" si="99"/>
        <v>0</v>
      </c>
    </row>
    <row r="3142" spans="1:24" hidden="1">
      <c r="A3142">
        <v>1003</v>
      </c>
      <c r="B3142" t="s">
        <v>689</v>
      </c>
      <c r="C3142" t="s">
        <v>684</v>
      </c>
      <c r="D3142" t="s">
        <v>685</v>
      </c>
      <c r="E3142" t="s">
        <v>29</v>
      </c>
      <c r="F3142" t="s">
        <v>747</v>
      </c>
      <c r="G3142" t="s">
        <v>687</v>
      </c>
      <c r="H3142" s="1">
        <v>45412</v>
      </c>
      <c r="I3142" t="s">
        <v>7</v>
      </c>
      <c r="J3142">
        <v>34</v>
      </c>
      <c r="K3142">
        <v>6.8609999999999998</v>
      </c>
      <c r="L3142">
        <v>0</v>
      </c>
      <c r="M3142">
        <v>0</v>
      </c>
      <c r="N3142">
        <v>1</v>
      </c>
      <c r="O3142">
        <v>0</v>
      </c>
      <c r="P3142">
        <v>0</v>
      </c>
      <c r="Q3142">
        <v>5000000</v>
      </c>
      <c r="R3142">
        <v>4</v>
      </c>
      <c r="S3142">
        <v>1014</v>
      </c>
      <c r="T3142" s="1">
        <v>0</v>
      </c>
      <c r="U3142">
        <v>1</v>
      </c>
      <c r="W3142" s="64">
        <f t="shared" si="98"/>
        <v>0</v>
      </c>
      <c r="X3142" s="64">
        <f t="shared" si="99"/>
        <v>34305000</v>
      </c>
    </row>
    <row r="3143" spans="1:24" hidden="1">
      <c r="A3143">
        <v>1005</v>
      </c>
      <c r="B3143" t="s">
        <v>689</v>
      </c>
      <c r="C3143" t="s">
        <v>684</v>
      </c>
      <c r="D3143" t="s">
        <v>685</v>
      </c>
      <c r="E3143" t="s">
        <v>29</v>
      </c>
      <c r="F3143" t="s">
        <v>747</v>
      </c>
      <c r="G3143" t="s">
        <v>3588</v>
      </c>
      <c r="H3143" s="1">
        <v>45412</v>
      </c>
      <c r="I3143" t="s">
        <v>7</v>
      </c>
      <c r="J3143">
        <v>34</v>
      </c>
      <c r="K3143">
        <v>6.97</v>
      </c>
      <c r="L3143">
        <v>0</v>
      </c>
      <c r="M3143">
        <v>0</v>
      </c>
      <c r="N3143">
        <v>1</v>
      </c>
      <c r="O3143">
        <v>1</v>
      </c>
      <c r="P3143">
        <v>0</v>
      </c>
      <c r="Q3143">
        <v>50846.92</v>
      </c>
      <c r="R3143">
        <v>4</v>
      </c>
      <c r="S3143">
        <v>27009</v>
      </c>
      <c r="T3143" s="1">
        <v>0</v>
      </c>
      <c r="U3143">
        <v>1</v>
      </c>
      <c r="W3143" s="64">
        <f t="shared" si="98"/>
        <v>0</v>
      </c>
      <c r="X3143" s="64">
        <f t="shared" si="99"/>
        <v>354403.03239999997</v>
      </c>
    </row>
    <row r="3144" spans="1:24" hidden="1">
      <c r="A3144">
        <v>1005</v>
      </c>
      <c r="B3144" t="s">
        <v>689</v>
      </c>
      <c r="C3144" t="s">
        <v>684</v>
      </c>
      <c r="D3144" t="s">
        <v>685</v>
      </c>
      <c r="E3144" t="s">
        <v>29</v>
      </c>
      <c r="F3144" t="s">
        <v>747</v>
      </c>
      <c r="G3144" t="s">
        <v>4792</v>
      </c>
      <c r="H3144" s="1">
        <v>45412</v>
      </c>
      <c r="I3144" t="s">
        <v>7</v>
      </c>
      <c r="J3144">
        <v>34</v>
      </c>
      <c r="K3144">
        <v>6.97</v>
      </c>
      <c r="L3144">
        <v>0</v>
      </c>
      <c r="M3144">
        <v>0</v>
      </c>
      <c r="N3144">
        <v>1</v>
      </c>
      <c r="O3144">
        <v>1</v>
      </c>
      <c r="P3144">
        <v>0</v>
      </c>
      <c r="Q3144">
        <v>24005.16</v>
      </c>
      <c r="R3144">
        <v>4</v>
      </c>
      <c r="S3144">
        <v>27009</v>
      </c>
      <c r="T3144" s="1">
        <v>0</v>
      </c>
      <c r="U3144">
        <v>1</v>
      </c>
      <c r="W3144" s="64">
        <f t="shared" si="98"/>
        <v>0</v>
      </c>
      <c r="X3144" s="64">
        <f t="shared" si="99"/>
        <v>167315.96520000001</v>
      </c>
    </row>
    <row r="3145" spans="1:24" hidden="1">
      <c r="A3145">
        <v>1009</v>
      </c>
      <c r="B3145" t="s">
        <v>689</v>
      </c>
      <c r="C3145" t="s">
        <v>684</v>
      </c>
      <c r="D3145" t="s">
        <v>685</v>
      </c>
      <c r="E3145" t="s">
        <v>29</v>
      </c>
      <c r="F3145" t="s">
        <v>686</v>
      </c>
      <c r="G3145" t="s">
        <v>5004</v>
      </c>
      <c r="H3145" s="1">
        <v>45412</v>
      </c>
      <c r="I3145" t="s">
        <v>7</v>
      </c>
      <c r="J3145">
        <v>53</v>
      </c>
      <c r="K3145">
        <v>8.4280000000000008</v>
      </c>
      <c r="L3145">
        <v>0</v>
      </c>
      <c r="M3145">
        <v>0</v>
      </c>
      <c r="N3145">
        <v>1</v>
      </c>
      <c r="O3145">
        <v>0</v>
      </c>
      <c r="P3145">
        <v>0</v>
      </c>
      <c r="Q3145">
        <v>200000</v>
      </c>
      <c r="R3145">
        <v>4</v>
      </c>
      <c r="S3145">
        <v>27003</v>
      </c>
      <c r="T3145" s="1">
        <v>0</v>
      </c>
      <c r="U3145">
        <v>1</v>
      </c>
      <c r="W3145" s="64">
        <f t="shared" si="98"/>
        <v>0</v>
      </c>
      <c r="X3145" s="64">
        <f t="shared" si="99"/>
        <v>1685600.0000000002</v>
      </c>
    </row>
    <row r="3146" spans="1:24" hidden="1">
      <c r="A3146">
        <v>1009</v>
      </c>
      <c r="B3146" t="s">
        <v>690</v>
      </c>
      <c r="C3146" t="s">
        <v>684</v>
      </c>
      <c r="D3146" t="s">
        <v>685</v>
      </c>
      <c r="E3146" t="s">
        <v>29</v>
      </c>
      <c r="F3146" t="s">
        <v>686</v>
      </c>
      <c r="G3146" t="s">
        <v>5064</v>
      </c>
      <c r="H3146" s="1">
        <v>45412</v>
      </c>
      <c r="I3146" t="s">
        <v>7</v>
      </c>
      <c r="J3146">
        <v>34</v>
      </c>
      <c r="K3146">
        <v>6.97</v>
      </c>
      <c r="L3146">
        <v>0</v>
      </c>
      <c r="M3146">
        <v>0</v>
      </c>
      <c r="N3146">
        <v>1</v>
      </c>
      <c r="O3146">
        <v>0</v>
      </c>
      <c r="P3146">
        <v>0</v>
      </c>
      <c r="Q3146">
        <v>10000</v>
      </c>
      <c r="R3146">
        <v>4</v>
      </c>
      <c r="S3146">
        <v>27002</v>
      </c>
      <c r="T3146" s="1">
        <v>0</v>
      </c>
      <c r="U3146">
        <v>1</v>
      </c>
      <c r="W3146" s="64">
        <f t="shared" si="98"/>
        <v>0</v>
      </c>
      <c r="X3146" s="64">
        <f t="shared" si="99"/>
        <v>69700</v>
      </c>
    </row>
    <row r="3147" spans="1:24">
      <c r="A3147">
        <v>1014</v>
      </c>
      <c r="B3147" t="s">
        <v>689</v>
      </c>
      <c r="C3147" t="s">
        <v>684</v>
      </c>
      <c r="D3147" t="s">
        <v>685</v>
      </c>
      <c r="E3147" t="s">
        <v>29</v>
      </c>
      <c r="F3147" t="s">
        <v>747</v>
      </c>
      <c r="G3147" t="s">
        <v>4637</v>
      </c>
      <c r="H3147" s="1">
        <v>45412</v>
      </c>
      <c r="I3147" t="s">
        <v>8</v>
      </c>
      <c r="J3147">
        <v>34</v>
      </c>
      <c r="K3147">
        <v>6.8609999999999998</v>
      </c>
      <c r="L3147">
        <v>0</v>
      </c>
      <c r="M3147">
        <v>0</v>
      </c>
      <c r="N3147">
        <v>1</v>
      </c>
      <c r="O3147">
        <v>1</v>
      </c>
      <c r="P3147">
        <v>5000000</v>
      </c>
      <c r="Q3147">
        <v>0</v>
      </c>
      <c r="R3147">
        <v>4</v>
      </c>
      <c r="S3147">
        <v>1003</v>
      </c>
      <c r="T3147" s="1">
        <v>0</v>
      </c>
      <c r="U3147">
        <v>1</v>
      </c>
      <c r="W3147" s="64">
        <f t="shared" si="98"/>
        <v>34305000</v>
      </c>
      <c r="X3147" s="64">
        <f t="shared" si="99"/>
        <v>0</v>
      </c>
    </row>
    <row r="3148" spans="1:24" hidden="1">
      <c r="A3148">
        <v>27002</v>
      </c>
      <c r="B3148" t="s">
        <v>690</v>
      </c>
      <c r="C3148" t="s">
        <v>684</v>
      </c>
      <c r="D3148" t="s">
        <v>685</v>
      </c>
      <c r="E3148" t="s">
        <v>29</v>
      </c>
      <c r="F3148" t="s">
        <v>5341</v>
      </c>
      <c r="G3148" t="s">
        <v>3603</v>
      </c>
      <c r="H3148" s="1">
        <v>45412</v>
      </c>
      <c r="I3148" t="s">
        <v>8</v>
      </c>
      <c r="J3148">
        <v>34</v>
      </c>
      <c r="K3148">
        <v>6.97</v>
      </c>
      <c r="L3148">
        <v>0</v>
      </c>
      <c r="M3148">
        <v>0</v>
      </c>
      <c r="N3148">
        <v>1</v>
      </c>
      <c r="O3148">
        <v>0</v>
      </c>
      <c r="P3148">
        <v>10000</v>
      </c>
      <c r="Q3148">
        <v>0</v>
      </c>
      <c r="R3148">
        <v>4</v>
      </c>
      <c r="S3148">
        <v>1009</v>
      </c>
      <c r="T3148" s="1">
        <v>0</v>
      </c>
      <c r="U3148">
        <v>1</v>
      </c>
      <c r="W3148" s="64">
        <f t="shared" si="98"/>
        <v>69700</v>
      </c>
      <c r="X3148" s="64">
        <f t="shared" si="99"/>
        <v>0</v>
      </c>
    </row>
    <row r="3149" spans="1:24" hidden="1">
      <c r="A3149">
        <v>27003</v>
      </c>
      <c r="B3149" t="s">
        <v>689</v>
      </c>
      <c r="C3149" t="s">
        <v>684</v>
      </c>
      <c r="D3149" t="s">
        <v>685</v>
      </c>
      <c r="E3149" t="s">
        <v>29</v>
      </c>
      <c r="F3149" t="s">
        <v>754</v>
      </c>
      <c r="G3149" t="s">
        <v>738</v>
      </c>
      <c r="H3149" s="1">
        <v>45412</v>
      </c>
      <c r="I3149" t="s">
        <v>8</v>
      </c>
      <c r="J3149">
        <v>53</v>
      </c>
      <c r="K3149">
        <v>8.4280000000000008</v>
      </c>
      <c r="L3149">
        <v>0</v>
      </c>
      <c r="M3149">
        <v>0</v>
      </c>
      <c r="N3149">
        <v>1</v>
      </c>
      <c r="O3149">
        <v>0</v>
      </c>
      <c r="P3149">
        <v>200000</v>
      </c>
      <c r="Q3149">
        <v>0</v>
      </c>
      <c r="R3149">
        <v>4</v>
      </c>
      <c r="S3149">
        <v>1009</v>
      </c>
      <c r="T3149" s="1">
        <v>0</v>
      </c>
      <c r="U3149">
        <v>1</v>
      </c>
      <c r="W3149" s="64">
        <f t="shared" si="98"/>
        <v>1685600.0000000002</v>
      </c>
      <c r="X3149" s="64">
        <f t="shared" si="99"/>
        <v>0</v>
      </c>
    </row>
    <row r="3150" spans="1:24" hidden="1">
      <c r="A3150">
        <v>27009</v>
      </c>
      <c r="B3150" t="s">
        <v>689</v>
      </c>
      <c r="C3150" t="s">
        <v>684</v>
      </c>
      <c r="D3150" t="s">
        <v>685</v>
      </c>
      <c r="E3150" t="s">
        <v>29</v>
      </c>
      <c r="F3150" t="s">
        <v>753</v>
      </c>
      <c r="G3150" t="s">
        <v>5403</v>
      </c>
      <c r="H3150" s="1">
        <v>45412</v>
      </c>
      <c r="I3150" t="s">
        <v>8</v>
      </c>
      <c r="J3150">
        <v>34</v>
      </c>
      <c r="K3150">
        <v>6.97</v>
      </c>
      <c r="L3150">
        <v>0</v>
      </c>
      <c r="M3150">
        <v>0</v>
      </c>
      <c r="N3150">
        <v>1</v>
      </c>
      <c r="O3150">
        <v>1</v>
      </c>
      <c r="P3150">
        <v>24005.16</v>
      </c>
      <c r="Q3150">
        <v>0</v>
      </c>
      <c r="R3150">
        <v>4</v>
      </c>
      <c r="S3150">
        <v>1005</v>
      </c>
      <c r="T3150" s="1">
        <v>0</v>
      </c>
      <c r="U3150">
        <v>1</v>
      </c>
      <c r="W3150" s="64">
        <f t="shared" si="98"/>
        <v>167315.96520000001</v>
      </c>
      <c r="X3150" s="64">
        <f t="shared" si="99"/>
        <v>0</v>
      </c>
    </row>
    <row r="3151" spans="1:24" hidden="1">
      <c r="A3151">
        <v>27009</v>
      </c>
      <c r="B3151" t="s">
        <v>689</v>
      </c>
      <c r="C3151" t="s">
        <v>684</v>
      </c>
      <c r="D3151" t="s">
        <v>685</v>
      </c>
      <c r="E3151" t="s">
        <v>29</v>
      </c>
      <c r="F3151" t="s">
        <v>753</v>
      </c>
      <c r="G3151" t="s">
        <v>5404</v>
      </c>
      <c r="H3151" s="1">
        <v>45412</v>
      </c>
      <c r="I3151" t="s">
        <v>8</v>
      </c>
      <c r="J3151">
        <v>34</v>
      </c>
      <c r="K3151">
        <v>6.97</v>
      </c>
      <c r="L3151">
        <v>0</v>
      </c>
      <c r="M3151">
        <v>0</v>
      </c>
      <c r="N3151">
        <v>1</v>
      </c>
      <c r="O3151">
        <v>1</v>
      </c>
      <c r="P3151">
        <v>50846.92</v>
      </c>
      <c r="Q3151">
        <v>0</v>
      </c>
      <c r="R3151">
        <v>4</v>
      </c>
      <c r="S3151">
        <v>1005</v>
      </c>
      <c r="T3151" s="1">
        <v>0</v>
      </c>
      <c r="U3151">
        <v>1</v>
      </c>
      <c r="W3151" s="64">
        <f t="shared" si="98"/>
        <v>354403.03239999997</v>
      </c>
      <c r="X3151" s="64">
        <f t="shared" si="99"/>
        <v>0</v>
      </c>
    </row>
    <row r="3152" spans="1:24" hidden="1">
      <c r="A3152">
        <v>1005</v>
      </c>
      <c r="B3152" t="s">
        <v>689</v>
      </c>
      <c r="C3152" t="s">
        <v>684</v>
      </c>
      <c r="D3152" t="s">
        <v>685</v>
      </c>
      <c r="E3152" t="s">
        <v>29</v>
      </c>
      <c r="F3152" t="s">
        <v>747</v>
      </c>
      <c r="G3152" t="s">
        <v>3588</v>
      </c>
      <c r="H3152" s="1">
        <v>45414</v>
      </c>
      <c r="I3152" t="s">
        <v>7</v>
      </c>
      <c r="J3152">
        <v>34</v>
      </c>
      <c r="K3152">
        <v>6.97</v>
      </c>
      <c r="L3152">
        <v>0</v>
      </c>
      <c r="M3152">
        <v>0</v>
      </c>
      <c r="N3152">
        <v>1</v>
      </c>
      <c r="O3152">
        <v>1</v>
      </c>
      <c r="P3152">
        <v>0</v>
      </c>
      <c r="Q3152">
        <v>4414.72</v>
      </c>
      <c r="R3152">
        <v>4</v>
      </c>
      <c r="S3152">
        <v>27012</v>
      </c>
      <c r="T3152" s="1">
        <v>0</v>
      </c>
      <c r="U3152">
        <v>1</v>
      </c>
      <c r="W3152" s="64">
        <f t="shared" si="98"/>
        <v>0</v>
      </c>
      <c r="X3152" s="64">
        <f t="shared" si="99"/>
        <v>30770.598399999999</v>
      </c>
    </row>
    <row r="3153" spans="1:24" hidden="1">
      <c r="A3153">
        <v>1009</v>
      </c>
      <c r="B3153" t="s">
        <v>689</v>
      </c>
      <c r="C3153" t="s">
        <v>684</v>
      </c>
      <c r="D3153" t="s">
        <v>685</v>
      </c>
      <c r="E3153" t="s">
        <v>29</v>
      </c>
      <c r="F3153" t="s">
        <v>686</v>
      </c>
      <c r="G3153" t="s">
        <v>5005</v>
      </c>
      <c r="H3153" s="1">
        <v>45414</v>
      </c>
      <c r="I3153" t="s">
        <v>7</v>
      </c>
      <c r="J3153">
        <v>53</v>
      </c>
      <c r="K3153">
        <v>8.41</v>
      </c>
      <c r="L3153">
        <v>0</v>
      </c>
      <c r="M3153">
        <v>0</v>
      </c>
      <c r="N3153">
        <v>1</v>
      </c>
      <c r="O3153">
        <v>0</v>
      </c>
      <c r="P3153">
        <v>0</v>
      </c>
      <c r="Q3153">
        <v>246069.78</v>
      </c>
      <c r="R3153">
        <v>4</v>
      </c>
      <c r="S3153">
        <v>27003</v>
      </c>
      <c r="T3153" s="1">
        <v>0</v>
      </c>
      <c r="U3153">
        <v>1</v>
      </c>
      <c r="W3153" s="64">
        <f t="shared" si="98"/>
        <v>0</v>
      </c>
      <c r="X3153" s="64">
        <f t="shared" si="99"/>
        <v>2069446.8498</v>
      </c>
    </row>
    <row r="3154" spans="1:24" hidden="1">
      <c r="A3154">
        <v>27003</v>
      </c>
      <c r="B3154" t="s">
        <v>689</v>
      </c>
      <c r="C3154" t="s">
        <v>684</v>
      </c>
      <c r="D3154" t="s">
        <v>685</v>
      </c>
      <c r="E3154" t="s">
        <v>29</v>
      </c>
      <c r="F3154" t="s">
        <v>754</v>
      </c>
      <c r="G3154" t="s">
        <v>1020</v>
      </c>
      <c r="H3154" s="1">
        <v>45414</v>
      </c>
      <c r="I3154" t="s">
        <v>8</v>
      </c>
      <c r="J3154">
        <v>53</v>
      </c>
      <c r="K3154">
        <v>8.41</v>
      </c>
      <c r="L3154">
        <v>0</v>
      </c>
      <c r="M3154">
        <v>0</v>
      </c>
      <c r="N3154">
        <v>1</v>
      </c>
      <c r="O3154">
        <v>0</v>
      </c>
      <c r="P3154">
        <v>246069.78</v>
      </c>
      <c r="Q3154">
        <v>0</v>
      </c>
      <c r="R3154">
        <v>4</v>
      </c>
      <c r="S3154">
        <v>1009</v>
      </c>
      <c r="T3154" s="1">
        <v>0</v>
      </c>
      <c r="U3154">
        <v>1</v>
      </c>
      <c r="W3154" s="64">
        <f t="shared" si="98"/>
        <v>2069446.8498</v>
      </c>
      <c r="X3154" s="64">
        <f t="shared" si="99"/>
        <v>0</v>
      </c>
    </row>
    <row r="3155" spans="1:24" hidden="1">
      <c r="A3155">
        <v>27012</v>
      </c>
      <c r="B3155" t="s">
        <v>689</v>
      </c>
      <c r="C3155" t="s">
        <v>684</v>
      </c>
      <c r="D3155" t="s">
        <v>685</v>
      </c>
      <c r="E3155" t="s">
        <v>29</v>
      </c>
      <c r="F3155" t="s">
        <v>753</v>
      </c>
      <c r="G3155" t="s">
        <v>981</v>
      </c>
      <c r="H3155" s="1">
        <v>45414</v>
      </c>
      <c r="I3155" t="s">
        <v>8</v>
      </c>
      <c r="J3155">
        <v>34</v>
      </c>
      <c r="K3155">
        <v>6.97</v>
      </c>
      <c r="L3155">
        <v>0</v>
      </c>
      <c r="M3155">
        <v>0</v>
      </c>
      <c r="N3155">
        <v>1</v>
      </c>
      <c r="O3155">
        <v>0</v>
      </c>
      <c r="P3155">
        <v>4414.72</v>
      </c>
      <c r="Q3155">
        <v>0</v>
      </c>
      <c r="R3155">
        <v>4</v>
      </c>
      <c r="S3155">
        <v>1005</v>
      </c>
      <c r="T3155" s="1">
        <v>0</v>
      </c>
      <c r="U3155">
        <v>1</v>
      </c>
      <c r="W3155" s="64">
        <f t="shared" si="98"/>
        <v>30770.598399999999</v>
      </c>
      <c r="X3155" s="64">
        <f t="shared" si="99"/>
        <v>0</v>
      </c>
    </row>
    <row r="3156" spans="1:24">
      <c r="A3156">
        <v>1001</v>
      </c>
      <c r="B3156" t="s">
        <v>689</v>
      </c>
      <c r="C3156" t="s">
        <v>684</v>
      </c>
      <c r="D3156" t="s">
        <v>685</v>
      </c>
      <c r="E3156" t="s">
        <v>29</v>
      </c>
      <c r="F3156" t="s">
        <v>686</v>
      </c>
      <c r="G3156" t="s">
        <v>4806</v>
      </c>
      <c r="H3156" s="1">
        <v>45415</v>
      </c>
      <c r="I3156" t="s">
        <v>8</v>
      </c>
      <c r="J3156">
        <v>34</v>
      </c>
      <c r="K3156">
        <v>6.8650000000000002</v>
      </c>
      <c r="L3156">
        <v>0</v>
      </c>
      <c r="M3156">
        <v>0</v>
      </c>
      <c r="N3156">
        <v>1</v>
      </c>
      <c r="O3156">
        <v>0</v>
      </c>
      <c r="P3156">
        <v>3000000</v>
      </c>
      <c r="Q3156">
        <v>0</v>
      </c>
      <c r="R3156">
        <v>4</v>
      </c>
      <c r="S3156">
        <v>1016</v>
      </c>
      <c r="T3156" s="1">
        <v>0</v>
      </c>
      <c r="U3156">
        <v>1</v>
      </c>
      <c r="W3156" s="64">
        <f t="shared" si="98"/>
        <v>20595000</v>
      </c>
      <c r="X3156" s="64">
        <f t="shared" si="99"/>
        <v>0</v>
      </c>
    </row>
    <row r="3157" spans="1:24" hidden="1">
      <c r="A3157">
        <v>1005</v>
      </c>
      <c r="B3157" t="s">
        <v>689</v>
      </c>
      <c r="C3157" t="s">
        <v>684</v>
      </c>
      <c r="D3157" t="s">
        <v>685</v>
      </c>
      <c r="E3157" t="s">
        <v>29</v>
      </c>
      <c r="F3157" t="s">
        <v>747</v>
      </c>
      <c r="G3157" t="s">
        <v>3588</v>
      </c>
      <c r="H3157" s="1">
        <v>45415</v>
      </c>
      <c r="I3157" t="s">
        <v>7</v>
      </c>
      <c r="J3157">
        <v>34</v>
      </c>
      <c r="K3157">
        <v>6.97</v>
      </c>
      <c r="L3157">
        <v>0</v>
      </c>
      <c r="M3157">
        <v>0</v>
      </c>
      <c r="N3157">
        <v>1</v>
      </c>
      <c r="O3157">
        <v>1</v>
      </c>
      <c r="P3157">
        <v>0</v>
      </c>
      <c r="Q3157">
        <v>50000</v>
      </c>
      <c r="R3157">
        <v>4</v>
      </c>
      <c r="S3157">
        <v>27004</v>
      </c>
      <c r="T3157" s="1">
        <v>0</v>
      </c>
      <c r="U3157">
        <v>1</v>
      </c>
      <c r="W3157" s="64">
        <f t="shared" si="98"/>
        <v>0</v>
      </c>
      <c r="X3157" s="64">
        <f t="shared" si="99"/>
        <v>348500</v>
      </c>
    </row>
    <row r="3158" spans="1:24">
      <c r="A3158">
        <v>1014</v>
      </c>
      <c r="B3158" t="s">
        <v>689</v>
      </c>
      <c r="C3158" t="s">
        <v>684</v>
      </c>
      <c r="D3158" t="s">
        <v>685</v>
      </c>
      <c r="E3158" t="s">
        <v>29</v>
      </c>
      <c r="F3158" t="s">
        <v>686</v>
      </c>
      <c r="G3158" t="s">
        <v>4641</v>
      </c>
      <c r="H3158" s="1">
        <v>45415</v>
      </c>
      <c r="I3158" t="s">
        <v>7</v>
      </c>
      <c r="J3158">
        <v>34</v>
      </c>
      <c r="K3158">
        <v>6.97</v>
      </c>
      <c r="L3158">
        <v>0</v>
      </c>
      <c r="M3158">
        <v>0</v>
      </c>
      <c r="N3158">
        <v>1</v>
      </c>
      <c r="O3158">
        <v>1</v>
      </c>
      <c r="P3158">
        <v>0</v>
      </c>
      <c r="Q3158">
        <v>12258</v>
      </c>
      <c r="R3158">
        <v>4</v>
      </c>
      <c r="S3158">
        <v>27009</v>
      </c>
      <c r="T3158" s="1">
        <v>0</v>
      </c>
      <c r="U3158">
        <v>1</v>
      </c>
      <c r="W3158" s="64">
        <f t="shared" si="98"/>
        <v>0</v>
      </c>
      <c r="X3158" s="64">
        <f t="shared" si="99"/>
        <v>85438.26</v>
      </c>
    </row>
    <row r="3159" spans="1:24">
      <c r="A3159">
        <v>1016</v>
      </c>
      <c r="B3159" t="s">
        <v>689</v>
      </c>
      <c r="C3159" t="s">
        <v>684</v>
      </c>
      <c r="D3159" t="s">
        <v>685</v>
      </c>
      <c r="E3159" t="s">
        <v>29</v>
      </c>
      <c r="F3159" t="s">
        <v>747</v>
      </c>
      <c r="G3159" t="s">
        <v>981</v>
      </c>
      <c r="H3159" s="1">
        <v>45415</v>
      </c>
      <c r="I3159" t="s">
        <v>7</v>
      </c>
      <c r="J3159">
        <v>34</v>
      </c>
      <c r="K3159">
        <v>6.8650000000000002</v>
      </c>
      <c r="L3159">
        <v>0</v>
      </c>
      <c r="M3159">
        <v>0</v>
      </c>
      <c r="N3159">
        <v>1</v>
      </c>
      <c r="O3159">
        <v>0</v>
      </c>
      <c r="P3159">
        <v>0</v>
      </c>
      <c r="Q3159">
        <v>3000000</v>
      </c>
      <c r="R3159">
        <v>4</v>
      </c>
      <c r="S3159">
        <v>1001</v>
      </c>
      <c r="T3159" s="1">
        <v>0</v>
      </c>
      <c r="U3159">
        <v>1</v>
      </c>
      <c r="W3159" s="64">
        <f t="shared" si="98"/>
        <v>0</v>
      </c>
      <c r="X3159" s="64">
        <f t="shared" si="99"/>
        <v>20595000</v>
      </c>
    </row>
    <row r="3160" spans="1:24" hidden="1">
      <c r="A3160">
        <v>27004</v>
      </c>
      <c r="B3160" t="s">
        <v>689</v>
      </c>
      <c r="C3160" t="s">
        <v>684</v>
      </c>
      <c r="D3160" t="s">
        <v>685</v>
      </c>
      <c r="E3160" t="s">
        <v>29</v>
      </c>
      <c r="F3160" t="s">
        <v>753</v>
      </c>
      <c r="G3160" t="s">
        <v>980</v>
      </c>
      <c r="H3160" s="1">
        <v>45415</v>
      </c>
      <c r="I3160" t="s">
        <v>8</v>
      </c>
      <c r="J3160">
        <v>34</v>
      </c>
      <c r="K3160">
        <v>6.97</v>
      </c>
      <c r="L3160">
        <v>0</v>
      </c>
      <c r="M3160">
        <v>0</v>
      </c>
      <c r="N3160">
        <v>1</v>
      </c>
      <c r="O3160">
        <v>0</v>
      </c>
      <c r="P3160">
        <v>50000</v>
      </c>
      <c r="Q3160">
        <v>0</v>
      </c>
      <c r="R3160">
        <v>4</v>
      </c>
      <c r="S3160">
        <v>1005</v>
      </c>
      <c r="T3160" s="1">
        <v>0</v>
      </c>
      <c r="U3160">
        <v>1</v>
      </c>
      <c r="W3160" s="64">
        <f t="shared" si="98"/>
        <v>348500</v>
      </c>
      <c r="X3160" s="64">
        <f t="shared" si="99"/>
        <v>0</v>
      </c>
    </row>
    <row r="3161" spans="1:24" hidden="1">
      <c r="A3161">
        <v>27009</v>
      </c>
      <c r="B3161" t="s">
        <v>689</v>
      </c>
      <c r="C3161" t="s">
        <v>684</v>
      </c>
      <c r="D3161" t="s">
        <v>685</v>
      </c>
      <c r="E3161" t="s">
        <v>29</v>
      </c>
      <c r="F3161" t="s">
        <v>753</v>
      </c>
      <c r="G3161" t="s">
        <v>5405</v>
      </c>
      <c r="H3161" s="1">
        <v>45415</v>
      </c>
      <c r="I3161" t="s">
        <v>8</v>
      </c>
      <c r="J3161">
        <v>34</v>
      </c>
      <c r="K3161">
        <v>6.97</v>
      </c>
      <c r="L3161">
        <v>0</v>
      </c>
      <c r="M3161">
        <v>0</v>
      </c>
      <c r="N3161">
        <v>1</v>
      </c>
      <c r="O3161">
        <v>1</v>
      </c>
      <c r="P3161">
        <v>12258</v>
      </c>
      <c r="Q3161">
        <v>0</v>
      </c>
      <c r="R3161">
        <v>4</v>
      </c>
      <c r="S3161">
        <v>1014</v>
      </c>
      <c r="T3161" s="1">
        <v>0</v>
      </c>
      <c r="U3161">
        <v>1</v>
      </c>
      <c r="W3161" s="64">
        <f t="shared" si="98"/>
        <v>85438.26</v>
      </c>
      <c r="X3161" s="64">
        <f t="shared" si="99"/>
        <v>0</v>
      </c>
    </row>
    <row r="3162" spans="1:24" hidden="1">
      <c r="A3162">
        <v>1009</v>
      </c>
      <c r="B3162" t="s">
        <v>689</v>
      </c>
      <c r="C3162" t="s">
        <v>684</v>
      </c>
      <c r="D3162" t="s">
        <v>685</v>
      </c>
      <c r="E3162" t="s">
        <v>29</v>
      </c>
      <c r="F3162" t="s">
        <v>686</v>
      </c>
      <c r="G3162" t="s">
        <v>5006</v>
      </c>
      <c r="H3162" s="1">
        <v>45418</v>
      </c>
      <c r="I3162" t="s">
        <v>7</v>
      </c>
      <c r="J3162">
        <v>34</v>
      </c>
      <c r="K3162">
        <v>6.97</v>
      </c>
      <c r="L3162">
        <v>0</v>
      </c>
      <c r="M3162">
        <v>0</v>
      </c>
      <c r="N3162">
        <v>1</v>
      </c>
      <c r="O3162">
        <v>0</v>
      </c>
      <c r="P3162">
        <v>0</v>
      </c>
      <c r="Q3162">
        <v>4019.51</v>
      </c>
      <c r="R3162">
        <v>4</v>
      </c>
      <c r="S3162">
        <v>27012</v>
      </c>
      <c r="T3162" s="1">
        <v>0</v>
      </c>
      <c r="U3162">
        <v>1</v>
      </c>
      <c r="W3162" s="64">
        <f t="shared" si="98"/>
        <v>0</v>
      </c>
      <c r="X3162" s="64">
        <f t="shared" si="99"/>
        <v>28015.984700000001</v>
      </c>
    </row>
    <row r="3163" spans="1:24" hidden="1">
      <c r="A3163">
        <v>1009</v>
      </c>
      <c r="B3163" t="s">
        <v>689</v>
      </c>
      <c r="C3163" t="s">
        <v>684</v>
      </c>
      <c r="D3163" t="s">
        <v>685</v>
      </c>
      <c r="E3163" t="s">
        <v>29</v>
      </c>
      <c r="F3163" t="s">
        <v>686</v>
      </c>
      <c r="G3163" t="s">
        <v>5007</v>
      </c>
      <c r="H3163" s="1">
        <v>45418</v>
      </c>
      <c r="I3163" t="s">
        <v>7</v>
      </c>
      <c r="J3163">
        <v>34</v>
      </c>
      <c r="K3163">
        <v>6.97</v>
      </c>
      <c r="L3163">
        <v>0</v>
      </c>
      <c r="M3163">
        <v>0</v>
      </c>
      <c r="N3163">
        <v>1</v>
      </c>
      <c r="O3163">
        <v>0</v>
      </c>
      <c r="P3163">
        <v>0</v>
      </c>
      <c r="Q3163">
        <v>451.95</v>
      </c>
      <c r="R3163">
        <v>4</v>
      </c>
      <c r="S3163">
        <v>27012</v>
      </c>
      <c r="T3163" s="1">
        <v>0</v>
      </c>
      <c r="U3163">
        <v>1</v>
      </c>
      <c r="W3163" s="64">
        <f t="shared" ref="W3163:W3226" si="100">+K3163*P3163</f>
        <v>0</v>
      </c>
      <c r="X3163" s="64">
        <f t="shared" ref="X3163:X3226" si="101">K3163*Q3163</f>
        <v>3150.0915</v>
      </c>
    </row>
    <row r="3164" spans="1:24" hidden="1">
      <c r="A3164">
        <v>27012</v>
      </c>
      <c r="B3164" t="s">
        <v>689</v>
      </c>
      <c r="C3164" t="s">
        <v>684</v>
      </c>
      <c r="D3164" t="s">
        <v>685</v>
      </c>
      <c r="E3164" t="s">
        <v>29</v>
      </c>
      <c r="F3164" t="s">
        <v>753</v>
      </c>
      <c r="G3164" t="s">
        <v>979</v>
      </c>
      <c r="H3164" s="1">
        <v>45418</v>
      </c>
      <c r="I3164" t="s">
        <v>8</v>
      </c>
      <c r="J3164">
        <v>34</v>
      </c>
      <c r="K3164">
        <v>6.97</v>
      </c>
      <c r="L3164">
        <v>0</v>
      </c>
      <c r="M3164">
        <v>0</v>
      </c>
      <c r="N3164">
        <v>1</v>
      </c>
      <c r="O3164">
        <v>0</v>
      </c>
      <c r="P3164">
        <v>4019.51</v>
      </c>
      <c r="Q3164">
        <v>0</v>
      </c>
      <c r="R3164">
        <v>4</v>
      </c>
      <c r="S3164">
        <v>1009</v>
      </c>
      <c r="T3164" s="1">
        <v>0</v>
      </c>
      <c r="U3164">
        <v>1</v>
      </c>
      <c r="W3164" s="64">
        <f t="shared" si="100"/>
        <v>28015.984700000001</v>
      </c>
      <c r="X3164" s="64">
        <f t="shared" si="101"/>
        <v>0</v>
      </c>
    </row>
    <row r="3165" spans="1:24" hidden="1">
      <c r="A3165">
        <v>27012</v>
      </c>
      <c r="B3165" t="s">
        <v>689</v>
      </c>
      <c r="C3165" t="s">
        <v>684</v>
      </c>
      <c r="D3165" t="s">
        <v>685</v>
      </c>
      <c r="E3165" t="s">
        <v>29</v>
      </c>
      <c r="F3165" t="s">
        <v>753</v>
      </c>
      <c r="G3165" t="s">
        <v>981</v>
      </c>
      <c r="H3165" s="1">
        <v>45418</v>
      </c>
      <c r="I3165" t="s">
        <v>8</v>
      </c>
      <c r="J3165">
        <v>34</v>
      </c>
      <c r="K3165">
        <v>6.97</v>
      </c>
      <c r="L3165">
        <v>0</v>
      </c>
      <c r="M3165">
        <v>0</v>
      </c>
      <c r="N3165">
        <v>1</v>
      </c>
      <c r="O3165">
        <v>0</v>
      </c>
      <c r="P3165">
        <v>451.95</v>
      </c>
      <c r="Q3165">
        <v>0</v>
      </c>
      <c r="R3165">
        <v>4</v>
      </c>
      <c r="S3165">
        <v>1009</v>
      </c>
      <c r="T3165" s="1">
        <v>0</v>
      </c>
      <c r="U3165">
        <v>1</v>
      </c>
      <c r="W3165" s="64">
        <f t="shared" si="100"/>
        <v>3150.0915</v>
      </c>
      <c r="X3165" s="64">
        <f t="shared" si="101"/>
        <v>0</v>
      </c>
    </row>
    <row r="3166" spans="1:24" hidden="1">
      <c r="A3166">
        <v>1005</v>
      </c>
      <c r="B3166" t="s">
        <v>689</v>
      </c>
      <c r="C3166" t="s">
        <v>684</v>
      </c>
      <c r="D3166" t="s">
        <v>685</v>
      </c>
      <c r="E3166" t="s">
        <v>29</v>
      </c>
      <c r="F3166" t="s">
        <v>747</v>
      </c>
      <c r="G3166" t="s">
        <v>4904</v>
      </c>
      <c r="H3166" s="1">
        <v>45419</v>
      </c>
      <c r="I3166" t="s">
        <v>7</v>
      </c>
      <c r="J3166">
        <v>34</v>
      </c>
      <c r="K3166">
        <v>6.97</v>
      </c>
      <c r="L3166">
        <v>0</v>
      </c>
      <c r="M3166">
        <v>0</v>
      </c>
      <c r="N3166">
        <v>1</v>
      </c>
      <c r="O3166">
        <v>1</v>
      </c>
      <c r="P3166">
        <v>0</v>
      </c>
      <c r="Q3166">
        <v>4019</v>
      </c>
      <c r="R3166">
        <v>4</v>
      </c>
      <c r="S3166">
        <v>27012</v>
      </c>
      <c r="T3166" s="1">
        <v>0</v>
      </c>
      <c r="U3166">
        <v>1</v>
      </c>
      <c r="W3166" s="64">
        <f t="shared" si="100"/>
        <v>0</v>
      </c>
      <c r="X3166" s="64">
        <f t="shared" si="101"/>
        <v>28012.43</v>
      </c>
    </row>
    <row r="3167" spans="1:24" hidden="1">
      <c r="A3167">
        <v>1007</v>
      </c>
      <c r="B3167" t="s">
        <v>694</v>
      </c>
      <c r="C3167" t="s">
        <v>684</v>
      </c>
      <c r="D3167" t="s">
        <v>685</v>
      </c>
      <c r="E3167" t="s">
        <v>29</v>
      </c>
      <c r="F3167" t="s">
        <v>748</v>
      </c>
      <c r="G3167" t="s">
        <v>4955</v>
      </c>
      <c r="H3167" s="1">
        <v>45419</v>
      </c>
      <c r="I3167" t="s">
        <v>8</v>
      </c>
      <c r="J3167">
        <v>34</v>
      </c>
      <c r="K3167">
        <v>6.96</v>
      </c>
      <c r="L3167">
        <v>0</v>
      </c>
      <c r="M3167">
        <v>0</v>
      </c>
      <c r="N3167">
        <v>1</v>
      </c>
      <c r="O3167">
        <v>0</v>
      </c>
      <c r="P3167">
        <v>49764</v>
      </c>
      <c r="Q3167">
        <v>0</v>
      </c>
      <c r="R3167">
        <v>4</v>
      </c>
      <c r="S3167">
        <v>1014</v>
      </c>
      <c r="T3167" s="1">
        <v>0</v>
      </c>
      <c r="U3167">
        <v>1</v>
      </c>
      <c r="W3167" s="64">
        <f t="shared" si="100"/>
        <v>346357.44</v>
      </c>
      <c r="X3167" s="64">
        <f t="shared" si="101"/>
        <v>0</v>
      </c>
    </row>
    <row r="3168" spans="1:24">
      <c r="A3168">
        <v>1014</v>
      </c>
      <c r="B3168" t="s">
        <v>694</v>
      </c>
      <c r="C3168" t="s">
        <v>684</v>
      </c>
      <c r="D3168" t="s">
        <v>685</v>
      </c>
      <c r="E3168" t="s">
        <v>29</v>
      </c>
      <c r="F3168" t="s">
        <v>753</v>
      </c>
      <c r="G3168" t="s">
        <v>4643</v>
      </c>
      <c r="H3168" s="1">
        <v>45419</v>
      </c>
      <c r="I3168" t="s">
        <v>7</v>
      </c>
      <c r="J3168">
        <v>34</v>
      </c>
      <c r="K3168">
        <v>6.96</v>
      </c>
      <c r="L3168">
        <v>0</v>
      </c>
      <c r="M3168">
        <v>0</v>
      </c>
      <c r="N3168">
        <v>1</v>
      </c>
      <c r="O3168">
        <v>1</v>
      </c>
      <c r="P3168">
        <v>0</v>
      </c>
      <c r="Q3168">
        <v>49764</v>
      </c>
      <c r="R3168">
        <v>4</v>
      </c>
      <c r="S3168">
        <v>1007</v>
      </c>
      <c r="T3168" s="1">
        <v>0</v>
      </c>
      <c r="U3168">
        <v>1</v>
      </c>
      <c r="W3168" s="64">
        <f t="shared" si="100"/>
        <v>0</v>
      </c>
      <c r="X3168" s="64">
        <f t="shared" si="101"/>
        <v>346357.44</v>
      </c>
    </row>
    <row r="3169" spans="1:24" hidden="1">
      <c r="A3169">
        <v>27012</v>
      </c>
      <c r="B3169" t="s">
        <v>689</v>
      </c>
      <c r="C3169" t="s">
        <v>684</v>
      </c>
      <c r="D3169" t="s">
        <v>685</v>
      </c>
      <c r="E3169" t="s">
        <v>29</v>
      </c>
      <c r="F3169" t="s">
        <v>753</v>
      </c>
      <c r="G3169" t="s">
        <v>979</v>
      </c>
      <c r="H3169" s="1">
        <v>45419</v>
      </c>
      <c r="I3169" t="s">
        <v>8</v>
      </c>
      <c r="J3169">
        <v>34</v>
      </c>
      <c r="K3169">
        <v>6.97</v>
      </c>
      <c r="L3169">
        <v>0</v>
      </c>
      <c r="M3169">
        <v>0</v>
      </c>
      <c r="N3169">
        <v>1</v>
      </c>
      <c r="O3169">
        <v>0</v>
      </c>
      <c r="P3169">
        <v>4019</v>
      </c>
      <c r="Q3169">
        <v>0</v>
      </c>
      <c r="R3169">
        <v>4</v>
      </c>
      <c r="S3169">
        <v>1005</v>
      </c>
      <c r="T3169" s="1">
        <v>0</v>
      </c>
      <c r="U3169">
        <v>1</v>
      </c>
      <c r="W3169" s="64">
        <f t="shared" si="100"/>
        <v>28012.43</v>
      </c>
      <c r="X3169" s="64">
        <f t="shared" si="101"/>
        <v>0</v>
      </c>
    </row>
    <row r="3170" spans="1:24" hidden="1">
      <c r="A3170">
        <v>1005</v>
      </c>
      <c r="B3170" t="s">
        <v>689</v>
      </c>
      <c r="C3170" t="s">
        <v>684</v>
      </c>
      <c r="D3170" t="s">
        <v>685</v>
      </c>
      <c r="E3170" t="s">
        <v>29</v>
      </c>
      <c r="F3170" t="s">
        <v>747</v>
      </c>
      <c r="G3170" t="s">
        <v>4905</v>
      </c>
      <c r="H3170" s="1">
        <v>45420</v>
      </c>
      <c r="I3170" t="s">
        <v>7</v>
      </c>
      <c r="J3170">
        <v>34</v>
      </c>
      <c r="K3170">
        <v>6.97</v>
      </c>
      <c r="L3170">
        <v>0</v>
      </c>
      <c r="M3170">
        <v>0</v>
      </c>
      <c r="N3170">
        <v>1</v>
      </c>
      <c r="O3170">
        <v>1</v>
      </c>
      <c r="P3170">
        <v>0</v>
      </c>
      <c r="Q3170">
        <v>2916</v>
      </c>
      <c r="R3170">
        <v>4</v>
      </c>
      <c r="S3170">
        <v>27012</v>
      </c>
      <c r="T3170" s="1">
        <v>0</v>
      </c>
      <c r="U3170">
        <v>1</v>
      </c>
      <c r="W3170" s="64">
        <f t="shared" si="100"/>
        <v>0</v>
      </c>
      <c r="X3170" s="64">
        <f t="shared" si="101"/>
        <v>20324.52</v>
      </c>
    </row>
    <row r="3171" spans="1:24" hidden="1">
      <c r="A3171">
        <v>1009</v>
      </c>
      <c r="B3171" t="s">
        <v>689</v>
      </c>
      <c r="C3171" t="s">
        <v>684</v>
      </c>
      <c r="D3171" t="s">
        <v>685</v>
      </c>
      <c r="E3171" t="s">
        <v>29</v>
      </c>
      <c r="F3171" t="s">
        <v>686</v>
      </c>
      <c r="G3171" t="s">
        <v>5008</v>
      </c>
      <c r="H3171" s="1">
        <v>45420</v>
      </c>
      <c r="I3171" t="s">
        <v>7</v>
      </c>
      <c r="J3171">
        <v>34</v>
      </c>
      <c r="K3171">
        <v>6.97</v>
      </c>
      <c r="L3171">
        <v>0</v>
      </c>
      <c r="M3171">
        <v>0</v>
      </c>
      <c r="N3171">
        <v>1</v>
      </c>
      <c r="O3171">
        <v>0</v>
      </c>
      <c r="P3171">
        <v>0</v>
      </c>
      <c r="Q3171">
        <v>29000</v>
      </c>
      <c r="R3171">
        <v>4</v>
      </c>
      <c r="S3171">
        <v>27003</v>
      </c>
      <c r="T3171" s="1">
        <v>0</v>
      </c>
      <c r="U3171">
        <v>1</v>
      </c>
      <c r="W3171" s="64">
        <f t="shared" si="100"/>
        <v>0</v>
      </c>
      <c r="X3171" s="64">
        <f t="shared" si="101"/>
        <v>202130</v>
      </c>
    </row>
    <row r="3172" spans="1:24" hidden="1">
      <c r="A3172">
        <v>1009</v>
      </c>
      <c r="B3172" t="s">
        <v>689</v>
      </c>
      <c r="C3172" t="s">
        <v>684</v>
      </c>
      <c r="D3172" t="s">
        <v>685</v>
      </c>
      <c r="E3172" t="s">
        <v>29</v>
      </c>
      <c r="F3172" t="s">
        <v>686</v>
      </c>
      <c r="G3172" t="s">
        <v>5009</v>
      </c>
      <c r="H3172" s="1">
        <v>45420</v>
      </c>
      <c r="I3172" t="s">
        <v>7</v>
      </c>
      <c r="J3172">
        <v>34</v>
      </c>
      <c r="K3172">
        <v>6.97</v>
      </c>
      <c r="L3172">
        <v>0</v>
      </c>
      <c r="M3172">
        <v>0</v>
      </c>
      <c r="N3172">
        <v>1</v>
      </c>
      <c r="O3172">
        <v>0</v>
      </c>
      <c r="P3172">
        <v>0</v>
      </c>
      <c r="Q3172">
        <v>21000</v>
      </c>
      <c r="R3172">
        <v>4</v>
      </c>
      <c r="S3172">
        <v>27012</v>
      </c>
      <c r="T3172" s="1">
        <v>0</v>
      </c>
      <c r="U3172">
        <v>1</v>
      </c>
      <c r="W3172" s="64">
        <f t="shared" si="100"/>
        <v>0</v>
      </c>
      <c r="X3172" s="64">
        <f t="shared" si="101"/>
        <v>146370</v>
      </c>
    </row>
    <row r="3173" spans="1:24" hidden="1">
      <c r="A3173">
        <v>27003</v>
      </c>
      <c r="B3173" t="s">
        <v>689</v>
      </c>
      <c r="C3173" t="s">
        <v>684</v>
      </c>
      <c r="D3173" t="s">
        <v>685</v>
      </c>
      <c r="E3173" t="s">
        <v>29</v>
      </c>
      <c r="F3173" t="s">
        <v>754</v>
      </c>
      <c r="G3173" t="s">
        <v>1020</v>
      </c>
      <c r="H3173" s="1">
        <v>45420</v>
      </c>
      <c r="I3173" t="s">
        <v>8</v>
      </c>
      <c r="J3173">
        <v>34</v>
      </c>
      <c r="K3173">
        <v>6.97</v>
      </c>
      <c r="L3173">
        <v>0</v>
      </c>
      <c r="M3173">
        <v>0</v>
      </c>
      <c r="N3173">
        <v>1</v>
      </c>
      <c r="O3173">
        <v>0</v>
      </c>
      <c r="P3173">
        <v>29000</v>
      </c>
      <c r="Q3173">
        <v>0</v>
      </c>
      <c r="R3173">
        <v>4</v>
      </c>
      <c r="S3173">
        <v>1009</v>
      </c>
      <c r="T3173" s="1">
        <v>0</v>
      </c>
      <c r="U3173">
        <v>1</v>
      </c>
      <c r="W3173" s="64">
        <f t="shared" si="100"/>
        <v>202130</v>
      </c>
      <c r="X3173" s="64">
        <f t="shared" si="101"/>
        <v>0</v>
      </c>
    </row>
    <row r="3174" spans="1:24" hidden="1">
      <c r="A3174">
        <v>27012</v>
      </c>
      <c r="B3174" t="s">
        <v>689</v>
      </c>
      <c r="C3174" t="s">
        <v>684</v>
      </c>
      <c r="D3174" t="s">
        <v>685</v>
      </c>
      <c r="E3174" t="s">
        <v>29</v>
      </c>
      <c r="F3174" t="s">
        <v>753</v>
      </c>
      <c r="G3174" t="s">
        <v>979</v>
      </c>
      <c r="H3174" s="1">
        <v>45420</v>
      </c>
      <c r="I3174" t="s">
        <v>8</v>
      </c>
      <c r="J3174">
        <v>34</v>
      </c>
      <c r="K3174">
        <v>6.97</v>
      </c>
      <c r="L3174">
        <v>0</v>
      </c>
      <c r="M3174">
        <v>0</v>
      </c>
      <c r="N3174">
        <v>1</v>
      </c>
      <c r="O3174">
        <v>0</v>
      </c>
      <c r="P3174">
        <v>2916</v>
      </c>
      <c r="Q3174">
        <v>0</v>
      </c>
      <c r="R3174">
        <v>4</v>
      </c>
      <c r="S3174">
        <v>1005</v>
      </c>
      <c r="T3174" s="1">
        <v>0</v>
      </c>
      <c r="U3174">
        <v>1</v>
      </c>
      <c r="W3174" s="64">
        <f t="shared" si="100"/>
        <v>20324.52</v>
      </c>
      <c r="X3174" s="64">
        <f t="shared" si="101"/>
        <v>0</v>
      </c>
    </row>
    <row r="3175" spans="1:24" hidden="1">
      <c r="A3175">
        <v>27012</v>
      </c>
      <c r="B3175" t="s">
        <v>689</v>
      </c>
      <c r="C3175" t="s">
        <v>684</v>
      </c>
      <c r="D3175" t="s">
        <v>685</v>
      </c>
      <c r="E3175" t="s">
        <v>29</v>
      </c>
      <c r="F3175" t="s">
        <v>753</v>
      </c>
      <c r="G3175" t="s">
        <v>981</v>
      </c>
      <c r="H3175" s="1">
        <v>45420</v>
      </c>
      <c r="I3175" t="s">
        <v>8</v>
      </c>
      <c r="J3175">
        <v>34</v>
      </c>
      <c r="K3175">
        <v>6.97</v>
      </c>
      <c r="L3175">
        <v>0</v>
      </c>
      <c r="M3175">
        <v>0</v>
      </c>
      <c r="N3175">
        <v>1</v>
      </c>
      <c r="O3175">
        <v>0</v>
      </c>
      <c r="P3175">
        <v>21000</v>
      </c>
      <c r="Q3175">
        <v>0</v>
      </c>
      <c r="R3175">
        <v>4</v>
      </c>
      <c r="S3175">
        <v>1009</v>
      </c>
      <c r="T3175" s="1">
        <v>0</v>
      </c>
      <c r="U3175">
        <v>1</v>
      </c>
      <c r="W3175" s="64">
        <f t="shared" si="100"/>
        <v>146370</v>
      </c>
      <c r="X3175" s="64">
        <f t="shared" si="101"/>
        <v>0</v>
      </c>
    </row>
    <row r="3176" spans="1:24" hidden="1">
      <c r="A3176">
        <v>1005</v>
      </c>
      <c r="B3176" t="s">
        <v>689</v>
      </c>
      <c r="C3176" t="s">
        <v>684</v>
      </c>
      <c r="D3176" t="s">
        <v>685</v>
      </c>
      <c r="E3176" t="s">
        <v>29</v>
      </c>
      <c r="F3176" t="s">
        <v>747</v>
      </c>
      <c r="G3176" t="s">
        <v>4906</v>
      </c>
      <c r="H3176" s="1">
        <v>45421</v>
      </c>
      <c r="I3176" t="s">
        <v>7</v>
      </c>
      <c r="J3176">
        <v>34</v>
      </c>
      <c r="K3176">
        <v>6.97</v>
      </c>
      <c r="L3176">
        <v>0</v>
      </c>
      <c r="M3176">
        <v>0</v>
      </c>
      <c r="N3176">
        <v>1</v>
      </c>
      <c r="O3176">
        <v>1</v>
      </c>
      <c r="P3176">
        <v>0</v>
      </c>
      <c r="Q3176">
        <v>3277.84</v>
      </c>
      <c r="R3176">
        <v>4</v>
      </c>
      <c r="S3176">
        <v>27012</v>
      </c>
      <c r="T3176" s="1">
        <v>0</v>
      </c>
      <c r="U3176">
        <v>1</v>
      </c>
      <c r="W3176" s="64">
        <f t="shared" si="100"/>
        <v>0</v>
      </c>
      <c r="X3176" s="64">
        <f t="shared" si="101"/>
        <v>22846.5448</v>
      </c>
    </row>
    <row r="3177" spans="1:24" hidden="1">
      <c r="A3177">
        <v>1005</v>
      </c>
      <c r="B3177" t="s">
        <v>689</v>
      </c>
      <c r="C3177" t="s">
        <v>684</v>
      </c>
      <c r="D3177" t="s">
        <v>685</v>
      </c>
      <c r="E3177" t="s">
        <v>29</v>
      </c>
      <c r="F3177" t="s">
        <v>747</v>
      </c>
      <c r="G3177" t="s">
        <v>4907</v>
      </c>
      <c r="H3177" s="1">
        <v>45421</v>
      </c>
      <c r="I3177" t="s">
        <v>7</v>
      </c>
      <c r="J3177">
        <v>34</v>
      </c>
      <c r="K3177">
        <v>6.97</v>
      </c>
      <c r="L3177">
        <v>0</v>
      </c>
      <c r="M3177">
        <v>0</v>
      </c>
      <c r="N3177">
        <v>1</v>
      </c>
      <c r="O3177">
        <v>1</v>
      </c>
      <c r="P3177">
        <v>0</v>
      </c>
      <c r="Q3177">
        <v>2135</v>
      </c>
      <c r="R3177">
        <v>4</v>
      </c>
      <c r="S3177">
        <v>27012</v>
      </c>
      <c r="T3177" s="1">
        <v>0</v>
      </c>
      <c r="U3177">
        <v>1</v>
      </c>
      <c r="W3177" s="64">
        <f t="shared" si="100"/>
        <v>0</v>
      </c>
      <c r="X3177" s="64">
        <f t="shared" si="101"/>
        <v>14880.949999999999</v>
      </c>
    </row>
    <row r="3178" spans="1:24" hidden="1">
      <c r="A3178">
        <v>1009</v>
      </c>
      <c r="B3178" t="s">
        <v>690</v>
      </c>
      <c r="C3178" t="s">
        <v>684</v>
      </c>
      <c r="D3178" t="s">
        <v>685</v>
      </c>
      <c r="E3178" t="s">
        <v>29</v>
      </c>
      <c r="F3178" t="s">
        <v>686</v>
      </c>
      <c r="G3178" t="s">
        <v>5065</v>
      </c>
      <c r="H3178" s="1">
        <v>45421</v>
      </c>
      <c r="I3178" t="s">
        <v>7</v>
      </c>
      <c r="J3178">
        <v>34</v>
      </c>
      <c r="K3178">
        <v>6.97</v>
      </c>
      <c r="L3178">
        <v>0</v>
      </c>
      <c r="M3178">
        <v>0</v>
      </c>
      <c r="N3178">
        <v>1</v>
      </c>
      <c r="O3178">
        <v>0</v>
      </c>
      <c r="P3178">
        <v>0</v>
      </c>
      <c r="Q3178">
        <v>10000</v>
      </c>
      <c r="R3178">
        <v>4</v>
      </c>
      <c r="S3178">
        <v>27002</v>
      </c>
      <c r="T3178" s="1">
        <v>0</v>
      </c>
      <c r="U3178">
        <v>1</v>
      </c>
      <c r="W3178" s="64">
        <f t="shared" si="100"/>
        <v>0</v>
      </c>
      <c r="X3178" s="64">
        <f t="shared" si="101"/>
        <v>69700</v>
      </c>
    </row>
    <row r="3179" spans="1:24" hidden="1">
      <c r="A3179">
        <v>27002</v>
      </c>
      <c r="B3179" t="s">
        <v>690</v>
      </c>
      <c r="C3179" t="s">
        <v>684</v>
      </c>
      <c r="D3179" t="s">
        <v>685</v>
      </c>
      <c r="E3179" t="s">
        <v>29</v>
      </c>
      <c r="F3179" t="s">
        <v>5341</v>
      </c>
      <c r="G3179" t="s">
        <v>3603</v>
      </c>
      <c r="H3179" s="1">
        <v>45421</v>
      </c>
      <c r="I3179" t="s">
        <v>8</v>
      </c>
      <c r="J3179">
        <v>34</v>
      </c>
      <c r="K3179">
        <v>6.97</v>
      </c>
      <c r="L3179">
        <v>0</v>
      </c>
      <c r="M3179">
        <v>0</v>
      </c>
      <c r="N3179">
        <v>1</v>
      </c>
      <c r="O3179">
        <v>0</v>
      </c>
      <c r="P3179">
        <v>10000</v>
      </c>
      <c r="Q3179">
        <v>0</v>
      </c>
      <c r="R3179">
        <v>4</v>
      </c>
      <c r="S3179">
        <v>1009</v>
      </c>
      <c r="T3179" s="1">
        <v>0</v>
      </c>
      <c r="U3179">
        <v>1</v>
      </c>
      <c r="W3179" s="64">
        <f t="shared" si="100"/>
        <v>69700</v>
      </c>
      <c r="X3179" s="64">
        <f t="shared" si="101"/>
        <v>0</v>
      </c>
    </row>
    <row r="3180" spans="1:24" hidden="1">
      <c r="A3180">
        <v>27012</v>
      </c>
      <c r="B3180" t="s">
        <v>689</v>
      </c>
      <c r="C3180" t="s">
        <v>684</v>
      </c>
      <c r="D3180" t="s">
        <v>685</v>
      </c>
      <c r="E3180" t="s">
        <v>29</v>
      </c>
      <c r="F3180" t="s">
        <v>753</v>
      </c>
      <c r="G3180" t="s">
        <v>979</v>
      </c>
      <c r="H3180" s="1">
        <v>45421</v>
      </c>
      <c r="I3180" t="s">
        <v>8</v>
      </c>
      <c r="J3180">
        <v>34</v>
      </c>
      <c r="K3180">
        <v>6.97</v>
      </c>
      <c r="L3180">
        <v>0</v>
      </c>
      <c r="M3180">
        <v>0</v>
      </c>
      <c r="N3180">
        <v>1</v>
      </c>
      <c r="O3180">
        <v>0</v>
      </c>
      <c r="P3180">
        <v>3277.84</v>
      </c>
      <c r="Q3180">
        <v>0</v>
      </c>
      <c r="R3180">
        <v>4</v>
      </c>
      <c r="S3180">
        <v>1005</v>
      </c>
      <c r="T3180" s="1">
        <v>0</v>
      </c>
      <c r="U3180">
        <v>1</v>
      </c>
      <c r="W3180" s="64">
        <f t="shared" si="100"/>
        <v>22846.5448</v>
      </c>
      <c r="X3180" s="64">
        <f t="shared" si="101"/>
        <v>0</v>
      </c>
    </row>
    <row r="3181" spans="1:24" hidden="1">
      <c r="A3181">
        <v>27012</v>
      </c>
      <c r="B3181" t="s">
        <v>689</v>
      </c>
      <c r="C3181" t="s">
        <v>684</v>
      </c>
      <c r="D3181" t="s">
        <v>685</v>
      </c>
      <c r="E3181" t="s">
        <v>29</v>
      </c>
      <c r="F3181" t="s">
        <v>753</v>
      </c>
      <c r="G3181" t="s">
        <v>981</v>
      </c>
      <c r="H3181" s="1">
        <v>45421</v>
      </c>
      <c r="I3181" t="s">
        <v>8</v>
      </c>
      <c r="J3181">
        <v>34</v>
      </c>
      <c r="K3181">
        <v>6.97</v>
      </c>
      <c r="L3181">
        <v>0</v>
      </c>
      <c r="M3181">
        <v>0</v>
      </c>
      <c r="N3181">
        <v>1</v>
      </c>
      <c r="O3181">
        <v>0</v>
      </c>
      <c r="P3181">
        <v>2135</v>
      </c>
      <c r="Q3181">
        <v>0</v>
      </c>
      <c r="R3181">
        <v>4</v>
      </c>
      <c r="S3181">
        <v>1005</v>
      </c>
      <c r="T3181" s="1">
        <v>0</v>
      </c>
      <c r="U3181">
        <v>1</v>
      </c>
      <c r="W3181" s="64">
        <f t="shared" si="100"/>
        <v>14880.949999999999</v>
      </c>
      <c r="X3181" s="64">
        <f t="shared" si="101"/>
        <v>0</v>
      </c>
    </row>
    <row r="3182" spans="1:24" hidden="1">
      <c r="A3182">
        <v>1005</v>
      </c>
      <c r="B3182" t="s">
        <v>689</v>
      </c>
      <c r="C3182" t="s">
        <v>684</v>
      </c>
      <c r="D3182" t="s">
        <v>685</v>
      </c>
      <c r="E3182" t="s">
        <v>29</v>
      </c>
      <c r="F3182" t="s">
        <v>747</v>
      </c>
      <c r="G3182" t="s">
        <v>4908</v>
      </c>
      <c r="H3182" s="1">
        <v>45422</v>
      </c>
      <c r="I3182" t="s">
        <v>7</v>
      </c>
      <c r="J3182">
        <v>34</v>
      </c>
      <c r="K3182">
        <v>6.97</v>
      </c>
      <c r="L3182">
        <v>0</v>
      </c>
      <c r="M3182">
        <v>0</v>
      </c>
      <c r="N3182">
        <v>1</v>
      </c>
      <c r="O3182">
        <v>1</v>
      </c>
      <c r="P3182">
        <v>0</v>
      </c>
      <c r="Q3182">
        <v>60000</v>
      </c>
      <c r="R3182">
        <v>4</v>
      </c>
      <c r="S3182">
        <v>27004</v>
      </c>
      <c r="T3182" s="1">
        <v>0</v>
      </c>
      <c r="U3182">
        <v>1</v>
      </c>
      <c r="W3182" s="64">
        <f t="shared" si="100"/>
        <v>0</v>
      </c>
      <c r="X3182" s="64">
        <f t="shared" si="101"/>
        <v>418200</v>
      </c>
    </row>
    <row r="3183" spans="1:24" hidden="1">
      <c r="A3183">
        <v>27004</v>
      </c>
      <c r="B3183" t="s">
        <v>689</v>
      </c>
      <c r="C3183" t="s">
        <v>684</v>
      </c>
      <c r="D3183" t="s">
        <v>685</v>
      </c>
      <c r="E3183" t="s">
        <v>29</v>
      </c>
      <c r="F3183" t="s">
        <v>753</v>
      </c>
      <c r="G3183" t="s">
        <v>982</v>
      </c>
      <c r="H3183" s="1">
        <v>45422</v>
      </c>
      <c r="I3183" t="s">
        <v>8</v>
      </c>
      <c r="J3183">
        <v>34</v>
      </c>
      <c r="K3183">
        <v>6.97</v>
      </c>
      <c r="L3183">
        <v>0</v>
      </c>
      <c r="M3183">
        <v>0</v>
      </c>
      <c r="N3183">
        <v>1</v>
      </c>
      <c r="O3183">
        <v>0</v>
      </c>
      <c r="P3183">
        <v>60000</v>
      </c>
      <c r="Q3183">
        <v>0</v>
      </c>
      <c r="R3183">
        <v>4</v>
      </c>
      <c r="S3183">
        <v>1005</v>
      </c>
      <c r="T3183" s="1">
        <v>0</v>
      </c>
      <c r="U3183">
        <v>1</v>
      </c>
      <c r="W3183" s="64">
        <f t="shared" si="100"/>
        <v>418200</v>
      </c>
      <c r="X3183" s="64">
        <f t="shared" si="101"/>
        <v>0</v>
      </c>
    </row>
    <row r="3184" spans="1:24" hidden="1">
      <c r="A3184">
        <v>1005</v>
      </c>
      <c r="B3184" t="s">
        <v>689</v>
      </c>
      <c r="C3184" t="s">
        <v>684</v>
      </c>
      <c r="D3184" t="s">
        <v>685</v>
      </c>
      <c r="E3184" t="s">
        <v>29</v>
      </c>
      <c r="F3184" t="s">
        <v>747</v>
      </c>
      <c r="G3184" t="s">
        <v>4909</v>
      </c>
      <c r="H3184" s="1">
        <v>45427</v>
      </c>
      <c r="I3184" t="s">
        <v>7</v>
      </c>
      <c r="J3184">
        <v>34</v>
      </c>
      <c r="K3184">
        <v>6.97</v>
      </c>
      <c r="L3184">
        <v>0</v>
      </c>
      <c r="M3184">
        <v>0</v>
      </c>
      <c r="N3184">
        <v>1</v>
      </c>
      <c r="O3184">
        <v>1</v>
      </c>
      <c r="P3184">
        <v>0</v>
      </c>
      <c r="Q3184">
        <v>40000</v>
      </c>
      <c r="R3184">
        <v>4</v>
      </c>
      <c r="S3184">
        <v>27004</v>
      </c>
      <c r="T3184" s="1">
        <v>0</v>
      </c>
      <c r="U3184">
        <v>1</v>
      </c>
      <c r="W3184" s="64">
        <f t="shared" si="100"/>
        <v>0</v>
      </c>
      <c r="X3184" s="64">
        <f t="shared" si="101"/>
        <v>278800</v>
      </c>
    </row>
    <row r="3185" spans="1:24" hidden="1">
      <c r="A3185">
        <v>27004</v>
      </c>
      <c r="B3185" t="s">
        <v>689</v>
      </c>
      <c r="C3185" t="s">
        <v>684</v>
      </c>
      <c r="D3185" t="s">
        <v>685</v>
      </c>
      <c r="E3185" t="s">
        <v>29</v>
      </c>
      <c r="F3185" t="s">
        <v>753</v>
      </c>
      <c r="G3185" t="s">
        <v>986</v>
      </c>
      <c r="H3185" s="1">
        <v>45427</v>
      </c>
      <c r="I3185" t="s">
        <v>8</v>
      </c>
      <c r="J3185">
        <v>34</v>
      </c>
      <c r="K3185">
        <v>6.97</v>
      </c>
      <c r="L3185">
        <v>0</v>
      </c>
      <c r="M3185">
        <v>0</v>
      </c>
      <c r="N3185">
        <v>1</v>
      </c>
      <c r="O3185">
        <v>0</v>
      </c>
      <c r="P3185">
        <v>40000</v>
      </c>
      <c r="Q3185">
        <v>0</v>
      </c>
      <c r="R3185">
        <v>4</v>
      </c>
      <c r="S3185">
        <v>1005</v>
      </c>
      <c r="T3185" s="1">
        <v>0</v>
      </c>
      <c r="U3185">
        <v>1</v>
      </c>
      <c r="W3185" s="64">
        <f t="shared" si="100"/>
        <v>278800</v>
      </c>
      <c r="X3185" s="64">
        <f t="shared" si="101"/>
        <v>0</v>
      </c>
    </row>
    <row r="3186" spans="1:24" hidden="1">
      <c r="A3186">
        <v>1005</v>
      </c>
      <c r="B3186" t="s">
        <v>689</v>
      </c>
      <c r="C3186" t="s">
        <v>684</v>
      </c>
      <c r="D3186" t="s">
        <v>685</v>
      </c>
      <c r="E3186" t="s">
        <v>29</v>
      </c>
      <c r="F3186" t="s">
        <v>747</v>
      </c>
      <c r="G3186" t="s">
        <v>4910</v>
      </c>
      <c r="H3186" s="1">
        <v>45428</v>
      </c>
      <c r="I3186" t="s">
        <v>7</v>
      </c>
      <c r="J3186">
        <v>34</v>
      </c>
      <c r="K3186">
        <v>6.97</v>
      </c>
      <c r="L3186">
        <v>0</v>
      </c>
      <c r="M3186">
        <v>0</v>
      </c>
      <c r="N3186">
        <v>1</v>
      </c>
      <c r="O3186">
        <v>1</v>
      </c>
      <c r="P3186">
        <v>0</v>
      </c>
      <c r="Q3186">
        <v>2500</v>
      </c>
      <c r="R3186">
        <v>4</v>
      </c>
      <c r="S3186">
        <v>27012</v>
      </c>
      <c r="T3186" s="1">
        <v>0</v>
      </c>
      <c r="U3186">
        <v>1</v>
      </c>
      <c r="W3186" s="64">
        <f t="shared" si="100"/>
        <v>0</v>
      </c>
      <c r="X3186" s="64">
        <f t="shared" si="101"/>
        <v>17425</v>
      </c>
    </row>
    <row r="3187" spans="1:24" hidden="1">
      <c r="A3187">
        <v>27012</v>
      </c>
      <c r="B3187" t="s">
        <v>689</v>
      </c>
      <c r="C3187" t="s">
        <v>684</v>
      </c>
      <c r="D3187" t="s">
        <v>685</v>
      </c>
      <c r="E3187" t="s">
        <v>29</v>
      </c>
      <c r="F3187" t="s">
        <v>753</v>
      </c>
      <c r="G3187" t="s">
        <v>979</v>
      </c>
      <c r="H3187" s="1">
        <v>45428</v>
      </c>
      <c r="I3187" t="s">
        <v>8</v>
      </c>
      <c r="J3187">
        <v>34</v>
      </c>
      <c r="K3187">
        <v>6.97</v>
      </c>
      <c r="L3187">
        <v>0</v>
      </c>
      <c r="M3187">
        <v>0</v>
      </c>
      <c r="N3187">
        <v>1</v>
      </c>
      <c r="O3187">
        <v>0</v>
      </c>
      <c r="P3187">
        <v>2500</v>
      </c>
      <c r="Q3187">
        <v>0</v>
      </c>
      <c r="R3187">
        <v>4</v>
      </c>
      <c r="S3187">
        <v>1005</v>
      </c>
      <c r="T3187" s="1">
        <v>0</v>
      </c>
      <c r="U3187">
        <v>1</v>
      </c>
      <c r="W3187" s="64">
        <f t="shared" si="100"/>
        <v>17425</v>
      </c>
      <c r="X3187" s="64">
        <f t="shared" si="101"/>
        <v>0</v>
      </c>
    </row>
    <row r="3188" spans="1:24" hidden="1">
      <c r="A3188">
        <v>1009</v>
      </c>
      <c r="B3188" t="s">
        <v>690</v>
      </c>
      <c r="C3188" t="s">
        <v>684</v>
      </c>
      <c r="D3188" t="s">
        <v>685</v>
      </c>
      <c r="E3188" t="s">
        <v>29</v>
      </c>
      <c r="F3188" t="s">
        <v>686</v>
      </c>
      <c r="G3188" t="s">
        <v>5066</v>
      </c>
      <c r="H3188" s="1">
        <v>45429</v>
      </c>
      <c r="I3188" t="s">
        <v>7</v>
      </c>
      <c r="J3188">
        <v>34</v>
      </c>
      <c r="K3188">
        <v>6.97</v>
      </c>
      <c r="L3188">
        <v>0</v>
      </c>
      <c r="M3188">
        <v>0</v>
      </c>
      <c r="N3188">
        <v>1</v>
      </c>
      <c r="O3188">
        <v>0</v>
      </c>
      <c r="P3188">
        <v>0</v>
      </c>
      <c r="Q3188">
        <v>10000</v>
      </c>
      <c r="R3188">
        <v>4</v>
      </c>
      <c r="S3188">
        <v>27002</v>
      </c>
      <c r="T3188" s="1">
        <v>0</v>
      </c>
      <c r="U3188">
        <v>1</v>
      </c>
      <c r="W3188" s="64">
        <f t="shared" si="100"/>
        <v>0</v>
      </c>
      <c r="X3188" s="64">
        <f t="shared" si="101"/>
        <v>69700</v>
      </c>
    </row>
    <row r="3189" spans="1:24" hidden="1">
      <c r="A3189">
        <v>27002</v>
      </c>
      <c r="B3189" t="s">
        <v>690</v>
      </c>
      <c r="C3189" t="s">
        <v>684</v>
      </c>
      <c r="D3189" t="s">
        <v>685</v>
      </c>
      <c r="E3189" t="s">
        <v>29</v>
      </c>
      <c r="F3189" t="s">
        <v>5341</v>
      </c>
      <c r="G3189" t="s">
        <v>3603</v>
      </c>
      <c r="H3189" s="1">
        <v>45429</v>
      </c>
      <c r="I3189" t="s">
        <v>8</v>
      </c>
      <c r="J3189">
        <v>34</v>
      </c>
      <c r="K3189">
        <v>6.97</v>
      </c>
      <c r="L3189">
        <v>0</v>
      </c>
      <c r="M3189">
        <v>0</v>
      </c>
      <c r="N3189">
        <v>1</v>
      </c>
      <c r="O3189">
        <v>0</v>
      </c>
      <c r="P3189">
        <v>10000</v>
      </c>
      <c r="Q3189">
        <v>0</v>
      </c>
      <c r="R3189">
        <v>4</v>
      </c>
      <c r="S3189">
        <v>1009</v>
      </c>
      <c r="T3189" s="1">
        <v>0</v>
      </c>
      <c r="U3189">
        <v>1</v>
      </c>
      <c r="W3189" s="64">
        <f t="shared" si="100"/>
        <v>69700</v>
      </c>
      <c r="X3189" s="64">
        <f t="shared" si="101"/>
        <v>0</v>
      </c>
    </row>
    <row r="3190" spans="1:24">
      <c r="A3190">
        <v>1001</v>
      </c>
      <c r="B3190" t="s">
        <v>689</v>
      </c>
      <c r="C3190" t="s">
        <v>684</v>
      </c>
      <c r="D3190" t="s">
        <v>685</v>
      </c>
      <c r="E3190" t="s">
        <v>29</v>
      </c>
      <c r="F3190" t="s">
        <v>686</v>
      </c>
      <c r="G3190" t="s">
        <v>4807</v>
      </c>
      <c r="H3190" s="1">
        <v>45432</v>
      </c>
      <c r="I3190" t="s">
        <v>8</v>
      </c>
      <c r="J3190">
        <v>34</v>
      </c>
      <c r="K3190">
        <v>6.86</v>
      </c>
      <c r="L3190">
        <v>0</v>
      </c>
      <c r="M3190">
        <v>0</v>
      </c>
      <c r="N3190">
        <v>1</v>
      </c>
      <c r="O3190">
        <v>0</v>
      </c>
      <c r="P3190">
        <v>5000000</v>
      </c>
      <c r="Q3190">
        <v>0</v>
      </c>
      <c r="R3190">
        <v>4</v>
      </c>
      <c r="S3190">
        <v>1003</v>
      </c>
      <c r="T3190" s="1">
        <v>0</v>
      </c>
      <c r="U3190">
        <v>1</v>
      </c>
      <c r="W3190" s="64">
        <f t="shared" si="100"/>
        <v>34300000</v>
      </c>
      <c r="X3190" s="64">
        <f t="shared" si="101"/>
        <v>0</v>
      </c>
    </row>
    <row r="3191" spans="1:24">
      <c r="A3191">
        <v>1001</v>
      </c>
      <c r="B3191" t="s">
        <v>689</v>
      </c>
      <c r="C3191" t="s">
        <v>684</v>
      </c>
      <c r="D3191" t="s">
        <v>685</v>
      </c>
      <c r="E3191" t="s">
        <v>29</v>
      </c>
      <c r="F3191" t="s">
        <v>686</v>
      </c>
      <c r="G3191" t="s">
        <v>4808</v>
      </c>
      <c r="H3191" s="1">
        <v>45432</v>
      </c>
      <c r="I3191" t="s">
        <v>8</v>
      </c>
      <c r="J3191">
        <v>34</v>
      </c>
      <c r="K3191">
        <v>6.86</v>
      </c>
      <c r="L3191">
        <v>0</v>
      </c>
      <c r="M3191">
        <v>0</v>
      </c>
      <c r="N3191">
        <v>1</v>
      </c>
      <c r="O3191">
        <v>0</v>
      </c>
      <c r="P3191">
        <v>5000000</v>
      </c>
      <c r="Q3191">
        <v>0</v>
      </c>
      <c r="R3191">
        <v>4</v>
      </c>
      <c r="S3191">
        <v>1014</v>
      </c>
      <c r="T3191" s="1">
        <v>0</v>
      </c>
      <c r="U3191">
        <v>1</v>
      </c>
      <c r="W3191" s="64">
        <f t="shared" si="100"/>
        <v>34300000</v>
      </c>
      <c r="X3191" s="64">
        <f t="shared" si="101"/>
        <v>0</v>
      </c>
    </row>
    <row r="3192" spans="1:24" hidden="1">
      <c r="A3192">
        <v>1003</v>
      </c>
      <c r="B3192" t="s">
        <v>689</v>
      </c>
      <c r="C3192" t="s">
        <v>684</v>
      </c>
      <c r="D3192" t="s">
        <v>685</v>
      </c>
      <c r="E3192" t="s">
        <v>29</v>
      </c>
      <c r="F3192" t="s">
        <v>747</v>
      </c>
      <c r="G3192" t="s">
        <v>687</v>
      </c>
      <c r="H3192" s="1">
        <v>45432</v>
      </c>
      <c r="I3192" t="s">
        <v>7</v>
      </c>
      <c r="J3192">
        <v>34</v>
      </c>
      <c r="K3192">
        <v>6.86</v>
      </c>
      <c r="L3192">
        <v>0</v>
      </c>
      <c r="M3192">
        <v>0</v>
      </c>
      <c r="N3192">
        <v>1</v>
      </c>
      <c r="O3192">
        <v>0</v>
      </c>
      <c r="P3192">
        <v>0</v>
      </c>
      <c r="Q3192">
        <v>5000000</v>
      </c>
      <c r="R3192">
        <v>4</v>
      </c>
      <c r="S3192">
        <v>1001</v>
      </c>
      <c r="T3192" s="1">
        <v>0</v>
      </c>
      <c r="U3192">
        <v>1</v>
      </c>
      <c r="W3192" s="64">
        <f t="shared" si="100"/>
        <v>0</v>
      </c>
      <c r="X3192" s="64">
        <f t="shared" si="101"/>
        <v>34300000</v>
      </c>
    </row>
    <row r="3193" spans="1:24">
      <c r="A3193">
        <v>1014</v>
      </c>
      <c r="B3193" t="s">
        <v>689</v>
      </c>
      <c r="C3193" t="s">
        <v>684</v>
      </c>
      <c r="D3193" t="s">
        <v>685</v>
      </c>
      <c r="E3193" t="s">
        <v>29</v>
      </c>
      <c r="F3193" t="s">
        <v>753</v>
      </c>
      <c r="G3193" t="s">
        <v>4635</v>
      </c>
      <c r="H3193" s="1">
        <v>45432</v>
      </c>
      <c r="I3193" t="s">
        <v>7</v>
      </c>
      <c r="J3193">
        <v>34</v>
      </c>
      <c r="K3193">
        <v>6.86</v>
      </c>
      <c r="L3193">
        <v>0</v>
      </c>
      <c r="M3193">
        <v>0</v>
      </c>
      <c r="N3193">
        <v>1</v>
      </c>
      <c r="O3193">
        <v>1</v>
      </c>
      <c r="P3193">
        <v>0</v>
      </c>
      <c r="Q3193">
        <v>5000000</v>
      </c>
      <c r="R3193">
        <v>4</v>
      </c>
      <c r="S3193">
        <v>1001</v>
      </c>
      <c r="T3193" s="1">
        <v>0</v>
      </c>
      <c r="U3193">
        <v>1</v>
      </c>
      <c r="W3193" s="64">
        <f t="shared" si="100"/>
        <v>0</v>
      </c>
      <c r="X3193" s="64">
        <f t="shared" si="101"/>
        <v>34300000</v>
      </c>
    </row>
    <row r="3194" spans="1:24" hidden="1">
      <c r="A3194">
        <v>1003</v>
      </c>
      <c r="B3194" t="s">
        <v>689</v>
      </c>
      <c r="C3194" t="s">
        <v>684</v>
      </c>
      <c r="D3194" t="s">
        <v>685</v>
      </c>
      <c r="E3194" t="s">
        <v>29</v>
      </c>
      <c r="F3194" t="s">
        <v>728</v>
      </c>
      <c r="G3194" t="s">
        <v>687</v>
      </c>
      <c r="H3194" s="1">
        <v>45433</v>
      </c>
      <c r="I3194" t="s">
        <v>7</v>
      </c>
      <c r="J3194">
        <v>34</v>
      </c>
      <c r="K3194">
        <v>6.97</v>
      </c>
      <c r="L3194">
        <v>10</v>
      </c>
      <c r="M3194">
        <v>0</v>
      </c>
      <c r="N3194">
        <v>1</v>
      </c>
      <c r="O3194">
        <v>0</v>
      </c>
      <c r="P3194">
        <v>0</v>
      </c>
      <c r="Q3194">
        <v>440000</v>
      </c>
      <c r="R3194">
        <v>4</v>
      </c>
      <c r="S3194">
        <v>10001</v>
      </c>
      <c r="T3194" s="1">
        <v>0</v>
      </c>
      <c r="U3194">
        <v>1</v>
      </c>
      <c r="W3194" s="64">
        <f t="shared" si="100"/>
        <v>0</v>
      </c>
      <c r="X3194" s="64">
        <f t="shared" si="101"/>
        <v>3066800</v>
      </c>
    </row>
    <row r="3195" spans="1:24" hidden="1">
      <c r="A3195">
        <v>1005</v>
      </c>
      <c r="B3195" t="s">
        <v>689</v>
      </c>
      <c r="C3195" t="s">
        <v>684</v>
      </c>
      <c r="D3195" t="s">
        <v>685</v>
      </c>
      <c r="E3195" t="s">
        <v>29</v>
      </c>
      <c r="F3195" t="s">
        <v>747</v>
      </c>
      <c r="G3195" t="s">
        <v>3588</v>
      </c>
      <c r="H3195" s="1">
        <v>45433</v>
      </c>
      <c r="I3195" t="s">
        <v>7</v>
      </c>
      <c r="J3195">
        <v>34</v>
      </c>
      <c r="K3195">
        <v>6.97</v>
      </c>
      <c r="L3195">
        <v>0</v>
      </c>
      <c r="M3195">
        <v>0</v>
      </c>
      <c r="N3195">
        <v>1</v>
      </c>
      <c r="O3195">
        <v>1</v>
      </c>
      <c r="P3195">
        <v>0</v>
      </c>
      <c r="Q3195">
        <v>1950</v>
      </c>
      <c r="R3195">
        <v>4</v>
      </c>
      <c r="S3195">
        <v>27012</v>
      </c>
      <c r="T3195" s="1">
        <v>0</v>
      </c>
      <c r="U3195">
        <v>1</v>
      </c>
      <c r="W3195" s="64">
        <f t="shared" si="100"/>
        <v>0</v>
      </c>
      <c r="X3195" s="64">
        <f t="shared" si="101"/>
        <v>13591.5</v>
      </c>
    </row>
    <row r="3196" spans="1:24" hidden="1">
      <c r="A3196">
        <v>1009</v>
      </c>
      <c r="B3196" t="s">
        <v>689</v>
      </c>
      <c r="C3196" t="s">
        <v>684</v>
      </c>
      <c r="D3196" t="s">
        <v>685</v>
      </c>
      <c r="E3196" t="s">
        <v>29</v>
      </c>
      <c r="F3196" t="s">
        <v>747</v>
      </c>
      <c r="G3196" t="s">
        <v>5030</v>
      </c>
      <c r="H3196" s="1">
        <v>45433</v>
      </c>
      <c r="I3196" t="s">
        <v>7</v>
      </c>
      <c r="J3196">
        <v>34</v>
      </c>
      <c r="K3196">
        <v>6.9560000000000004</v>
      </c>
      <c r="L3196">
        <v>0</v>
      </c>
      <c r="M3196">
        <v>0</v>
      </c>
      <c r="N3196">
        <v>1</v>
      </c>
      <c r="O3196">
        <v>0</v>
      </c>
      <c r="P3196">
        <v>0</v>
      </c>
      <c r="Q3196">
        <v>1000000</v>
      </c>
      <c r="R3196">
        <v>4</v>
      </c>
      <c r="S3196">
        <v>74002</v>
      </c>
      <c r="T3196" s="1">
        <v>0</v>
      </c>
      <c r="U3196">
        <v>1</v>
      </c>
      <c r="W3196" s="64">
        <f t="shared" si="100"/>
        <v>0</v>
      </c>
      <c r="X3196" s="64">
        <f t="shared" si="101"/>
        <v>6956000</v>
      </c>
    </row>
    <row r="3197" spans="1:24" hidden="1">
      <c r="A3197">
        <v>1009</v>
      </c>
      <c r="B3197" t="s">
        <v>689</v>
      </c>
      <c r="C3197" t="s">
        <v>684</v>
      </c>
      <c r="D3197" t="s">
        <v>685</v>
      </c>
      <c r="E3197" t="s">
        <v>29</v>
      </c>
      <c r="F3197" t="s">
        <v>747</v>
      </c>
      <c r="G3197" t="s">
        <v>5031</v>
      </c>
      <c r="H3197" s="1">
        <v>45433</v>
      </c>
      <c r="I3197" t="s">
        <v>7</v>
      </c>
      <c r="J3197">
        <v>34</v>
      </c>
      <c r="K3197">
        <v>6.9560000000000004</v>
      </c>
      <c r="L3197">
        <v>0</v>
      </c>
      <c r="M3197">
        <v>0</v>
      </c>
      <c r="N3197">
        <v>1</v>
      </c>
      <c r="O3197">
        <v>0</v>
      </c>
      <c r="P3197">
        <v>0</v>
      </c>
      <c r="Q3197">
        <v>2000000</v>
      </c>
      <c r="R3197">
        <v>4</v>
      </c>
      <c r="S3197">
        <v>1016</v>
      </c>
      <c r="T3197" s="1">
        <v>0</v>
      </c>
      <c r="U3197">
        <v>1</v>
      </c>
      <c r="W3197" s="64">
        <f t="shared" si="100"/>
        <v>0</v>
      </c>
      <c r="X3197" s="64">
        <f t="shared" si="101"/>
        <v>13912000</v>
      </c>
    </row>
    <row r="3198" spans="1:24">
      <c r="A3198">
        <v>1016</v>
      </c>
      <c r="B3198" t="s">
        <v>689</v>
      </c>
      <c r="C3198" t="s">
        <v>684</v>
      </c>
      <c r="D3198" t="s">
        <v>685</v>
      </c>
      <c r="E3198" t="s">
        <v>29</v>
      </c>
      <c r="F3198" t="s">
        <v>747</v>
      </c>
      <c r="G3198" t="s">
        <v>981</v>
      </c>
      <c r="H3198" s="1">
        <v>45433</v>
      </c>
      <c r="I3198" t="s">
        <v>8</v>
      </c>
      <c r="J3198">
        <v>34</v>
      </c>
      <c r="K3198">
        <v>6.9560000000000004</v>
      </c>
      <c r="L3198">
        <v>0</v>
      </c>
      <c r="M3198">
        <v>0</v>
      </c>
      <c r="N3198">
        <v>1</v>
      </c>
      <c r="O3198">
        <v>0</v>
      </c>
      <c r="P3198">
        <v>2000000</v>
      </c>
      <c r="Q3198">
        <v>0</v>
      </c>
      <c r="R3198">
        <v>4</v>
      </c>
      <c r="S3198">
        <v>1009</v>
      </c>
      <c r="T3198" s="1">
        <v>0</v>
      </c>
      <c r="U3198">
        <v>1</v>
      </c>
      <c r="W3198" s="64">
        <f t="shared" si="100"/>
        <v>13912000</v>
      </c>
      <c r="X3198" s="64">
        <f t="shared" si="101"/>
        <v>0</v>
      </c>
    </row>
    <row r="3199" spans="1:24" hidden="1">
      <c r="A3199">
        <v>10001</v>
      </c>
      <c r="B3199" t="s">
        <v>689</v>
      </c>
      <c r="C3199" t="s">
        <v>684</v>
      </c>
      <c r="D3199" t="s">
        <v>685</v>
      </c>
      <c r="E3199" t="s">
        <v>29</v>
      </c>
      <c r="F3199" t="s">
        <v>747</v>
      </c>
      <c r="G3199" t="s">
        <v>4607</v>
      </c>
      <c r="H3199" s="1">
        <v>45433</v>
      </c>
      <c r="I3199" t="s">
        <v>8</v>
      </c>
      <c r="J3199">
        <v>34</v>
      </c>
      <c r="K3199">
        <v>6.97</v>
      </c>
      <c r="L3199">
        <v>0</v>
      </c>
      <c r="M3199">
        <v>0</v>
      </c>
      <c r="N3199">
        <v>1</v>
      </c>
      <c r="O3199">
        <v>0</v>
      </c>
      <c r="P3199">
        <v>440000</v>
      </c>
      <c r="Q3199">
        <v>0</v>
      </c>
      <c r="R3199">
        <v>4</v>
      </c>
      <c r="S3199">
        <v>1003</v>
      </c>
      <c r="T3199" s="1">
        <v>0</v>
      </c>
      <c r="U3199">
        <v>1</v>
      </c>
      <c r="W3199" s="64">
        <f t="shared" si="100"/>
        <v>3066800</v>
      </c>
      <c r="X3199" s="64">
        <f t="shared" si="101"/>
        <v>0</v>
      </c>
    </row>
    <row r="3200" spans="1:24" hidden="1">
      <c r="A3200">
        <v>27012</v>
      </c>
      <c r="B3200" t="s">
        <v>689</v>
      </c>
      <c r="C3200" t="s">
        <v>684</v>
      </c>
      <c r="D3200" t="s">
        <v>685</v>
      </c>
      <c r="E3200" t="s">
        <v>29</v>
      </c>
      <c r="F3200" t="s">
        <v>753</v>
      </c>
      <c r="G3200" t="s">
        <v>979</v>
      </c>
      <c r="H3200" s="1">
        <v>45433</v>
      </c>
      <c r="I3200" t="s">
        <v>8</v>
      </c>
      <c r="J3200">
        <v>34</v>
      </c>
      <c r="K3200">
        <v>6.97</v>
      </c>
      <c r="L3200">
        <v>0</v>
      </c>
      <c r="M3200">
        <v>0</v>
      </c>
      <c r="N3200">
        <v>1</v>
      </c>
      <c r="O3200">
        <v>0</v>
      </c>
      <c r="P3200">
        <v>1950</v>
      </c>
      <c r="Q3200">
        <v>0</v>
      </c>
      <c r="R3200">
        <v>4</v>
      </c>
      <c r="S3200">
        <v>1005</v>
      </c>
      <c r="T3200" s="1">
        <v>0</v>
      </c>
      <c r="U3200">
        <v>1</v>
      </c>
      <c r="W3200" s="64">
        <f t="shared" si="100"/>
        <v>13591.5</v>
      </c>
      <c r="X3200" s="64">
        <f t="shared" si="101"/>
        <v>0</v>
      </c>
    </row>
    <row r="3201" spans="1:24" hidden="1">
      <c r="A3201">
        <v>74002</v>
      </c>
      <c r="B3201" t="s">
        <v>689</v>
      </c>
      <c r="C3201" t="s">
        <v>684</v>
      </c>
      <c r="D3201" t="s">
        <v>685</v>
      </c>
      <c r="E3201" t="s">
        <v>29</v>
      </c>
      <c r="F3201" t="s">
        <v>747</v>
      </c>
      <c r="G3201" t="s">
        <v>5427</v>
      </c>
      <c r="H3201" s="1">
        <v>45433</v>
      </c>
      <c r="I3201" t="s">
        <v>8</v>
      </c>
      <c r="J3201">
        <v>34</v>
      </c>
      <c r="K3201">
        <v>6.9560000000000004</v>
      </c>
      <c r="L3201">
        <v>0</v>
      </c>
      <c r="M3201">
        <v>0</v>
      </c>
      <c r="N3201">
        <v>1</v>
      </c>
      <c r="O3201">
        <v>0</v>
      </c>
      <c r="P3201">
        <v>1000000</v>
      </c>
      <c r="Q3201">
        <v>0</v>
      </c>
      <c r="R3201">
        <v>4</v>
      </c>
      <c r="S3201">
        <v>1009</v>
      </c>
      <c r="T3201" s="1">
        <v>0</v>
      </c>
      <c r="U3201">
        <v>1</v>
      </c>
      <c r="W3201" s="64">
        <f t="shared" si="100"/>
        <v>6956000</v>
      </c>
      <c r="X3201" s="64">
        <f t="shared" si="101"/>
        <v>0</v>
      </c>
    </row>
    <row r="3202" spans="1:24" hidden="1">
      <c r="A3202">
        <v>1005</v>
      </c>
      <c r="B3202" t="s">
        <v>689</v>
      </c>
      <c r="C3202" t="s">
        <v>684</v>
      </c>
      <c r="D3202" t="s">
        <v>685</v>
      </c>
      <c r="E3202" t="s">
        <v>29</v>
      </c>
      <c r="F3202" t="s">
        <v>747</v>
      </c>
      <c r="G3202" t="s">
        <v>4911</v>
      </c>
      <c r="H3202" s="1">
        <v>45435</v>
      </c>
      <c r="I3202" t="s">
        <v>7</v>
      </c>
      <c r="J3202">
        <v>34</v>
      </c>
      <c r="K3202">
        <v>6.97</v>
      </c>
      <c r="L3202">
        <v>0</v>
      </c>
      <c r="M3202">
        <v>0</v>
      </c>
      <c r="N3202">
        <v>1</v>
      </c>
      <c r="O3202">
        <v>1</v>
      </c>
      <c r="P3202">
        <v>0</v>
      </c>
      <c r="Q3202">
        <v>10245</v>
      </c>
      <c r="R3202">
        <v>4</v>
      </c>
      <c r="S3202">
        <v>27012</v>
      </c>
      <c r="T3202" s="1">
        <v>0</v>
      </c>
      <c r="U3202">
        <v>1</v>
      </c>
      <c r="W3202" s="64">
        <f t="shared" si="100"/>
        <v>0</v>
      </c>
      <c r="X3202" s="64">
        <f t="shared" si="101"/>
        <v>71407.649999999994</v>
      </c>
    </row>
    <row r="3203" spans="1:24" hidden="1">
      <c r="A3203">
        <v>1005</v>
      </c>
      <c r="B3203" t="s">
        <v>689</v>
      </c>
      <c r="C3203" t="s">
        <v>684</v>
      </c>
      <c r="D3203" t="s">
        <v>685</v>
      </c>
      <c r="E3203" t="s">
        <v>29</v>
      </c>
      <c r="F3203" t="s">
        <v>747</v>
      </c>
      <c r="G3203" t="s">
        <v>4912</v>
      </c>
      <c r="H3203" s="1">
        <v>45435</v>
      </c>
      <c r="I3203" t="s">
        <v>7</v>
      </c>
      <c r="J3203">
        <v>34</v>
      </c>
      <c r="K3203">
        <v>6.9550000000000001</v>
      </c>
      <c r="L3203">
        <v>0</v>
      </c>
      <c r="M3203">
        <v>0</v>
      </c>
      <c r="N3203">
        <v>1</v>
      </c>
      <c r="O3203">
        <v>1</v>
      </c>
      <c r="P3203">
        <v>0</v>
      </c>
      <c r="Q3203">
        <v>5000000</v>
      </c>
      <c r="R3203">
        <v>4</v>
      </c>
      <c r="S3203">
        <v>1014</v>
      </c>
      <c r="T3203" s="1">
        <v>0</v>
      </c>
      <c r="U3203">
        <v>1</v>
      </c>
      <c r="W3203" s="64">
        <f t="shared" si="100"/>
        <v>0</v>
      </c>
      <c r="X3203" s="64">
        <f t="shared" si="101"/>
        <v>34775000</v>
      </c>
    </row>
    <row r="3204" spans="1:24">
      <c r="A3204">
        <v>1014</v>
      </c>
      <c r="B3204" t="s">
        <v>689</v>
      </c>
      <c r="C3204" t="s">
        <v>684</v>
      </c>
      <c r="D3204" t="s">
        <v>685</v>
      </c>
      <c r="E3204" t="s">
        <v>29</v>
      </c>
      <c r="F3204" t="s">
        <v>747</v>
      </c>
      <c r="G3204" t="s">
        <v>880</v>
      </c>
      <c r="H3204" s="1">
        <v>45435</v>
      </c>
      <c r="I3204" t="s">
        <v>8</v>
      </c>
      <c r="J3204">
        <v>34</v>
      </c>
      <c r="K3204">
        <v>6.9550000000000001</v>
      </c>
      <c r="L3204">
        <v>0</v>
      </c>
      <c r="M3204">
        <v>0</v>
      </c>
      <c r="N3204">
        <v>1</v>
      </c>
      <c r="O3204">
        <v>1</v>
      </c>
      <c r="P3204">
        <v>5000000</v>
      </c>
      <c r="Q3204">
        <v>0</v>
      </c>
      <c r="R3204">
        <v>4</v>
      </c>
      <c r="S3204">
        <v>1005</v>
      </c>
      <c r="T3204" s="1">
        <v>0</v>
      </c>
      <c r="U3204">
        <v>1</v>
      </c>
      <c r="W3204" s="64">
        <f t="shared" si="100"/>
        <v>34775000</v>
      </c>
      <c r="X3204" s="64">
        <f t="shared" si="101"/>
        <v>0</v>
      </c>
    </row>
    <row r="3205" spans="1:24" hidden="1">
      <c r="A3205">
        <v>27012</v>
      </c>
      <c r="B3205" t="s">
        <v>689</v>
      </c>
      <c r="C3205" t="s">
        <v>684</v>
      </c>
      <c r="D3205" t="s">
        <v>685</v>
      </c>
      <c r="E3205" t="s">
        <v>29</v>
      </c>
      <c r="F3205" t="s">
        <v>753</v>
      </c>
      <c r="G3205" t="s">
        <v>979</v>
      </c>
      <c r="H3205" s="1">
        <v>45435</v>
      </c>
      <c r="I3205" t="s">
        <v>8</v>
      </c>
      <c r="J3205">
        <v>34</v>
      </c>
      <c r="K3205">
        <v>6.97</v>
      </c>
      <c r="L3205">
        <v>0</v>
      </c>
      <c r="M3205">
        <v>0</v>
      </c>
      <c r="N3205">
        <v>1</v>
      </c>
      <c r="O3205">
        <v>0</v>
      </c>
      <c r="P3205">
        <v>10245</v>
      </c>
      <c r="Q3205">
        <v>0</v>
      </c>
      <c r="R3205">
        <v>4</v>
      </c>
      <c r="S3205">
        <v>1005</v>
      </c>
      <c r="T3205" s="1">
        <v>0</v>
      </c>
      <c r="U3205">
        <v>1</v>
      </c>
      <c r="W3205" s="64">
        <f t="shared" si="100"/>
        <v>71407.649999999994</v>
      </c>
      <c r="X3205" s="64">
        <f t="shared" si="101"/>
        <v>0</v>
      </c>
    </row>
    <row r="3206" spans="1:24" hidden="1">
      <c r="A3206">
        <v>1005</v>
      </c>
      <c r="B3206" t="s">
        <v>689</v>
      </c>
      <c r="C3206" t="s">
        <v>684</v>
      </c>
      <c r="D3206" t="s">
        <v>685</v>
      </c>
      <c r="E3206" t="s">
        <v>29</v>
      </c>
      <c r="F3206" t="s">
        <v>747</v>
      </c>
      <c r="G3206" t="s">
        <v>3588</v>
      </c>
      <c r="H3206" s="1">
        <v>45436</v>
      </c>
      <c r="I3206" t="s">
        <v>7</v>
      </c>
      <c r="J3206">
        <v>34</v>
      </c>
      <c r="K3206">
        <v>6.97</v>
      </c>
      <c r="L3206">
        <v>0</v>
      </c>
      <c r="M3206">
        <v>0</v>
      </c>
      <c r="N3206">
        <v>1</v>
      </c>
      <c r="O3206">
        <v>1</v>
      </c>
      <c r="P3206">
        <v>0</v>
      </c>
      <c r="Q3206">
        <v>30000</v>
      </c>
      <c r="R3206">
        <v>4</v>
      </c>
      <c r="S3206">
        <v>27004</v>
      </c>
      <c r="T3206" s="1">
        <v>0</v>
      </c>
      <c r="U3206">
        <v>1</v>
      </c>
      <c r="W3206" s="64">
        <f t="shared" si="100"/>
        <v>0</v>
      </c>
      <c r="X3206" s="64">
        <f t="shared" si="101"/>
        <v>209100</v>
      </c>
    </row>
    <row r="3207" spans="1:24" hidden="1">
      <c r="A3207">
        <v>27004</v>
      </c>
      <c r="B3207" t="s">
        <v>689</v>
      </c>
      <c r="C3207" t="s">
        <v>684</v>
      </c>
      <c r="D3207" t="s">
        <v>685</v>
      </c>
      <c r="E3207" t="s">
        <v>29</v>
      </c>
      <c r="F3207" t="s">
        <v>753</v>
      </c>
      <c r="G3207" t="s">
        <v>980</v>
      </c>
      <c r="H3207" s="1">
        <v>45436</v>
      </c>
      <c r="I3207" t="s">
        <v>8</v>
      </c>
      <c r="J3207">
        <v>34</v>
      </c>
      <c r="K3207">
        <v>6.97</v>
      </c>
      <c r="L3207">
        <v>0</v>
      </c>
      <c r="M3207">
        <v>0</v>
      </c>
      <c r="N3207">
        <v>1</v>
      </c>
      <c r="O3207">
        <v>0</v>
      </c>
      <c r="P3207">
        <v>30000</v>
      </c>
      <c r="Q3207">
        <v>0</v>
      </c>
      <c r="R3207">
        <v>4</v>
      </c>
      <c r="S3207">
        <v>1005</v>
      </c>
      <c r="T3207" s="1">
        <v>0</v>
      </c>
      <c r="U3207">
        <v>1</v>
      </c>
      <c r="W3207" s="64">
        <f t="shared" si="100"/>
        <v>209100</v>
      </c>
      <c r="X3207" s="64">
        <f t="shared" si="101"/>
        <v>0</v>
      </c>
    </row>
    <row r="3208" spans="1:24" hidden="1">
      <c r="A3208">
        <v>1009</v>
      </c>
      <c r="B3208" t="s">
        <v>690</v>
      </c>
      <c r="C3208" t="s">
        <v>684</v>
      </c>
      <c r="D3208" t="s">
        <v>685</v>
      </c>
      <c r="E3208" t="s">
        <v>29</v>
      </c>
      <c r="F3208" t="s">
        <v>686</v>
      </c>
      <c r="G3208" t="s">
        <v>5067</v>
      </c>
      <c r="H3208" s="1">
        <v>45439</v>
      </c>
      <c r="I3208" t="s">
        <v>7</v>
      </c>
      <c r="J3208">
        <v>34</v>
      </c>
      <c r="K3208">
        <v>6.97</v>
      </c>
      <c r="L3208">
        <v>0</v>
      </c>
      <c r="M3208">
        <v>0</v>
      </c>
      <c r="N3208">
        <v>1</v>
      </c>
      <c r="O3208">
        <v>0</v>
      </c>
      <c r="P3208">
        <v>0</v>
      </c>
      <c r="Q3208">
        <v>10000</v>
      </c>
      <c r="R3208">
        <v>4</v>
      </c>
      <c r="S3208">
        <v>27002</v>
      </c>
      <c r="T3208" s="1">
        <v>0</v>
      </c>
      <c r="U3208">
        <v>1</v>
      </c>
      <c r="W3208" s="64">
        <f t="shared" si="100"/>
        <v>0</v>
      </c>
      <c r="X3208" s="64">
        <f t="shared" si="101"/>
        <v>69700</v>
      </c>
    </row>
    <row r="3209" spans="1:24" hidden="1">
      <c r="A3209">
        <v>27002</v>
      </c>
      <c r="B3209" t="s">
        <v>690</v>
      </c>
      <c r="C3209" t="s">
        <v>684</v>
      </c>
      <c r="D3209" t="s">
        <v>685</v>
      </c>
      <c r="E3209" t="s">
        <v>29</v>
      </c>
      <c r="F3209" t="s">
        <v>5341</v>
      </c>
      <c r="G3209" t="s">
        <v>3602</v>
      </c>
      <c r="H3209" s="1">
        <v>45439</v>
      </c>
      <c r="I3209" t="s">
        <v>8</v>
      </c>
      <c r="J3209">
        <v>34</v>
      </c>
      <c r="K3209">
        <v>6.97</v>
      </c>
      <c r="L3209">
        <v>0</v>
      </c>
      <c r="M3209">
        <v>0</v>
      </c>
      <c r="N3209">
        <v>1</v>
      </c>
      <c r="O3209">
        <v>0</v>
      </c>
      <c r="P3209">
        <v>10000</v>
      </c>
      <c r="Q3209">
        <v>0</v>
      </c>
      <c r="R3209">
        <v>4</v>
      </c>
      <c r="S3209">
        <v>1009</v>
      </c>
      <c r="T3209" s="1">
        <v>0</v>
      </c>
      <c r="U3209">
        <v>1</v>
      </c>
      <c r="W3209" s="64">
        <f t="shared" si="100"/>
        <v>69700</v>
      </c>
      <c r="X3209" s="64">
        <f t="shared" si="101"/>
        <v>0</v>
      </c>
    </row>
    <row r="3210" spans="1:24" hidden="1">
      <c r="A3210">
        <v>1005</v>
      </c>
      <c r="B3210" t="s">
        <v>689</v>
      </c>
      <c r="C3210" t="s">
        <v>684</v>
      </c>
      <c r="D3210" t="s">
        <v>685</v>
      </c>
      <c r="E3210" t="s">
        <v>29</v>
      </c>
      <c r="F3210" t="s">
        <v>747</v>
      </c>
      <c r="G3210" t="s">
        <v>3588</v>
      </c>
      <c r="H3210" s="1">
        <v>45441</v>
      </c>
      <c r="I3210" t="s">
        <v>7</v>
      </c>
      <c r="J3210">
        <v>34</v>
      </c>
      <c r="K3210">
        <v>6.97</v>
      </c>
      <c r="L3210">
        <v>0</v>
      </c>
      <c r="M3210">
        <v>0</v>
      </c>
      <c r="N3210">
        <v>1</v>
      </c>
      <c r="O3210">
        <v>1</v>
      </c>
      <c r="P3210">
        <v>0</v>
      </c>
      <c r="Q3210">
        <v>16380</v>
      </c>
      <c r="R3210">
        <v>4</v>
      </c>
      <c r="S3210">
        <v>27012</v>
      </c>
      <c r="T3210" s="1">
        <v>0</v>
      </c>
      <c r="U3210">
        <v>1</v>
      </c>
      <c r="W3210" s="64">
        <f t="shared" si="100"/>
        <v>0</v>
      </c>
      <c r="X3210" s="64">
        <f t="shared" si="101"/>
        <v>114168.59999999999</v>
      </c>
    </row>
    <row r="3211" spans="1:24" hidden="1">
      <c r="A3211">
        <v>27012</v>
      </c>
      <c r="B3211" t="s">
        <v>689</v>
      </c>
      <c r="C3211" t="s">
        <v>684</v>
      </c>
      <c r="D3211" t="s">
        <v>685</v>
      </c>
      <c r="E3211" t="s">
        <v>29</v>
      </c>
      <c r="F3211" t="s">
        <v>753</v>
      </c>
      <c r="G3211" t="s">
        <v>979</v>
      </c>
      <c r="H3211" s="1">
        <v>45441</v>
      </c>
      <c r="I3211" t="s">
        <v>8</v>
      </c>
      <c r="J3211">
        <v>34</v>
      </c>
      <c r="K3211">
        <v>6.97</v>
      </c>
      <c r="L3211">
        <v>0</v>
      </c>
      <c r="M3211">
        <v>0</v>
      </c>
      <c r="N3211">
        <v>1</v>
      </c>
      <c r="O3211">
        <v>0</v>
      </c>
      <c r="P3211">
        <v>16380</v>
      </c>
      <c r="Q3211">
        <v>0</v>
      </c>
      <c r="R3211">
        <v>4</v>
      </c>
      <c r="S3211">
        <v>1005</v>
      </c>
      <c r="T3211" s="1">
        <v>0</v>
      </c>
      <c r="U3211">
        <v>1</v>
      </c>
      <c r="W3211" s="64">
        <f t="shared" si="100"/>
        <v>114168.59999999999</v>
      </c>
      <c r="X3211" s="64">
        <f t="shared" si="101"/>
        <v>0</v>
      </c>
    </row>
    <row r="3212" spans="1:24" hidden="1">
      <c r="A3212">
        <v>1005</v>
      </c>
      <c r="B3212" t="s">
        <v>689</v>
      </c>
      <c r="C3212" t="s">
        <v>684</v>
      </c>
      <c r="D3212" t="s">
        <v>685</v>
      </c>
      <c r="E3212" t="s">
        <v>29</v>
      </c>
      <c r="F3212" t="s">
        <v>747</v>
      </c>
      <c r="G3212" t="s">
        <v>4913</v>
      </c>
      <c r="H3212" s="1">
        <v>45443</v>
      </c>
      <c r="I3212" t="s">
        <v>7</v>
      </c>
      <c r="J3212">
        <v>34</v>
      </c>
      <c r="K3212">
        <v>6.97</v>
      </c>
      <c r="L3212">
        <v>0</v>
      </c>
      <c r="M3212">
        <v>0</v>
      </c>
      <c r="N3212">
        <v>1</v>
      </c>
      <c r="O3212">
        <v>1</v>
      </c>
      <c r="P3212">
        <v>0</v>
      </c>
      <c r="Q3212">
        <v>16000</v>
      </c>
      <c r="R3212">
        <v>4</v>
      </c>
      <c r="S3212">
        <v>27004</v>
      </c>
      <c r="T3212" s="1">
        <v>0</v>
      </c>
      <c r="U3212">
        <v>1</v>
      </c>
      <c r="W3212" s="64">
        <f t="shared" si="100"/>
        <v>0</v>
      </c>
      <c r="X3212" s="64">
        <f t="shared" si="101"/>
        <v>111520</v>
      </c>
    </row>
    <row r="3213" spans="1:24" hidden="1">
      <c r="A3213">
        <v>1005</v>
      </c>
      <c r="B3213" t="s">
        <v>689</v>
      </c>
      <c r="C3213" t="s">
        <v>684</v>
      </c>
      <c r="D3213" t="s">
        <v>685</v>
      </c>
      <c r="E3213" t="s">
        <v>29</v>
      </c>
      <c r="F3213" t="s">
        <v>747</v>
      </c>
      <c r="G3213" t="s">
        <v>4914</v>
      </c>
      <c r="H3213" s="1">
        <v>45443</v>
      </c>
      <c r="I3213" t="s">
        <v>7</v>
      </c>
      <c r="J3213">
        <v>34</v>
      </c>
      <c r="K3213">
        <v>6.97</v>
      </c>
      <c r="L3213">
        <v>0</v>
      </c>
      <c r="M3213">
        <v>0</v>
      </c>
      <c r="N3213">
        <v>1</v>
      </c>
      <c r="O3213">
        <v>1</v>
      </c>
      <c r="P3213">
        <v>0</v>
      </c>
      <c r="Q3213">
        <v>28616.67</v>
      </c>
      <c r="R3213">
        <v>4</v>
      </c>
      <c r="S3213">
        <v>27003</v>
      </c>
      <c r="T3213" s="1">
        <v>0</v>
      </c>
      <c r="U3213">
        <v>1</v>
      </c>
      <c r="W3213" s="64">
        <f t="shared" si="100"/>
        <v>0</v>
      </c>
      <c r="X3213" s="64">
        <f t="shared" si="101"/>
        <v>199458.18989999997</v>
      </c>
    </row>
    <row r="3214" spans="1:24" hidden="1">
      <c r="A3214">
        <v>1005</v>
      </c>
      <c r="B3214" t="s">
        <v>689</v>
      </c>
      <c r="C3214" t="s">
        <v>684</v>
      </c>
      <c r="D3214" t="s">
        <v>685</v>
      </c>
      <c r="E3214" t="s">
        <v>29</v>
      </c>
      <c r="F3214" t="s">
        <v>747</v>
      </c>
      <c r="G3214" t="s">
        <v>4915</v>
      </c>
      <c r="H3214" s="1">
        <v>45443</v>
      </c>
      <c r="I3214" t="s">
        <v>7</v>
      </c>
      <c r="J3214">
        <v>34</v>
      </c>
      <c r="K3214">
        <v>6.97</v>
      </c>
      <c r="L3214">
        <v>0</v>
      </c>
      <c r="M3214">
        <v>0</v>
      </c>
      <c r="N3214">
        <v>1</v>
      </c>
      <c r="O3214">
        <v>1</v>
      </c>
      <c r="P3214">
        <v>0</v>
      </c>
      <c r="Q3214">
        <v>200</v>
      </c>
      <c r="R3214">
        <v>4</v>
      </c>
      <c r="S3214">
        <v>27012</v>
      </c>
      <c r="T3214" s="1">
        <v>0</v>
      </c>
      <c r="U3214">
        <v>1</v>
      </c>
      <c r="W3214" s="64">
        <f t="shared" si="100"/>
        <v>0</v>
      </c>
      <c r="X3214" s="64">
        <f t="shared" si="101"/>
        <v>1394</v>
      </c>
    </row>
    <row r="3215" spans="1:24" hidden="1">
      <c r="A3215">
        <v>1005</v>
      </c>
      <c r="B3215" t="s">
        <v>689</v>
      </c>
      <c r="C3215" t="s">
        <v>684</v>
      </c>
      <c r="D3215" t="s">
        <v>685</v>
      </c>
      <c r="E3215" t="s">
        <v>29</v>
      </c>
      <c r="F3215" t="s">
        <v>747</v>
      </c>
      <c r="G3215" t="s">
        <v>4916</v>
      </c>
      <c r="H3215" s="1">
        <v>45443</v>
      </c>
      <c r="I3215" t="s">
        <v>7</v>
      </c>
      <c r="J3215">
        <v>34</v>
      </c>
      <c r="K3215">
        <v>6.97</v>
      </c>
      <c r="L3215">
        <v>0</v>
      </c>
      <c r="M3215">
        <v>0</v>
      </c>
      <c r="N3215">
        <v>1</v>
      </c>
      <c r="O3215">
        <v>1</v>
      </c>
      <c r="P3215">
        <v>0</v>
      </c>
      <c r="Q3215">
        <v>3320</v>
      </c>
      <c r="R3215">
        <v>4</v>
      </c>
      <c r="S3215">
        <v>27012</v>
      </c>
      <c r="T3215" s="1">
        <v>0</v>
      </c>
      <c r="U3215">
        <v>1</v>
      </c>
      <c r="W3215" s="64">
        <f t="shared" si="100"/>
        <v>0</v>
      </c>
      <c r="X3215" s="64">
        <f t="shared" si="101"/>
        <v>23140.399999999998</v>
      </c>
    </row>
    <row r="3216" spans="1:24" hidden="1">
      <c r="A3216">
        <v>27003</v>
      </c>
      <c r="B3216" t="s">
        <v>689</v>
      </c>
      <c r="C3216" t="s">
        <v>684</v>
      </c>
      <c r="D3216" t="s">
        <v>685</v>
      </c>
      <c r="E3216" t="s">
        <v>29</v>
      </c>
      <c r="F3216" t="s">
        <v>4796</v>
      </c>
      <c r="G3216" t="s">
        <v>738</v>
      </c>
      <c r="H3216" s="1">
        <v>45443</v>
      </c>
      <c r="I3216" t="s">
        <v>8</v>
      </c>
      <c r="J3216">
        <v>34</v>
      </c>
      <c r="K3216">
        <v>6.97</v>
      </c>
      <c r="L3216">
        <v>0</v>
      </c>
      <c r="M3216">
        <v>0</v>
      </c>
      <c r="N3216">
        <v>1</v>
      </c>
      <c r="O3216">
        <v>0</v>
      </c>
      <c r="P3216">
        <v>28616.67</v>
      </c>
      <c r="Q3216">
        <v>0</v>
      </c>
      <c r="R3216">
        <v>4</v>
      </c>
      <c r="S3216">
        <v>1005</v>
      </c>
      <c r="T3216" s="1">
        <v>0</v>
      </c>
      <c r="U3216">
        <v>1</v>
      </c>
      <c r="W3216" s="64">
        <f t="shared" si="100"/>
        <v>199458.18989999997</v>
      </c>
      <c r="X3216" s="64">
        <f t="shared" si="101"/>
        <v>0</v>
      </c>
    </row>
    <row r="3217" spans="1:24" hidden="1">
      <c r="A3217">
        <v>27004</v>
      </c>
      <c r="B3217" t="s">
        <v>689</v>
      </c>
      <c r="C3217" t="s">
        <v>684</v>
      </c>
      <c r="D3217" t="s">
        <v>685</v>
      </c>
      <c r="E3217" t="s">
        <v>29</v>
      </c>
      <c r="F3217" t="s">
        <v>753</v>
      </c>
      <c r="G3217" t="s">
        <v>986</v>
      </c>
      <c r="H3217" s="1">
        <v>45443</v>
      </c>
      <c r="I3217" t="s">
        <v>8</v>
      </c>
      <c r="J3217">
        <v>34</v>
      </c>
      <c r="K3217">
        <v>6.97</v>
      </c>
      <c r="L3217">
        <v>0</v>
      </c>
      <c r="M3217">
        <v>0</v>
      </c>
      <c r="N3217">
        <v>1</v>
      </c>
      <c r="O3217">
        <v>0</v>
      </c>
      <c r="P3217">
        <v>16000</v>
      </c>
      <c r="Q3217">
        <v>0</v>
      </c>
      <c r="R3217">
        <v>4</v>
      </c>
      <c r="S3217">
        <v>1005</v>
      </c>
      <c r="T3217" s="1">
        <v>0</v>
      </c>
      <c r="U3217">
        <v>1</v>
      </c>
      <c r="W3217" s="64">
        <f t="shared" si="100"/>
        <v>111520</v>
      </c>
      <c r="X3217" s="64">
        <f t="shared" si="101"/>
        <v>0</v>
      </c>
    </row>
    <row r="3218" spans="1:24" hidden="1">
      <c r="A3218">
        <v>27012</v>
      </c>
      <c r="B3218" t="s">
        <v>689</v>
      </c>
      <c r="C3218" t="s">
        <v>684</v>
      </c>
      <c r="D3218" t="s">
        <v>685</v>
      </c>
      <c r="E3218" t="s">
        <v>29</v>
      </c>
      <c r="F3218" t="s">
        <v>753</v>
      </c>
      <c r="G3218" t="s">
        <v>979</v>
      </c>
      <c r="H3218" s="1">
        <v>45443</v>
      </c>
      <c r="I3218" t="s">
        <v>8</v>
      </c>
      <c r="J3218">
        <v>34</v>
      </c>
      <c r="K3218">
        <v>6.97</v>
      </c>
      <c r="L3218">
        <v>0</v>
      </c>
      <c r="M3218">
        <v>0</v>
      </c>
      <c r="N3218">
        <v>1</v>
      </c>
      <c r="O3218">
        <v>0</v>
      </c>
      <c r="P3218">
        <v>3320</v>
      </c>
      <c r="Q3218">
        <v>0</v>
      </c>
      <c r="R3218">
        <v>4</v>
      </c>
      <c r="S3218">
        <v>1005</v>
      </c>
      <c r="T3218" s="1">
        <v>0</v>
      </c>
      <c r="U3218">
        <v>1</v>
      </c>
      <c r="W3218" s="64">
        <f t="shared" si="100"/>
        <v>23140.399999999998</v>
      </c>
      <c r="X3218" s="64">
        <f t="shared" si="101"/>
        <v>0</v>
      </c>
    </row>
    <row r="3219" spans="1:24" hidden="1">
      <c r="A3219">
        <v>27012</v>
      </c>
      <c r="B3219" t="s">
        <v>689</v>
      </c>
      <c r="C3219" t="s">
        <v>684</v>
      </c>
      <c r="D3219" t="s">
        <v>685</v>
      </c>
      <c r="E3219" t="s">
        <v>29</v>
      </c>
      <c r="F3219" t="s">
        <v>753</v>
      </c>
      <c r="G3219" t="s">
        <v>981</v>
      </c>
      <c r="H3219" s="1">
        <v>45443</v>
      </c>
      <c r="I3219" t="s">
        <v>8</v>
      </c>
      <c r="J3219">
        <v>34</v>
      </c>
      <c r="K3219">
        <v>6.97</v>
      </c>
      <c r="L3219">
        <v>0</v>
      </c>
      <c r="M3219">
        <v>0</v>
      </c>
      <c r="N3219">
        <v>1</v>
      </c>
      <c r="O3219">
        <v>0</v>
      </c>
      <c r="P3219">
        <v>200</v>
      </c>
      <c r="Q3219">
        <v>0</v>
      </c>
      <c r="R3219">
        <v>4</v>
      </c>
      <c r="S3219">
        <v>1005</v>
      </c>
      <c r="T3219" s="1">
        <v>0</v>
      </c>
      <c r="U3219">
        <v>1</v>
      </c>
      <c r="W3219" s="64">
        <f t="shared" si="100"/>
        <v>1394</v>
      </c>
      <c r="X3219" s="64">
        <f t="shared" si="101"/>
        <v>0</v>
      </c>
    </row>
    <row r="3220" spans="1:24" hidden="1">
      <c r="A3220">
        <v>1003</v>
      </c>
      <c r="B3220" t="s">
        <v>689</v>
      </c>
      <c r="C3220" t="s">
        <v>684</v>
      </c>
      <c r="D3220" t="s">
        <v>685</v>
      </c>
      <c r="E3220" t="s">
        <v>29</v>
      </c>
      <c r="F3220" t="s">
        <v>747</v>
      </c>
      <c r="G3220" t="s">
        <v>687</v>
      </c>
      <c r="H3220" s="1">
        <v>45446</v>
      </c>
      <c r="I3220" t="s">
        <v>8</v>
      </c>
      <c r="J3220">
        <v>34</v>
      </c>
      <c r="K3220">
        <v>6.86</v>
      </c>
      <c r="L3220">
        <v>0</v>
      </c>
      <c r="M3220">
        <v>0</v>
      </c>
      <c r="N3220">
        <v>1</v>
      </c>
      <c r="O3220">
        <v>0</v>
      </c>
      <c r="P3220">
        <v>5000000</v>
      </c>
      <c r="Q3220">
        <v>0</v>
      </c>
      <c r="R3220">
        <v>4</v>
      </c>
      <c r="S3220">
        <v>1014</v>
      </c>
      <c r="T3220" s="1">
        <v>0</v>
      </c>
      <c r="U3220">
        <v>1</v>
      </c>
      <c r="W3220" s="64">
        <f t="shared" si="100"/>
        <v>34300000</v>
      </c>
      <c r="X3220" s="64">
        <f t="shared" si="101"/>
        <v>0</v>
      </c>
    </row>
    <row r="3221" spans="1:24" hidden="1">
      <c r="A3221">
        <v>1005</v>
      </c>
      <c r="B3221" t="s">
        <v>689</v>
      </c>
      <c r="C3221" t="s">
        <v>684</v>
      </c>
      <c r="D3221" t="s">
        <v>685</v>
      </c>
      <c r="E3221" t="s">
        <v>29</v>
      </c>
      <c r="F3221" t="s">
        <v>747</v>
      </c>
      <c r="G3221" t="s">
        <v>4917</v>
      </c>
      <c r="H3221" s="1">
        <v>45446</v>
      </c>
      <c r="I3221" t="s">
        <v>7</v>
      </c>
      <c r="J3221">
        <v>34</v>
      </c>
      <c r="K3221">
        <v>6.97</v>
      </c>
      <c r="L3221">
        <v>0</v>
      </c>
      <c r="M3221">
        <v>0</v>
      </c>
      <c r="N3221">
        <v>1</v>
      </c>
      <c r="O3221">
        <v>1</v>
      </c>
      <c r="P3221">
        <v>0</v>
      </c>
      <c r="Q3221">
        <v>16380</v>
      </c>
      <c r="R3221">
        <v>4</v>
      </c>
      <c r="S3221">
        <v>27012</v>
      </c>
      <c r="T3221" s="1">
        <v>0</v>
      </c>
      <c r="U3221">
        <v>1</v>
      </c>
      <c r="W3221" s="64">
        <f t="shared" si="100"/>
        <v>0</v>
      </c>
      <c r="X3221" s="64">
        <f t="shared" si="101"/>
        <v>114168.59999999999</v>
      </c>
    </row>
    <row r="3222" spans="1:24">
      <c r="A3222">
        <v>1014</v>
      </c>
      <c r="B3222" t="s">
        <v>689</v>
      </c>
      <c r="C3222" t="s">
        <v>684</v>
      </c>
      <c r="D3222" t="s">
        <v>685</v>
      </c>
      <c r="E3222" t="s">
        <v>29</v>
      </c>
      <c r="F3222" t="s">
        <v>753</v>
      </c>
      <c r="G3222" t="s">
        <v>4634</v>
      </c>
      <c r="H3222" s="1">
        <v>45446</v>
      </c>
      <c r="I3222" t="s">
        <v>7</v>
      </c>
      <c r="J3222">
        <v>34</v>
      </c>
      <c r="K3222">
        <v>6.86</v>
      </c>
      <c r="L3222">
        <v>0</v>
      </c>
      <c r="M3222">
        <v>0</v>
      </c>
      <c r="N3222">
        <v>1</v>
      </c>
      <c r="O3222">
        <v>1</v>
      </c>
      <c r="P3222">
        <v>0</v>
      </c>
      <c r="Q3222">
        <v>5000000</v>
      </c>
      <c r="R3222">
        <v>4</v>
      </c>
      <c r="S3222">
        <v>1003</v>
      </c>
      <c r="T3222" s="1">
        <v>0</v>
      </c>
      <c r="U3222">
        <v>1</v>
      </c>
      <c r="W3222" s="64">
        <f t="shared" si="100"/>
        <v>0</v>
      </c>
      <c r="X3222" s="64">
        <f t="shared" si="101"/>
        <v>34300000</v>
      </c>
    </row>
    <row r="3223" spans="1:24" hidden="1">
      <c r="A3223">
        <v>27012</v>
      </c>
      <c r="B3223" t="s">
        <v>689</v>
      </c>
      <c r="C3223" t="s">
        <v>684</v>
      </c>
      <c r="D3223" t="s">
        <v>685</v>
      </c>
      <c r="E3223" t="s">
        <v>29</v>
      </c>
      <c r="F3223" t="s">
        <v>753</v>
      </c>
      <c r="G3223" t="s">
        <v>979</v>
      </c>
      <c r="H3223" s="1">
        <v>45446</v>
      </c>
      <c r="I3223" t="s">
        <v>8</v>
      </c>
      <c r="J3223">
        <v>34</v>
      </c>
      <c r="K3223">
        <v>6.97</v>
      </c>
      <c r="L3223">
        <v>0</v>
      </c>
      <c r="M3223">
        <v>0</v>
      </c>
      <c r="N3223">
        <v>1</v>
      </c>
      <c r="O3223">
        <v>0</v>
      </c>
      <c r="P3223">
        <v>16380</v>
      </c>
      <c r="Q3223">
        <v>0</v>
      </c>
      <c r="R3223">
        <v>4</v>
      </c>
      <c r="S3223">
        <v>1005</v>
      </c>
      <c r="T3223" s="1">
        <v>0</v>
      </c>
      <c r="U3223">
        <v>1</v>
      </c>
      <c r="W3223" s="64">
        <f t="shared" si="100"/>
        <v>114168.59999999999</v>
      </c>
      <c r="X3223" s="64">
        <f t="shared" si="101"/>
        <v>0</v>
      </c>
    </row>
    <row r="3224" spans="1:24" hidden="1">
      <c r="A3224">
        <v>1005</v>
      </c>
      <c r="B3224" t="s">
        <v>689</v>
      </c>
      <c r="C3224" t="s">
        <v>684</v>
      </c>
      <c r="D3224" t="s">
        <v>685</v>
      </c>
      <c r="E3224" t="s">
        <v>29</v>
      </c>
      <c r="F3224" t="s">
        <v>747</v>
      </c>
      <c r="G3224" t="s">
        <v>4918</v>
      </c>
      <c r="H3224" s="1">
        <v>45448</v>
      </c>
      <c r="I3224" t="s">
        <v>7</v>
      </c>
      <c r="J3224">
        <v>34</v>
      </c>
      <c r="K3224">
        <v>6.97</v>
      </c>
      <c r="L3224">
        <v>0</v>
      </c>
      <c r="M3224">
        <v>0</v>
      </c>
      <c r="N3224">
        <v>1</v>
      </c>
      <c r="O3224">
        <v>1</v>
      </c>
      <c r="P3224">
        <v>0</v>
      </c>
      <c r="Q3224">
        <v>3000</v>
      </c>
      <c r="R3224">
        <v>4</v>
      </c>
      <c r="S3224">
        <v>27012</v>
      </c>
      <c r="T3224" s="1">
        <v>0</v>
      </c>
      <c r="U3224">
        <v>1</v>
      </c>
      <c r="W3224" s="64">
        <f t="shared" si="100"/>
        <v>0</v>
      </c>
      <c r="X3224" s="64">
        <f t="shared" si="101"/>
        <v>20910</v>
      </c>
    </row>
    <row r="3225" spans="1:24" hidden="1">
      <c r="A3225">
        <v>1005</v>
      </c>
      <c r="B3225" t="s">
        <v>689</v>
      </c>
      <c r="C3225" t="s">
        <v>684</v>
      </c>
      <c r="D3225" t="s">
        <v>685</v>
      </c>
      <c r="E3225" t="s">
        <v>29</v>
      </c>
      <c r="F3225" t="s">
        <v>747</v>
      </c>
      <c r="G3225" t="s">
        <v>4919</v>
      </c>
      <c r="H3225" s="1">
        <v>45448</v>
      </c>
      <c r="I3225" t="s">
        <v>7</v>
      </c>
      <c r="J3225">
        <v>34</v>
      </c>
      <c r="K3225">
        <v>6.9560000000000004</v>
      </c>
      <c r="L3225">
        <v>0</v>
      </c>
      <c r="M3225">
        <v>0</v>
      </c>
      <c r="N3225">
        <v>1</v>
      </c>
      <c r="O3225">
        <v>1</v>
      </c>
      <c r="P3225">
        <v>0</v>
      </c>
      <c r="Q3225">
        <v>3000000</v>
      </c>
      <c r="R3225">
        <v>4</v>
      </c>
      <c r="S3225">
        <v>1014</v>
      </c>
      <c r="T3225" s="1">
        <v>0</v>
      </c>
      <c r="U3225">
        <v>1</v>
      </c>
      <c r="W3225" s="64">
        <f t="shared" si="100"/>
        <v>0</v>
      </c>
      <c r="X3225" s="64">
        <f t="shared" si="101"/>
        <v>20868000</v>
      </c>
    </row>
    <row r="3226" spans="1:24" hidden="1">
      <c r="A3226">
        <v>1009</v>
      </c>
      <c r="B3226" t="s">
        <v>690</v>
      </c>
      <c r="C3226" t="s">
        <v>684</v>
      </c>
      <c r="D3226" t="s">
        <v>685</v>
      </c>
      <c r="E3226" t="s">
        <v>29</v>
      </c>
      <c r="F3226" t="s">
        <v>686</v>
      </c>
      <c r="G3226" t="s">
        <v>5068</v>
      </c>
      <c r="H3226" s="1">
        <v>45448</v>
      </c>
      <c r="I3226" t="s">
        <v>7</v>
      </c>
      <c r="J3226">
        <v>34</v>
      </c>
      <c r="K3226">
        <v>6.97</v>
      </c>
      <c r="L3226">
        <v>0</v>
      </c>
      <c r="M3226">
        <v>0</v>
      </c>
      <c r="N3226">
        <v>1</v>
      </c>
      <c r="O3226">
        <v>0</v>
      </c>
      <c r="P3226">
        <v>0</v>
      </c>
      <c r="Q3226">
        <v>10000</v>
      </c>
      <c r="R3226">
        <v>4</v>
      </c>
      <c r="S3226">
        <v>27002</v>
      </c>
      <c r="T3226" s="1">
        <v>0</v>
      </c>
      <c r="U3226">
        <v>1</v>
      </c>
      <c r="W3226" s="64">
        <f t="shared" si="100"/>
        <v>0</v>
      </c>
      <c r="X3226" s="64">
        <f t="shared" si="101"/>
        <v>69700</v>
      </c>
    </row>
    <row r="3227" spans="1:24">
      <c r="A3227">
        <v>1014</v>
      </c>
      <c r="B3227" t="s">
        <v>689</v>
      </c>
      <c r="C3227" t="s">
        <v>684</v>
      </c>
      <c r="D3227" t="s">
        <v>685</v>
      </c>
      <c r="E3227" t="s">
        <v>29</v>
      </c>
      <c r="F3227" t="s">
        <v>747</v>
      </c>
      <c r="G3227" t="s">
        <v>887</v>
      </c>
      <c r="H3227" s="1">
        <v>45448</v>
      </c>
      <c r="I3227" t="s">
        <v>8</v>
      </c>
      <c r="J3227">
        <v>34</v>
      </c>
      <c r="K3227">
        <v>6.9560000000000004</v>
      </c>
      <c r="L3227">
        <v>0</v>
      </c>
      <c r="M3227">
        <v>0</v>
      </c>
      <c r="N3227">
        <v>1</v>
      </c>
      <c r="O3227">
        <v>1</v>
      </c>
      <c r="P3227">
        <v>3000000</v>
      </c>
      <c r="Q3227">
        <v>0</v>
      </c>
      <c r="R3227">
        <v>4</v>
      </c>
      <c r="S3227">
        <v>1005</v>
      </c>
      <c r="T3227" s="1">
        <v>0</v>
      </c>
      <c r="U3227">
        <v>1</v>
      </c>
      <c r="W3227" s="64">
        <f t="shared" ref="W3227:W3290" si="102">+K3227*P3227</f>
        <v>20868000</v>
      </c>
      <c r="X3227" s="64">
        <f t="shared" ref="X3227:X3290" si="103">K3227*Q3227</f>
        <v>0</v>
      </c>
    </row>
    <row r="3228" spans="1:24" hidden="1">
      <c r="A3228">
        <v>27002</v>
      </c>
      <c r="B3228" t="s">
        <v>690</v>
      </c>
      <c r="C3228" t="s">
        <v>684</v>
      </c>
      <c r="D3228" t="s">
        <v>685</v>
      </c>
      <c r="E3228" t="s">
        <v>29</v>
      </c>
      <c r="F3228" t="s">
        <v>5341</v>
      </c>
      <c r="G3228" t="s">
        <v>3602</v>
      </c>
      <c r="H3228" s="1">
        <v>45448</v>
      </c>
      <c r="I3228" t="s">
        <v>8</v>
      </c>
      <c r="J3228">
        <v>34</v>
      </c>
      <c r="K3228">
        <v>6.97</v>
      </c>
      <c r="L3228">
        <v>0</v>
      </c>
      <c r="M3228">
        <v>0</v>
      </c>
      <c r="N3228">
        <v>1</v>
      </c>
      <c r="O3228">
        <v>0</v>
      </c>
      <c r="P3228">
        <v>10000</v>
      </c>
      <c r="Q3228">
        <v>0</v>
      </c>
      <c r="R3228">
        <v>4</v>
      </c>
      <c r="S3228">
        <v>1009</v>
      </c>
      <c r="T3228" s="1">
        <v>0</v>
      </c>
      <c r="U3228">
        <v>1</v>
      </c>
      <c r="W3228" s="64">
        <f t="shared" si="102"/>
        <v>69700</v>
      </c>
      <c r="X3228" s="64">
        <f t="shared" si="103"/>
        <v>0</v>
      </c>
    </row>
    <row r="3229" spans="1:24" hidden="1">
      <c r="A3229">
        <v>27012</v>
      </c>
      <c r="B3229" t="s">
        <v>689</v>
      </c>
      <c r="C3229" t="s">
        <v>684</v>
      </c>
      <c r="D3229" t="s">
        <v>685</v>
      </c>
      <c r="E3229" t="s">
        <v>29</v>
      </c>
      <c r="F3229" t="s">
        <v>753</v>
      </c>
      <c r="G3229" t="s">
        <v>979</v>
      </c>
      <c r="H3229" s="1">
        <v>45448</v>
      </c>
      <c r="I3229" t="s">
        <v>8</v>
      </c>
      <c r="J3229">
        <v>34</v>
      </c>
      <c r="K3229">
        <v>6.97</v>
      </c>
      <c r="L3229">
        <v>0</v>
      </c>
      <c r="M3229">
        <v>0</v>
      </c>
      <c r="N3229">
        <v>1</v>
      </c>
      <c r="O3229">
        <v>0</v>
      </c>
      <c r="P3229">
        <v>3000</v>
      </c>
      <c r="Q3229">
        <v>0</v>
      </c>
      <c r="R3229">
        <v>4</v>
      </c>
      <c r="S3229">
        <v>1005</v>
      </c>
      <c r="T3229" s="1">
        <v>0</v>
      </c>
      <c r="U3229">
        <v>1</v>
      </c>
      <c r="W3229" s="64">
        <f t="shared" si="102"/>
        <v>20910</v>
      </c>
      <c r="X3229" s="64">
        <f t="shared" si="103"/>
        <v>0</v>
      </c>
    </row>
    <row r="3230" spans="1:24" hidden="1">
      <c r="A3230">
        <v>1005</v>
      </c>
      <c r="B3230" t="s">
        <v>689</v>
      </c>
      <c r="C3230" t="s">
        <v>684</v>
      </c>
      <c r="D3230" t="s">
        <v>685</v>
      </c>
      <c r="E3230" t="s">
        <v>29</v>
      </c>
      <c r="F3230" t="s">
        <v>747</v>
      </c>
      <c r="G3230" t="s">
        <v>4920</v>
      </c>
      <c r="H3230" s="1">
        <v>45449</v>
      </c>
      <c r="I3230" t="s">
        <v>7</v>
      </c>
      <c r="J3230">
        <v>34</v>
      </c>
      <c r="K3230">
        <v>6.97</v>
      </c>
      <c r="L3230">
        <v>0</v>
      </c>
      <c r="M3230">
        <v>0</v>
      </c>
      <c r="N3230">
        <v>1</v>
      </c>
      <c r="O3230">
        <v>1</v>
      </c>
      <c r="P3230">
        <v>0</v>
      </c>
      <c r="Q3230">
        <v>40000</v>
      </c>
      <c r="R3230">
        <v>4</v>
      </c>
      <c r="S3230">
        <v>27003</v>
      </c>
      <c r="T3230" s="1">
        <v>0</v>
      </c>
      <c r="U3230">
        <v>1</v>
      </c>
      <c r="W3230" s="64">
        <f t="shared" si="102"/>
        <v>0</v>
      </c>
      <c r="X3230" s="64">
        <f t="shared" si="103"/>
        <v>278800</v>
      </c>
    </row>
    <row r="3231" spans="1:24" hidden="1">
      <c r="A3231">
        <v>27003</v>
      </c>
      <c r="B3231" t="s">
        <v>689</v>
      </c>
      <c r="C3231" t="s">
        <v>684</v>
      </c>
      <c r="D3231" t="s">
        <v>685</v>
      </c>
      <c r="E3231" t="s">
        <v>29</v>
      </c>
      <c r="F3231" t="s">
        <v>4796</v>
      </c>
      <c r="G3231" t="s">
        <v>1016</v>
      </c>
      <c r="H3231" s="1">
        <v>45449</v>
      </c>
      <c r="I3231" t="s">
        <v>8</v>
      </c>
      <c r="J3231">
        <v>34</v>
      </c>
      <c r="K3231">
        <v>6.97</v>
      </c>
      <c r="L3231">
        <v>0</v>
      </c>
      <c r="M3231">
        <v>0</v>
      </c>
      <c r="N3231">
        <v>1</v>
      </c>
      <c r="O3231">
        <v>0</v>
      </c>
      <c r="P3231">
        <v>40000</v>
      </c>
      <c r="Q3231">
        <v>0</v>
      </c>
      <c r="R3231">
        <v>4</v>
      </c>
      <c r="S3231">
        <v>1005</v>
      </c>
      <c r="T3231" s="1">
        <v>0</v>
      </c>
      <c r="U3231">
        <v>1</v>
      </c>
      <c r="W3231" s="64">
        <f t="shared" si="102"/>
        <v>278800</v>
      </c>
      <c r="X3231" s="64">
        <f t="shared" si="103"/>
        <v>0</v>
      </c>
    </row>
    <row r="3232" spans="1:24" hidden="1">
      <c r="A3232">
        <v>1005</v>
      </c>
      <c r="B3232" t="s">
        <v>689</v>
      </c>
      <c r="C3232" t="s">
        <v>684</v>
      </c>
      <c r="D3232" t="s">
        <v>685</v>
      </c>
      <c r="E3232" t="s">
        <v>29</v>
      </c>
      <c r="F3232" t="s">
        <v>747</v>
      </c>
      <c r="G3232" t="s">
        <v>4921</v>
      </c>
      <c r="H3232" s="1">
        <v>45450</v>
      </c>
      <c r="I3232" t="s">
        <v>7</v>
      </c>
      <c r="J3232">
        <v>34</v>
      </c>
      <c r="K3232">
        <v>6.97</v>
      </c>
      <c r="L3232">
        <v>0</v>
      </c>
      <c r="M3232">
        <v>0</v>
      </c>
      <c r="N3232">
        <v>1</v>
      </c>
      <c r="O3232">
        <v>1</v>
      </c>
      <c r="P3232">
        <v>0</v>
      </c>
      <c r="Q3232">
        <v>4000</v>
      </c>
      <c r="R3232">
        <v>4</v>
      </c>
      <c r="S3232">
        <v>27004</v>
      </c>
      <c r="T3232" s="1">
        <v>0</v>
      </c>
      <c r="U3232">
        <v>1</v>
      </c>
      <c r="W3232" s="64">
        <f t="shared" si="102"/>
        <v>0</v>
      </c>
      <c r="X3232" s="64">
        <f t="shared" si="103"/>
        <v>27880</v>
      </c>
    </row>
    <row r="3233" spans="1:24" hidden="1">
      <c r="A3233">
        <v>1009</v>
      </c>
      <c r="B3233" t="s">
        <v>684</v>
      </c>
      <c r="C3233" t="s">
        <v>684</v>
      </c>
      <c r="D3233" t="s">
        <v>685</v>
      </c>
      <c r="E3233" t="s">
        <v>29</v>
      </c>
      <c r="F3233" t="s">
        <v>686</v>
      </c>
      <c r="G3233" t="s">
        <v>4962</v>
      </c>
      <c r="H3233" s="1">
        <v>45450</v>
      </c>
      <c r="I3233" t="s">
        <v>7</v>
      </c>
      <c r="J3233">
        <v>53</v>
      </c>
      <c r="K3233">
        <v>8.907</v>
      </c>
      <c r="L3233">
        <v>0</v>
      </c>
      <c r="M3233">
        <v>0</v>
      </c>
      <c r="N3233">
        <v>1</v>
      </c>
      <c r="O3233">
        <v>0</v>
      </c>
      <c r="P3233">
        <v>0</v>
      </c>
      <c r="Q3233">
        <v>4200</v>
      </c>
      <c r="R3233">
        <v>4</v>
      </c>
      <c r="S3233">
        <v>3024</v>
      </c>
      <c r="T3233" s="1">
        <v>0</v>
      </c>
      <c r="U3233">
        <v>1</v>
      </c>
      <c r="W3233" s="64">
        <f t="shared" si="102"/>
        <v>0</v>
      </c>
      <c r="X3233" s="64">
        <f t="shared" si="103"/>
        <v>37409.4</v>
      </c>
    </row>
    <row r="3234" spans="1:24" hidden="1">
      <c r="A3234">
        <v>1009</v>
      </c>
      <c r="B3234" t="s">
        <v>684</v>
      </c>
      <c r="C3234" t="s">
        <v>684</v>
      </c>
      <c r="D3234" t="s">
        <v>685</v>
      </c>
      <c r="E3234" t="s">
        <v>29</v>
      </c>
      <c r="F3234" t="s">
        <v>686</v>
      </c>
      <c r="G3234" t="s">
        <v>4963</v>
      </c>
      <c r="H3234" s="1">
        <v>45450</v>
      </c>
      <c r="I3234" t="s">
        <v>7</v>
      </c>
      <c r="J3234">
        <v>53</v>
      </c>
      <c r="K3234">
        <v>8.907</v>
      </c>
      <c r="L3234">
        <v>0</v>
      </c>
      <c r="M3234">
        <v>0</v>
      </c>
      <c r="N3234">
        <v>1</v>
      </c>
      <c r="O3234">
        <v>0</v>
      </c>
      <c r="P3234">
        <v>0</v>
      </c>
      <c r="Q3234">
        <v>495</v>
      </c>
      <c r="R3234">
        <v>4</v>
      </c>
      <c r="S3234">
        <v>3024</v>
      </c>
      <c r="T3234" s="1">
        <v>0</v>
      </c>
      <c r="U3234">
        <v>1</v>
      </c>
      <c r="W3234" s="64">
        <f t="shared" si="102"/>
        <v>0</v>
      </c>
      <c r="X3234" s="64">
        <f t="shared" si="103"/>
        <v>4408.9650000000001</v>
      </c>
    </row>
    <row r="3235" spans="1:24" hidden="1">
      <c r="A3235">
        <v>3024</v>
      </c>
      <c r="B3235" t="s">
        <v>684</v>
      </c>
      <c r="C3235" t="s">
        <v>684</v>
      </c>
      <c r="D3235" t="s">
        <v>685</v>
      </c>
      <c r="E3235" t="s">
        <v>29</v>
      </c>
      <c r="F3235" t="s">
        <v>5320</v>
      </c>
      <c r="G3235" t="s">
        <v>5321</v>
      </c>
      <c r="H3235" s="1">
        <v>45450</v>
      </c>
      <c r="I3235" t="s">
        <v>8</v>
      </c>
      <c r="J3235">
        <v>53</v>
      </c>
      <c r="K3235">
        <v>8.907</v>
      </c>
      <c r="N3235">
        <v>1</v>
      </c>
      <c r="O3235">
        <v>0</v>
      </c>
      <c r="P3235">
        <v>495</v>
      </c>
      <c r="Q3235">
        <v>0</v>
      </c>
      <c r="R3235">
        <v>4</v>
      </c>
      <c r="S3235">
        <v>1009</v>
      </c>
      <c r="T3235" s="1">
        <v>0</v>
      </c>
      <c r="U3235">
        <v>1</v>
      </c>
      <c r="W3235" s="64">
        <f t="shared" si="102"/>
        <v>4408.9650000000001</v>
      </c>
      <c r="X3235" s="64">
        <f t="shared" si="103"/>
        <v>0</v>
      </c>
    </row>
    <row r="3236" spans="1:24" hidden="1">
      <c r="A3236">
        <v>3024</v>
      </c>
      <c r="B3236" t="s">
        <v>684</v>
      </c>
      <c r="C3236" t="s">
        <v>684</v>
      </c>
      <c r="D3236" t="s">
        <v>685</v>
      </c>
      <c r="E3236" t="s">
        <v>29</v>
      </c>
      <c r="F3236" t="s">
        <v>685</v>
      </c>
      <c r="G3236" t="s">
        <v>5321</v>
      </c>
      <c r="H3236" s="1">
        <v>45450</v>
      </c>
      <c r="I3236" t="s">
        <v>8</v>
      </c>
      <c r="J3236">
        <v>53</v>
      </c>
      <c r="K3236">
        <v>8.907</v>
      </c>
      <c r="N3236">
        <v>1</v>
      </c>
      <c r="O3236">
        <v>0</v>
      </c>
      <c r="P3236">
        <v>4200</v>
      </c>
      <c r="Q3236">
        <v>0</v>
      </c>
      <c r="R3236">
        <v>4</v>
      </c>
      <c r="S3236">
        <v>1009</v>
      </c>
      <c r="T3236" s="1">
        <v>0</v>
      </c>
      <c r="U3236">
        <v>1</v>
      </c>
      <c r="W3236" s="64">
        <f t="shared" si="102"/>
        <v>37409.4</v>
      </c>
      <c r="X3236" s="64">
        <f t="shared" si="103"/>
        <v>0</v>
      </c>
    </row>
    <row r="3237" spans="1:24" hidden="1">
      <c r="A3237">
        <v>27004</v>
      </c>
      <c r="B3237" t="s">
        <v>689</v>
      </c>
      <c r="C3237" t="s">
        <v>684</v>
      </c>
      <c r="D3237" t="s">
        <v>685</v>
      </c>
      <c r="E3237" t="s">
        <v>29</v>
      </c>
      <c r="F3237" t="s">
        <v>753</v>
      </c>
      <c r="G3237" t="s">
        <v>979</v>
      </c>
      <c r="H3237" s="1">
        <v>45450</v>
      </c>
      <c r="I3237" t="s">
        <v>8</v>
      </c>
      <c r="J3237">
        <v>34</v>
      </c>
      <c r="K3237">
        <v>6.97</v>
      </c>
      <c r="L3237">
        <v>0</v>
      </c>
      <c r="M3237">
        <v>0</v>
      </c>
      <c r="N3237">
        <v>1</v>
      </c>
      <c r="O3237">
        <v>0</v>
      </c>
      <c r="P3237">
        <v>4000</v>
      </c>
      <c r="Q3237">
        <v>0</v>
      </c>
      <c r="R3237">
        <v>4</v>
      </c>
      <c r="S3237">
        <v>1005</v>
      </c>
      <c r="T3237" s="1">
        <v>0</v>
      </c>
      <c r="U3237">
        <v>1</v>
      </c>
      <c r="W3237" s="64">
        <f t="shared" si="102"/>
        <v>27880</v>
      </c>
      <c r="X3237" s="64">
        <f t="shared" si="103"/>
        <v>0</v>
      </c>
    </row>
    <row r="3238" spans="1:24" hidden="1">
      <c r="A3238">
        <v>1005</v>
      </c>
      <c r="B3238" t="s">
        <v>689</v>
      </c>
      <c r="C3238" t="s">
        <v>684</v>
      </c>
      <c r="D3238" t="s">
        <v>685</v>
      </c>
      <c r="E3238" t="s">
        <v>29</v>
      </c>
      <c r="F3238" t="s">
        <v>747</v>
      </c>
      <c r="G3238" t="s">
        <v>4922</v>
      </c>
      <c r="H3238" s="1">
        <v>45453</v>
      </c>
      <c r="I3238" t="s">
        <v>7</v>
      </c>
      <c r="J3238">
        <v>34</v>
      </c>
      <c r="K3238">
        <v>6.97</v>
      </c>
      <c r="L3238">
        <v>0</v>
      </c>
      <c r="M3238">
        <v>0</v>
      </c>
      <c r="N3238">
        <v>1</v>
      </c>
      <c r="O3238">
        <v>1</v>
      </c>
      <c r="P3238">
        <v>0</v>
      </c>
      <c r="Q3238">
        <v>19000</v>
      </c>
      <c r="R3238">
        <v>4</v>
      </c>
      <c r="S3238">
        <v>27012</v>
      </c>
      <c r="T3238" s="1">
        <v>0</v>
      </c>
      <c r="U3238">
        <v>1</v>
      </c>
      <c r="W3238" s="64">
        <f t="shared" si="102"/>
        <v>0</v>
      </c>
      <c r="X3238" s="64">
        <f t="shared" si="103"/>
        <v>132430</v>
      </c>
    </row>
    <row r="3239" spans="1:24" hidden="1">
      <c r="A3239">
        <v>27012</v>
      </c>
      <c r="B3239" t="s">
        <v>689</v>
      </c>
      <c r="C3239" t="s">
        <v>684</v>
      </c>
      <c r="D3239" t="s">
        <v>685</v>
      </c>
      <c r="E3239" t="s">
        <v>29</v>
      </c>
      <c r="F3239" t="s">
        <v>753</v>
      </c>
      <c r="G3239" t="s">
        <v>979</v>
      </c>
      <c r="H3239" s="1">
        <v>45453</v>
      </c>
      <c r="I3239" t="s">
        <v>8</v>
      </c>
      <c r="J3239">
        <v>34</v>
      </c>
      <c r="K3239">
        <v>6.97</v>
      </c>
      <c r="L3239">
        <v>0</v>
      </c>
      <c r="M3239">
        <v>0</v>
      </c>
      <c r="N3239">
        <v>1</v>
      </c>
      <c r="O3239">
        <v>0</v>
      </c>
      <c r="P3239">
        <v>19000</v>
      </c>
      <c r="Q3239">
        <v>0</v>
      </c>
      <c r="R3239">
        <v>4</v>
      </c>
      <c r="S3239">
        <v>1005</v>
      </c>
      <c r="T3239" s="1">
        <v>0</v>
      </c>
      <c r="U3239">
        <v>1</v>
      </c>
      <c r="W3239" s="64">
        <f t="shared" si="102"/>
        <v>132430</v>
      </c>
      <c r="X3239" s="64">
        <f t="shared" si="103"/>
        <v>0</v>
      </c>
    </row>
    <row r="3240" spans="1:24" hidden="1">
      <c r="A3240">
        <v>1005</v>
      </c>
      <c r="B3240" t="s">
        <v>689</v>
      </c>
      <c r="C3240" t="s">
        <v>684</v>
      </c>
      <c r="D3240" t="s">
        <v>685</v>
      </c>
      <c r="E3240" t="s">
        <v>29</v>
      </c>
      <c r="F3240" t="s">
        <v>747</v>
      </c>
      <c r="G3240" t="s">
        <v>4923</v>
      </c>
      <c r="H3240" s="1">
        <v>45455</v>
      </c>
      <c r="I3240" t="s">
        <v>7</v>
      </c>
      <c r="J3240">
        <v>34</v>
      </c>
      <c r="K3240">
        <v>6.97</v>
      </c>
      <c r="L3240">
        <v>0</v>
      </c>
      <c r="M3240">
        <v>0</v>
      </c>
      <c r="N3240">
        <v>1</v>
      </c>
      <c r="O3240">
        <v>1</v>
      </c>
      <c r="P3240">
        <v>0</v>
      </c>
      <c r="Q3240">
        <v>25000</v>
      </c>
      <c r="R3240">
        <v>4</v>
      </c>
      <c r="S3240">
        <v>27003</v>
      </c>
      <c r="T3240" s="1">
        <v>0</v>
      </c>
      <c r="U3240">
        <v>1</v>
      </c>
      <c r="W3240" s="64">
        <f t="shared" si="102"/>
        <v>0</v>
      </c>
      <c r="X3240" s="64">
        <f t="shared" si="103"/>
        <v>174250</v>
      </c>
    </row>
    <row r="3241" spans="1:24" hidden="1">
      <c r="A3241">
        <v>1005</v>
      </c>
      <c r="B3241" t="s">
        <v>689</v>
      </c>
      <c r="C3241" t="s">
        <v>684</v>
      </c>
      <c r="D3241" t="s">
        <v>685</v>
      </c>
      <c r="E3241" t="s">
        <v>29</v>
      </c>
      <c r="F3241" t="s">
        <v>747</v>
      </c>
      <c r="G3241" t="s">
        <v>4924</v>
      </c>
      <c r="H3241" s="1">
        <v>45455</v>
      </c>
      <c r="I3241" t="s">
        <v>7</v>
      </c>
      <c r="J3241">
        <v>34</v>
      </c>
      <c r="K3241">
        <v>6.97</v>
      </c>
      <c r="L3241">
        <v>0</v>
      </c>
      <c r="M3241">
        <v>0</v>
      </c>
      <c r="N3241">
        <v>1</v>
      </c>
      <c r="O3241">
        <v>1</v>
      </c>
      <c r="P3241">
        <v>0</v>
      </c>
      <c r="Q3241">
        <v>15000</v>
      </c>
      <c r="R3241">
        <v>4</v>
      </c>
      <c r="S3241">
        <v>27004</v>
      </c>
      <c r="T3241" s="1">
        <v>0</v>
      </c>
      <c r="U3241">
        <v>1</v>
      </c>
      <c r="W3241" s="64">
        <f t="shared" si="102"/>
        <v>0</v>
      </c>
      <c r="X3241" s="64">
        <f t="shared" si="103"/>
        <v>104550</v>
      </c>
    </row>
    <row r="3242" spans="1:24" hidden="1">
      <c r="A3242">
        <v>27003</v>
      </c>
      <c r="B3242" t="s">
        <v>689</v>
      </c>
      <c r="C3242" t="s">
        <v>684</v>
      </c>
      <c r="D3242" t="s">
        <v>685</v>
      </c>
      <c r="E3242" t="s">
        <v>29</v>
      </c>
      <c r="F3242" t="s">
        <v>4796</v>
      </c>
      <c r="G3242" t="s">
        <v>1034</v>
      </c>
      <c r="H3242" s="1">
        <v>45455</v>
      </c>
      <c r="I3242" t="s">
        <v>8</v>
      </c>
      <c r="J3242">
        <v>34</v>
      </c>
      <c r="K3242">
        <v>6.97</v>
      </c>
      <c r="L3242">
        <v>0</v>
      </c>
      <c r="M3242">
        <v>0</v>
      </c>
      <c r="N3242">
        <v>1</v>
      </c>
      <c r="O3242">
        <v>0</v>
      </c>
      <c r="P3242">
        <v>25000</v>
      </c>
      <c r="Q3242">
        <v>0</v>
      </c>
      <c r="R3242">
        <v>4</v>
      </c>
      <c r="S3242">
        <v>1005</v>
      </c>
      <c r="T3242" s="1">
        <v>0</v>
      </c>
      <c r="U3242">
        <v>1</v>
      </c>
      <c r="W3242" s="64">
        <f t="shared" si="102"/>
        <v>174250</v>
      </c>
      <c r="X3242" s="64">
        <f t="shared" si="103"/>
        <v>0</v>
      </c>
    </row>
    <row r="3243" spans="1:24" hidden="1">
      <c r="A3243">
        <v>27004</v>
      </c>
      <c r="B3243" t="s">
        <v>689</v>
      </c>
      <c r="C3243" t="s">
        <v>684</v>
      </c>
      <c r="D3243" t="s">
        <v>685</v>
      </c>
      <c r="E3243" t="s">
        <v>29</v>
      </c>
      <c r="F3243" t="s">
        <v>753</v>
      </c>
      <c r="G3243" t="s">
        <v>979</v>
      </c>
      <c r="H3243" s="1">
        <v>45455</v>
      </c>
      <c r="I3243" t="s">
        <v>8</v>
      </c>
      <c r="J3243">
        <v>34</v>
      </c>
      <c r="K3243">
        <v>6.97</v>
      </c>
      <c r="L3243">
        <v>0</v>
      </c>
      <c r="M3243">
        <v>0</v>
      </c>
      <c r="N3243">
        <v>1</v>
      </c>
      <c r="O3243">
        <v>0</v>
      </c>
      <c r="P3243">
        <v>15000</v>
      </c>
      <c r="Q3243">
        <v>0</v>
      </c>
      <c r="R3243">
        <v>4</v>
      </c>
      <c r="S3243">
        <v>1005</v>
      </c>
      <c r="T3243" s="1">
        <v>0</v>
      </c>
      <c r="U3243">
        <v>1</v>
      </c>
      <c r="W3243" s="64">
        <f t="shared" si="102"/>
        <v>104550</v>
      </c>
      <c r="X3243" s="64">
        <f t="shared" si="103"/>
        <v>0</v>
      </c>
    </row>
    <row r="3244" spans="1:24" hidden="1">
      <c r="A3244">
        <v>1005</v>
      </c>
      <c r="B3244" t="s">
        <v>689</v>
      </c>
      <c r="C3244" t="s">
        <v>684</v>
      </c>
      <c r="D3244" t="s">
        <v>685</v>
      </c>
      <c r="E3244" t="s">
        <v>29</v>
      </c>
      <c r="F3244" t="s">
        <v>747</v>
      </c>
      <c r="G3244" t="s">
        <v>4925</v>
      </c>
      <c r="H3244" s="1">
        <v>45456</v>
      </c>
      <c r="I3244" t="s">
        <v>7</v>
      </c>
      <c r="J3244">
        <v>34</v>
      </c>
      <c r="K3244">
        <v>6.97</v>
      </c>
      <c r="L3244">
        <v>0</v>
      </c>
      <c r="M3244">
        <v>0</v>
      </c>
      <c r="N3244">
        <v>1</v>
      </c>
      <c r="O3244">
        <v>1</v>
      </c>
      <c r="P3244">
        <v>0</v>
      </c>
      <c r="Q3244">
        <v>5250</v>
      </c>
      <c r="R3244">
        <v>4</v>
      </c>
      <c r="S3244">
        <v>27012</v>
      </c>
      <c r="T3244" s="1">
        <v>0</v>
      </c>
      <c r="U3244">
        <v>1</v>
      </c>
      <c r="W3244" s="64">
        <f t="shared" si="102"/>
        <v>0</v>
      </c>
      <c r="X3244" s="64">
        <f t="shared" si="103"/>
        <v>36592.5</v>
      </c>
    </row>
    <row r="3245" spans="1:24">
      <c r="A3245">
        <v>1034</v>
      </c>
      <c r="B3245" t="s">
        <v>689</v>
      </c>
      <c r="C3245" t="s">
        <v>684</v>
      </c>
      <c r="D3245" t="s">
        <v>685</v>
      </c>
      <c r="E3245" t="s">
        <v>29</v>
      </c>
      <c r="F3245" t="s">
        <v>747</v>
      </c>
      <c r="G3245" t="s">
        <v>5269</v>
      </c>
      <c r="H3245" s="1">
        <v>45456</v>
      </c>
      <c r="I3245" t="s">
        <v>7</v>
      </c>
      <c r="J3245">
        <v>34</v>
      </c>
      <c r="K3245">
        <v>6.97</v>
      </c>
      <c r="L3245">
        <v>0</v>
      </c>
      <c r="M3245">
        <v>0</v>
      </c>
      <c r="N3245">
        <v>1</v>
      </c>
      <c r="O3245">
        <v>0</v>
      </c>
      <c r="P3245">
        <v>0</v>
      </c>
      <c r="Q3245">
        <v>10000</v>
      </c>
      <c r="R3245">
        <v>4</v>
      </c>
      <c r="S3245">
        <v>27009</v>
      </c>
      <c r="T3245" s="1">
        <v>0</v>
      </c>
      <c r="U3245">
        <v>1</v>
      </c>
      <c r="W3245" s="64">
        <f t="shared" si="102"/>
        <v>0</v>
      </c>
      <c r="X3245" s="64">
        <f t="shared" si="103"/>
        <v>69700</v>
      </c>
    </row>
    <row r="3246" spans="1:24" hidden="1">
      <c r="A3246">
        <v>27009</v>
      </c>
      <c r="B3246" t="s">
        <v>689</v>
      </c>
      <c r="C3246" t="s">
        <v>684</v>
      </c>
      <c r="D3246" t="s">
        <v>685</v>
      </c>
      <c r="E3246" t="s">
        <v>29</v>
      </c>
      <c r="F3246" t="s">
        <v>753</v>
      </c>
      <c r="G3246" t="s">
        <v>5406</v>
      </c>
      <c r="H3246" s="1">
        <v>45456</v>
      </c>
      <c r="I3246" t="s">
        <v>8</v>
      </c>
      <c r="J3246">
        <v>34</v>
      </c>
      <c r="K3246">
        <v>6.97</v>
      </c>
      <c r="L3246">
        <v>0</v>
      </c>
      <c r="M3246">
        <v>0</v>
      </c>
      <c r="N3246">
        <v>1</v>
      </c>
      <c r="O3246">
        <v>0</v>
      </c>
      <c r="P3246">
        <v>10000</v>
      </c>
      <c r="Q3246">
        <v>0</v>
      </c>
      <c r="R3246">
        <v>4</v>
      </c>
      <c r="S3246">
        <v>1034</v>
      </c>
      <c r="T3246" s="1">
        <v>0</v>
      </c>
      <c r="U3246">
        <v>1</v>
      </c>
      <c r="W3246" s="64">
        <f t="shared" si="102"/>
        <v>69700</v>
      </c>
      <c r="X3246" s="64">
        <f t="shared" si="103"/>
        <v>0</v>
      </c>
    </row>
    <row r="3247" spans="1:24" hidden="1">
      <c r="A3247">
        <v>27012</v>
      </c>
      <c r="B3247" t="s">
        <v>689</v>
      </c>
      <c r="C3247" t="s">
        <v>684</v>
      </c>
      <c r="D3247" t="s">
        <v>685</v>
      </c>
      <c r="E3247" t="s">
        <v>29</v>
      </c>
      <c r="F3247" t="s">
        <v>753</v>
      </c>
      <c r="G3247" t="s">
        <v>979</v>
      </c>
      <c r="H3247" s="1">
        <v>45456</v>
      </c>
      <c r="I3247" t="s">
        <v>8</v>
      </c>
      <c r="J3247">
        <v>34</v>
      </c>
      <c r="K3247">
        <v>6.97</v>
      </c>
      <c r="L3247">
        <v>0</v>
      </c>
      <c r="M3247">
        <v>0</v>
      </c>
      <c r="N3247">
        <v>1</v>
      </c>
      <c r="O3247">
        <v>0</v>
      </c>
      <c r="P3247">
        <v>5250</v>
      </c>
      <c r="Q3247">
        <v>0</v>
      </c>
      <c r="R3247">
        <v>4</v>
      </c>
      <c r="S3247">
        <v>1005</v>
      </c>
      <c r="T3247" s="1">
        <v>0</v>
      </c>
      <c r="U3247">
        <v>1</v>
      </c>
      <c r="W3247" s="64">
        <f t="shared" si="102"/>
        <v>36592.5</v>
      </c>
      <c r="X3247" s="64">
        <f t="shared" si="103"/>
        <v>0</v>
      </c>
    </row>
    <row r="3248" spans="1:24" hidden="1">
      <c r="A3248">
        <v>1009</v>
      </c>
      <c r="B3248" t="s">
        <v>690</v>
      </c>
      <c r="C3248" t="s">
        <v>684</v>
      </c>
      <c r="D3248" t="s">
        <v>685</v>
      </c>
      <c r="E3248" t="s">
        <v>29</v>
      </c>
      <c r="F3248" t="s">
        <v>686</v>
      </c>
      <c r="G3248" t="s">
        <v>5069</v>
      </c>
      <c r="H3248" s="1">
        <v>45457</v>
      </c>
      <c r="I3248" t="s">
        <v>7</v>
      </c>
      <c r="J3248">
        <v>34</v>
      </c>
      <c r="K3248">
        <v>6.97</v>
      </c>
      <c r="L3248">
        <v>0</v>
      </c>
      <c r="M3248">
        <v>0</v>
      </c>
      <c r="N3248">
        <v>1</v>
      </c>
      <c r="O3248">
        <v>0</v>
      </c>
      <c r="P3248">
        <v>0</v>
      </c>
      <c r="Q3248">
        <v>10000</v>
      </c>
      <c r="R3248">
        <v>4</v>
      </c>
      <c r="S3248">
        <v>27002</v>
      </c>
      <c r="T3248" s="1">
        <v>0</v>
      </c>
      <c r="U3248">
        <v>1</v>
      </c>
      <c r="W3248" s="64">
        <f t="shared" si="102"/>
        <v>0</v>
      </c>
      <c r="X3248" s="64">
        <f t="shared" si="103"/>
        <v>69700</v>
      </c>
    </row>
    <row r="3249" spans="1:24" hidden="1">
      <c r="A3249">
        <v>3030</v>
      </c>
      <c r="B3249" t="s">
        <v>692</v>
      </c>
      <c r="C3249" t="s">
        <v>684</v>
      </c>
      <c r="D3249" t="s">
        <v>685</v>
      </c>
      <c r="E3249" t="s">
        <v>29</v>
      </c>
      <c r="F3249" t="s">
        <v>983</v>
      </c>
      <c r="G3249" t="s">
        <v>687</v>
      </c>
      <c r="H3249" s="1">
        <v>45457</v>
      </c>
      <c r="I3249" t="s">
        <v>8</v>
      </c>
      <c r="J3249">
        <v>53</v>
      </c>
      <c r="K3249">
        <v>9.15</v>
      </c>
      <c r="L3249">
        <v>0</v>
      </c>
      <c r="M3249">
        <v>0</v>
      </c>
      <c r="N3249">
        <v>1</v>
      </c>
      <c r="O3249">
        <v>0</v>
      </c>
      <c r="P3249">
        <v>31500</v>
      </c>
      <c r="Q3249">
        <v>0</v>
      </c>
      <c r="R3249">
        <v>4</v>
      </c>
      <c r="S3249">
        <v>1001</v>
      </c>
      <c r="T3249" s="1">
        <v>0</v>
      </c>
      <c r="U3249">
        <v>1</v>
      </c>
      <c r="W3249" s="64">
        <f t="shared" si="102"/>
        <v>288225</v>
      </c>
      <c r="X3249" s="64">
        <f t="shared" si="103"/>
        <v>0</v>
      </c>
    </row>
    <row r="3250" spans="1:24" hidden="1">
      <c r="A3250">
        <v>27002</v>
      </c>
      <c r="B3250" t="s">
        <v>690</v>
      </c>
      <c r="C3250" t="s">
        <v>684</v>
      </c>
      <c r="D3250" t="s">
        <v>685</v>
      </c>
      <c r="E3250" t="s">
        <v>29</v>
      </c>
      <c r="F3250" t="s">
        <v>5341</v>
      </c>
      <c r="G3250" t="s">
        <v>3607</v>
      </c>
      <c r="H3250" s="1">
        <v>45457</v>
      </c>
      <c r="I3250" t="s">
        <v>8</v>
      </c>
      <c r="J3250">
        <v>34</v>
      </c>
      <c r="K3250">
        <v>6.97</v>
      </c>
      <c r="L3250">
        <v>0</v>
      </c>
      <c r="M3250">
        <v>0</v>
      </c>
      <c r="N3250">
        <v>1</v>
      </c>
      <c r="O3250">
        <v>0</v>
      </c>
      <c r="P3250">
        <v>10000</v>
      </c>
      <c r="Q3250">
        <v>0</v>
      </c>
      <c r="R3250">
        <v>4</v>
      </c>
      <c r="S3250">
        <v>1009</v>
      </c>
      <c r="T3250" s="1">
        <v>0</v>
      </c>
      <c r="U3250">
        <v>1</v>
      </c>
      <c r="W3250" s="64">
        <f t="shared" si="102"/>
        <v>69700</v>
      </c>
      <c r="X3250" s="64">
        <f t="shared" si="103"/>
        <v>0</v>
      </c>
    </row>
    <row r="3251" spans="1:24" hidden="1">
      <c r="A3251">
        <v>1009</v>
      </c>
      <c r="B3251" t="s">
        <v>689</v>
      </c>
      <c r="C3251" t="s">
        <v>684</v>
      </c>
      <c r="D3251" t="s">
        <v>685</v>
      </c>
      <c r="E3251" t="s">
        <v>29</v>
      </c>
      <c r="F3251" t="s">
        <v>686</v>
      </c>
      <c r="G3251" t="s">
        <v>5010</v>
      </c>
      <c r="H3251" s="1">
        <v>45460</v>
      </c>
      <c r="I3251" t="s">
        <v>7</v>
      </c>
      <c r="J3251">
        <v>53</v>
      </c>
      <c r="K3251">
        <v>8.891</v>
      </c>
      <c r="L3251">
        <v>0</v>
      </c>
      <c r="M3251">
        <v>0</v>
      </c>
      <c r="N3251">
        <v>1</v>
      </c>
      <c r="O3251">
        <v>0</v>
      </c>
      <c r="P3251">
        <v>0</v>
      </c>
      <c r="Q3251">
        <v>157109.19</v>
      </c>
      <c r="R3251">
        <v>4</v>
      </c>
      <c r="S3251">
        <v>27012</v>
      </c>
      <c r="T3251" s="1">
        <v>0</v>
      </c>
      <c r="U3251">
        <v>1</v>
      </c>
      <c r="W3251" s="64">
        <f t="shared" si="102"/>
        <v>0</v>
      </c>
      <c r="X3251" s="64">
        <f t="shared" si="103"/>
        <v>1396857.8082900001</v>
      </c>
    </row>
    <row r="3252" spans="1:24" hidden="1">
      <c r="A3252">
        <v>27012</v>
      </c>
      <c r="B3252" t="s">
        <v>689</v>
      </c>
      <c r="C3252" t="s">
        <v>684</v>
      </c>
      <c r="D3252" t="s">
        <v>685</v>
      </c>
      <c r="E3252" t="s">
        <v>29</v>
      </c>
      <c r="F3252" t="s">
        <v>753</v>
      </c>
      <c r="G3252" t="s">
        <v>979</v>
      </c>
      <c r="H3252" s="1">
        <v>45460</v>
      </c>
      <c r="I3252" t="s">
        <v>8</v>
      </c>
      <c r="J3252">
        <v>53</v>
      </c>
      <c r="K3252">
        <v>8.891</v>
      </c>
      <c r="L3252">
        <v>0</v>
      </c>
      <c r="M3252">
        <v>0</v>
      </c>
      <c r="N3252">
        <v>1</v>
      </c>
      <c r="O3252">
        <v>0</v>
      </c>
      <c r="P3252">
        <v>157109.19</v>
      </c>
      <c r="Q3252">
        <v>0</v>
      </c>
      <c r="R3252">
        <v>4</v>
      </c>
      <c r="S3252">
        <v>1009</v>
      </c>
      <c r="T3252" s="1">
        <v>0</v>
      </c>
      <c r="U3252">
        <v>1</v>
      </c>
      <c r="W3252" s="64">
        <f t="shared" si="102"/>
        <v>1396857.8082900001</v>
      </c>
      <c r="X3252" s="64">
        <f t="shared" si="103"/>
        <v>0</v>
      </c>
    </row>
    <row r="3253" spans="1:24">
      <c r="A3253">
        <v>1034</v>
      </c>
      <c r="B3253" t="s">
        <v>689</v>
      </c>
      <c r="C3253" t="s">
        <v>684</v>
      </c>
      <c r="D3253" t="s">
        <v>685</v>
      </c>
      <c r="E3253" t="s">
        <v>29</v>
      </c>
      <c r="F3253" t="s">
        <v>686</v>
      </c>
      <c r="G3253" t="s">
        <v>5224</v>
      </c>
      <c r="H3253" s="1">
        <v>45461</v>
      </c>
      <c r="I3253" t="s">
        <v>7</v>
      </c>
      <c r="J3253">
        <v>34</v>
      </c>
      <c r="K3253">
        <v>6.97</v>
      </c>
      <c r="L3253">
        <v>0</v>
      </c>
      <c r="M3253">
        <v>0</v>
      </c>
      <c r="N3253">
        <v>1</v>
      </c>
      <c r="O3253">
        <v>0</v>
      </c>
      <c r="P3253">
        <v>0</v>
      </c>
      <c r="Q3253">
        <v>551690.12</v>
      </c>
      <c r="R3253">
        <v>4</v>
      </c>
      <c r="S3253">
        <v>27012</v>
      </c>
      <c r="T3253" s="1">
        <v>0</v>
      </c>
      <c r="U3253">
        <v>1</v>
      </c>
      <c r="W3253" s="64">
        <f t="shared" si="102"/>
        <v>0</v>
      </c>
      <c r="X3253" s="64">
        <f t="shared" si="103"/>
        <v>3845280.1363999997</v>
      </c>
    </row>
    <row r="3254" spans="1:24" hidden="1">
      <c r="A3254">
        <v>27012</v>
      </c>
      <c r="B3254" t="s">
        <v>689</v>
      </c>
      <c r="C3254" t="s">
        <v>684</v>
      </c>
      <c r="D3254" t="s">
        <v>685</v>
      </c>
      <c r="E3254" t="s">
        <v>29</v>
      </c>
      <c r="F3254" t="s">
        <v>753</v>
      </c>
      <c r="G3254" t="s">
        <v>979</v>
      </c>
      <c r="H3254" s="1">
        <v>45461</v>
      </c>
      <c r="I3254" t="s">
        <v>8</v>
      </c>
      <c r="J3254">
        <v>34</v>
      </c>
      <c r="K3254">
        <v>6.97</v>
      </c>
      <c r="L3254">
        <v>0</v>
      </c>
      <c r="M3254">
        <v>0</v>
      </c>
      <c r="N3254">
        <v>1</v>
      </c>
      <c r="O3254">
        <v>0</v>
      </c>
      <c r="P3254">
        <v>551690.12</v>
      </c>
      <c r="Q3254">
        <v>0</v>
      </c>
      <c r="R3254">
        <v>4</v>
      </c>
      <c r="S3254">
        <v>1034</v>
      </c>
      <c r="T3254" s="1">
        <v>0</v>
      </c>
      <c r="U3254">
        <v>1</v>
      </c>
      <c r="W3254" s="64">
        <f t="shared" si="102"/>
        <v>3845280.1363999997</v>
      </c>
      <c r="X3254" s="64">
        <f t="shared" si="103"/>
        <v>0</v>
      </c>
    </row>
    <row r="3255" spans="1:24" hidden="1">
      <c r="A3255">
        <v>1005</v>
      </c>
      <c r="B3255" t="s">
        <v>689</v>
      </c>
      <c r="C3255" t="s">
        <v>684</v>
      </c>
      <c r="D3255" t="s">
        <v>685</v>
      </c>
      <c r="E3255" t="s">
        <v>29</v>
      </c>
      <c r="F3255" t="s">
        <v>747</v>
      </c>
      <c r="G3255" t="s">
        <v>3588</v>
      </c>
      <c r="H3255" s="1">
        <v>45462</v>
      </c>
      <c r="I3255" t="s">
        <v>7</v>
      </c>
      <c r="J3255">
        <v>34</v>
      </c>
      <c r="K3255">
        <v>6.97</v>
      </c>
      <c r="L3255">
        <v>0</v>
      </c>
      <c r="M3255">
        <v>0</v>
      </c>
      <c r="N3255">
        <v>1</v>
      </c>
      <c r="O3255">
        <v>1</v>
      </c>
      <c r="P3255">
        <v>0</v>
      </c>
      <c r="Q3255">
        <v>21272.44</v>
      </c>
      <c r="R3255">
        <v>4</v>
      </c>
      <c r="S3255">
        <v>27003</v>
      </c>
      <c r="T3255" s="1">
        <v>0</v>
      </c>
      <c r="U3255">
        <v>1</v>
      </c>
      <c r="W3255" s="64">
        <f t="shared" si="102"/>
        <v>0</v>
      </c>
      <c r="X3255" s="64">
        <f t="shared" si="103"/>
        <v>148268.9068</v>
      </c>
    </row>
    <row r="3256" spans="1:24" hidden="1">
      <c r="A3256">
        <v>1016</v>
      </c>
      <c r="B3256" t="s">
        <v>689</v>
      </c>
      <c r="C3256" t="s">
        <v>684</v>
      </c>
      <c r="D3256" t="s">
        <v>685</v>
      </c>
      <c r="E3256" t="s">
        <v>29</v>
      </c>
      <c r="F3256" t="s">
        <v>748</v>
      </c>
      <c r="G3256" t="s">
        <v>4121</v>
      </c>
      <c r="H3256" s="1">
        <v>45462</v>
      </c>
      <c r="I3256" t="s">
        <v>7</v>
      </c>
      <c r="J3256">
        <v>53</v>
      </c>
      <c r="K3256">
        <v>10.29</v>
      </c>
      <c r="L3256">
        <v>0</v>
      </c>
      <c r="M3256">
        <v>0</v>
      </c>
      <c r="N3256">
        <v>1</v>
      </c>
      <c r="O3256">
        <v>0</v>
      </c>
      <c r="P3256">
        <v>0</v>
      </c>
      <c r="Q3256">
        <v>110789.19</v>
      </c>
      <c r="R3256">
        <v>4</v>
      </c>
      <c r="S3256">
        <v>27003</v>
      </c>
      <c r="T3256" s="1">
        <v>0</v>
      </c>
      <c r="U3256">
        <v>1</v>
      </c>
      <c r="W3256" s="64">
        <f t="shared" si="102"/>
        <v>0</v>
      </c>
      <c r="X3256" s="64">
        <f t="shared" si="103"/>
        <v>1140020.7651</v>
      </c>
    </row>
    <row r="3257" spans="1:24">
      <c r="A3257">
        <v>1034</v>
      </c>
      <c r="B3257" t="s">
        <v>689</v>
      </c>
      <c r="C3257" t="s">
        <v>684</v>
      </c>
      <c r="D3257" t="s">
        <v>685</v>
      </c>
      <c r="E3257" t="s">
        <v>29</v>
      </c>
      <c r="F3257" t="s">
        <v>686</v>
      </c>
      <c r="G3257" t="s">
        <v>5225</v>
      </c>
      <c r="H3257" s="1">
        <v>45462</v>
      </c>
      <c r="I3257" t="s">
        <v>7</v>
      </c>
      <c r="J3257">
        <v>34</v>
      </c>
      <c r="K3257">
        <v>6.97</v>
      </c>
      <c r="L3257">
        <v>0</v>
      </c>
      <c r="M3257">
        <v>0</v>
      </c>
      <c r="N3257">
        <v>1</v>
      </c>
      <c r="O3257">
        <v>0</v>
      </c>
      <c r="P3257">
        <v>0</v>
      </c>
      <c r="Q3257">
        <v>500000</v>
      </c>
      <c r="R3257">
        <v>4</v>
      </c>
      <c r="S3257">
        <v>74002</v>
      </c>
      <c r="T3257" s="1">
        <v>0</v>
      </c>
      <c r="U3257">
        <v>1</v>
      </c>
      <c r="W3257" s="64">
        <f t="shared" si="102"/>
        <v>0</v>
      </c>
      <c r="X3257" s="64">
        <f t="shared" si="103"/>
        <v>3485000</v>
      </c>
    </row>
    <row r="3258" spans="1:24" hidden="1">
      <c r="A3258">
        <v>27003</v>
      </c>
      <c r="B3258" t="s">
        <v>689</v>
      </c>
      <c r="C3258" t="s">
        <v>684</v>
      </c>
      <c r="D3258" t="s">
        <v>685</v>
      </c>
      <c r="E3258" t="s">
        <v>29</v>
      </c>
      <c r="F3258" t="s">
        <v>753</v>
      </c>
      <c r="G3258" t="s">
        <v>1018</v>
      </c>
      <c r="H3258" s="1">
        <v>45462</v>
      </c>
      <c r="I3258" t="s">
        <v>8</v>
      </c>
      <c r="J3258">
        <v>53</v>
      </c>
      <c r="K3258">
        <v>10.29</v>
      </c>
      <c r="L3258">
        <v>0</v>
      </c>
      <c r="M3258">
        <v>0</v>
      </c>
      <c r="N3258">
        <v>1</v>
      </c>
      <c r="O3258">
        <v>0</v>
      </c>
      <c r="P3258">
        <v>110789.19</v>
      </c>
      <c r="Q3258">
        <v>0</v>
      </c>
      <c r="R3258">
        <v>4</v>
      </c>
      <c r="S3258">
        <v>1016</v>
      </c>
      <c r="T3258" s="1">
        <v>0</v>
      </c>
      <c r="U3258">
        <v>1</v>
      </c>
      <c r="W3258" s="64">
        <f t="shared" si="102"/>
        <v>1140020.7651</v>
      </c>
      <c r="X3258" s="64">
        <f t="shared" si="103"/>
        <v>0</v>
      </c>
    </row>
    <row r="3259" spans="1:24" hidden="1">
      <c r="A3259">
        <v>27003</v>
      </c>
      <c r="B3259" t="s">
        <v>689</v>
      </c>
      <c r="C3259" t="s">
        <v>684</v>
      </c>
      <c r="D3259" t="s">
        <v>685</v>
      </c>
      <c r="E3259" t="s">
        <v>29</v>
      </c>
      <c r="F3259" t="s">
        <v>4796</v>
      </c>
      <c r="G3259" t="s">
        <v>1026</v>
      </c>
      <c r="H3259" s="1">
        <v>45462</v>
      </c>
      <c r="I3259" t="s">
        <v>8</v>
      </c>
      <c r="J3259">
        <v>34</v>
      </c>
      <c r="K3259">
        <v>6.97</v>
      </c>
      <c r="L3259">
        <v>0</v>
      </c>
      <c r="M3259">
        <v>0</v>
      </c>
      <c r="N3259">
        <v>1</v>
      </c>
      <c r="O3259">
        <v>0</v>
      </c>
      <c r="P3259">
        <v>21272.44</v>
      </c>
      <c r="Q3259">
        <v>0</v>
      </c>
      <c r="R3259">
        <v>4</v>
      </c>
      <c r="S3259">
        <v>1005</v>
      </c>
      <c r="T3259" s="1">
        <v>0</v>
      </c>
      <c r="U3259">
        <v>1</v>
      </c>
      <c r="W3259" s="64">
        <f t="shared" si="102"/>
        <v>148268.9068</v>
      </c>
      <c r="X3259" s="64">
        <f t="shared" si="103"/>
        <v>0</v>
      </c>
    </row>
    <row r="3260" spans="1:24" hidden="1">
      <c r="A3260">
        <v>74002</v>
      </c>
      <c r="B3260" t="s">
        <v>689</v>
      </c>
      <c r="C3260" t="s">
        <v>684</v>
      </c>
      <c r="D3260" t="s">
        <v>685</v>
      </c>
      <c r="E3260" t="s">
        <v>29</v>
      </c>
      <c r="F3260" t="s">
        <v>686</v>
      </c>
      <c r="G3260" t="s">
        <v>981</v>
      </c>
      <c r="H3260" s="1">
        <v>45462</v>
      </c>
      <c r="I3260" t="s">
        <v>8</v>
      </c>
      <c r="J3260">
        <v>34</v>
      </c>
      <c r="K3260">
        <v>6.97</v>
      </c>
      <c r="L3260">
        <v>0</v>
      </c>
      <c r="M3260">
        <v>0</v>
      </c>
      <c r="N3260">
        <v>1</v>
      </c>
      <c r="O3260">
        <v>0</v>
      </c>
      <c r="P3260">
        <v>500000</v>
      </c>
      <c r="Q3260">
        <v>0</v>
      </c>
      <c r="R3260">
        <v>4</v>
      </c>
      <c r="S3260">
        <v>1034</v>
      </c>
      <c r="T3260" s="1">
        <v>0</v>
      </c>
      <c r="U3260">
        <v>1</v>
      </c>
      <c r="W3260" s="64">
        <f t="shared" si="102"/>
        <v>3485000</v>
      </c>
      <c r="X3260" s="64">
        <f t="shared" si="103"/>
        <v>0</v>
      </c>
    </row>
    <row r="3261" spans="1:24" hidden="1">
      <c r="A3261">
        <v>1005</v>
      </c>
      <c r="B3261" t="s">
        <v>689</v>
      </c>
      <c r="C3261" t="s">
        <v>684</v>
      </c>
      <c r="D3261" t="s">
        <v>685</v>
      </c>
      <c r="E3261" t="s">
        <v>29</v>
      </c>
      <c r="F3261" t="s">
        <v>747</v>
      </c>
      <c r="G3261" t="s">
        <v>3588</v>
      </c>
      <c r="H3261" s="1">
        <v>45463</v>
      </c>
      <c r="I3261" t="s">
        <v>7</v>
      </c>
      <c r="J3261">
        <v>34</v>
      </c>
      <c r="K3261">
        <v>6.97</v>
      </c>
      <c r="L3261">
        <v>0</v>
      </c>
      <c r="M3261">
        <v>0</v>
      </c>
      <c r="N3261">
        <v>1</v>
      </c>
      <c r="O3261">
        <v>1</v>
      </c>
      <c r="P3261">
        <v>0</v>
      </c>
      <c r="Q3261">
        <v>23000</v>
      </c>
      <c r="R3261">
        <v>4</v>
      </c>
      <c r="S3261">
        <v>27004</v>
      </c>
      <c r="T3261" s="1">
        <v>0</v>
      </c>
      <c r="U3261">
        <v>1</v>
      </c>
      <c r="W3261" s="64">
        <f t="shared" si="102"/>
        <v>0</v>
      </c>
      <c r="X3261" s="64">
        <f t="shared" si="103"/>
        <v>160310</v>
      </c>
    </row>
    <row r="3262" spans="1:24" hidden="1">
      <c r="A3262">
        <v>1009</v>
      </c>
      <c r="B3262" t="s">
        <v>689</v>
      </c>
      <c r="C3262" t="s">
        <v>684</v>
      </c>
      <c r="D3262" t="s">
        <v>685</v>
      </c>
      <c r="E3262" t="s">
        <v>29</v>
      </c>
      <c r="F3262" t="s">
        <v>686</v>
      </c>
      <c r="G3262" t="s">
        <v>5011</v>
      </c>
      <c r="H3262" s="1">
        <v>45463</v>
      </c>
      <c r="I3262" t="s">
        <v>7</v>
      </c>
      <c r="J3262">
        <v>53</v>
      </c>
      <c r="K3262">
        <v>9.2693999999999992</v>
      </c>
      <c r="L3262">
        <v>0</v>
      </c>
      <c r="M3262">
        <v>0</v>
      </c>
      <c r="N3262">
        <v>1</v>
      </c>
      <c r="O3262">
        <v>0</v>
      </c>
      <c r="P3262">
        <v>0</v>
      </c>
      <c r="Q3262">
        <v>13690</v>
      </c>
      <c r="R3262">
        <v>4</v>
      </c>
      <c r="S3262">
        <v>27012</v>
      </c>
      <c r="T3262" s="1">
        <v>0</v>
      </c>
      <c r="U3262">
        <v>1</v>
      </c>
      <c r="W3262" s="64">
        <f t="shared" si="102"/>
        <v>0</v>
      </c>
      <c r="X3262" s="64">
        <f t="shared" si="103"/>
        <v>126898.086</v>
      </c>
    </row>
    <row r="3263" spans="1:24" hidden="1">
      <c r="A3263">
        <v>27004</v>
      </c>
      <c r="B3263" t="s">
        <v>689</v>
      </c>
      <c r="C3263" t="s">
        <v>684</v>
      </c>
      <c r="D3263" t="s">
        <v>685</v>
      </c>
      <c r="E3263" t="s">
        <v>29</v>
      </c>
      <c r="F3263" t="s">
        <v>753</v>
      </c>
      <c r="G3263" t="s">
        <v>981</v>
      </c>
      <c r="H3263" s="1">
        <v>45463</v>
      </c>
      <c r="I3263" t="s">
        <v>8</v>
      </c>
      <c r="J3263">
        <v>34</v>
      </c>
      <c r="K3263">
        <v>6.97</v>
      </c>
      <c r="L3263">
        <v>0</v>
      </c>
      <c r="M3263">
        <v>0</v>
      </c>
      <c r="N3263">
        <v>1</v>
      </c>
      <c r="O3263">
        <v>0</v>
      </c>
      <c r="P3263">
        <v>23000</v>
      </c>
      <c r="Q3263">
        <v>0</v>
      </c>
      <c r="R3263">
        <v>4</v>
      </c>
      <c r="S3263">
        <v>1005</v>
      </c>
      <c r="T3263" s="1">
        <v>0</v>
      </c>
      <c r="U3263">
        <v>1</v>
      </c>
      <c r="W3263" s="64">
        <f t="shared" si="102"/>
        <v>160310</v>
      </c>
      <c r="X3263" s="64">
        <f t="shared" si="103"/>
        <v>0</v>
      </c>
    </row>
    <row r="3264" spans="1:24" hidden="1">
      <c r="A3264">
        <v>27012</v>
      </c>
      <c r="B3264" t="s">
        <v>689</v>
      </c>
      <c r="C3264" t="s">
        <v>684</v>
      </c>
      <c r="D3264" t="s">
        <v>685</v>
      </c>
      <c r="E3264" t="s">
        <v>29</v>
      </c>
      <c r="F3264" t="s">
        <v>753</v>
      </c>
      <c r="G3264" t="s">
        <v>979</v>
      </c>
      <c r="H3264" s="1">
        <v>45463</v>
      </c>
      <c r="I3264" t="s">
        <v>8</v>
      </c>
      <c r="J3264">
        <v>53</v>
      </c>
      <c r="K3264">
        <v>9.2693999999999992</v>
      </c>
      <c r="L3264">
        <v>0</v>
      </c>
      <c r="M3264">
        <v>0</v>
      </c>
      <c r="N3264">
        <v>1</v>
      </c>
      <c r="O3264">
        <v>0</v>
      </c>
      <c r="P3264">
        <v>13690</v>
      </c>
      <c r="Q3264">
        <v>0</v>
      </c>
      <c r="R3264">
        <v>4</v>
      </c>
      <c r="S3264">
        <v>1009</v>
      </c>
      <c r="T3264" s="1">
        <v>0</v>
      </c>
      <c r="U3264">
        <v>1</v>
      </c>
      <c r="W3264" s="64">
        <f t="shared" si="102"/>
        <v>126898.086</v>
      </c>
      <c r="X3264" s="64">
        <f t="shared" si="103"/>
        <v>0</v>
      </c>
    </row>
    <row r="3265" spans="1:24" hidden="1">
      <c r="A3265">
        <v>1005</v>
      </c>
      <c r="B3265" t="s">
        <v>689</v>
      </c>
      <c r="C3265" t="s">
        <v>684</v>
      </c>
      <c r="D3265" t="s">
        <v>685</v>
      </c>
      <c r="E3265" t="s">
        <v>29</v>
      </c>
      <c r="F3265" t="s">
        <v>747</v>
      </c>
      <c r="G3265" t="s">
        <v>3588</v>
      </c>
      <c r="H3265" s="1">
        <v>45468</v>
      </c>
      <c r="I3265" t="s">
        <v>7</v>
      </c>
      <c r="J3265">
        <v>34</v>
      </c>
      <c r="K3265">
        <v>6.97</v>
      </c>
      <c r="L3265">
        <v>0</v>
      </c>
      <c r="M3265">
        <v>0</v>
      </c>
      <c r="N3265">
        <v>1</v>
      </c>
      <c r="O3265">
        <v>1</v>
      </c>
      <c r="P3265">
        <v>0</v>
      </c>
      <c r="Q3265">
        <v>21500</v>
      </c>
      <c r="R3265">
        <v>4</v>
      </c>
      <c r="S3265">
        <v>27003</v>
      </c>
      <c r="T3265" s="1">
        <v>0</v>
      </c>
      <c r="U3265">
        <v>1</v>
      </c>
      <c r="W3265" s="64">
        <f t="shared" si="102"/>
        <v>0</v>
      </c>
      <c r="X3265" s="64">
        <f t="shared" si="103"/>
        <v>149855</v>
      </c>
    </row>
    <row r="3266" spans="1:24" hidden="1">
      <c r="A3266">
        <v>27003</v>
      </c>
      <c r="B3266" t="s">
        <v>689</v>
      </c>
      <c r="C3266" t="s">
        <v>684</v>
      </c>
      <c r="D3266" t="s">
        <v>685</v>
      </c>
      <c r="E3266" t="s">
        <v>29</v>
      </c>
      <c r="F3266" t="s">
        <v>4796</v>
      </c>
      <c r="G3266" t="s">
        <v>1019</v>
      </c>
      <c r="H3266" s="1">
        <v>45468</v>
      </c>
      <c r="I3266" t="s">
        <v>8</v>
      </c>
      <c r="J3266">
        <v>34</v>
      </c>
      <c r="K3266">
        <v>6.97</v>
      </c>
      <c r="L3266">
        <v>0</v>
      </c>
      <c r="M3266">
        <v>0</v>
      </c>
      <c r="N3266">
        <v>1</v>
      </c>
      <c r="O3266">
        <v>0</v>
      </c>
      <c r="P3266">
        <v>21500</v>
      </c>
      <c r="Q3266">
        <v>0</v>
      </c>
      <c r="R3266">
        <v>4</v>
      </c>
      <c r="S3266">
        <v>1005</v>
      </c>
      <c r="T3266" s="1">
        <v>0</v>
      </c>
      <c r="U3266">
        <v>1</v>
      </c>
      <c r="W3266" s="64">
        <f t="shared" si="102"/>
        <v>149855</v>
      </c>
      <c r="X3266" s="64">
        <f t="shared" si="103"/>
        <v>0</v>
      </c>
    </row>
    <row r="3267" spans="1:24" hidden="1">
      <c r="A3267">
        <v>1009</v>
      </c>
      <c r="B3267" t="s">
        <v>690</v>
      </c>
      <c r="C3267" t="s">
        <v>684</v>
      </c>
      <c r="D3267" t="s">
        <v>685</v>
      </c>
      <c r="E3267" t="s">
        <v>29</v>
      </c>
      <c r="F3267" t="s">
        <v>686</v>
      </c>
      <c r="G3267" t="s">
        <v>5070</v>
      </c>
      <c r="H3267" s="1">
        <v>45469</v>
      </c>
      <c r="I3267" t="s">
        <v>7</v>
      </c>
      <c r="J3267">
        <v>34</v>
      </c>
      <c r="K3267">
        <v>6.97</v>
      </c>
      <c r="L3267">
        <v>0</v>
      </c>
      <c r="M3267">
        <v>0</v>
      </c>
      <c r="N3267">
        <v>1</v>
      </c>
      <c r="O3267">
        <v>0</v>
      </c>
      <c r="P3267">
        <v>0</v>
      </c>
      <c r="Q3267">
        <v>10000</v>
      </c>
      <c r="R3267">
        <v>4</v>
      </c>
      <c r="S3267">
        <v>27002</v>
      </c>
      <c r="T3267" s="1">
        <v>0</v>
      </c>
      <c r="U3267">
        <v>1</v>
      </c>
      <c r="W3267" s="64">
        <f t="shared" si="102"/>
        <v>0</v>
      </c>
      <c r="X3267" s="64">
        <f t="shared" si="103"/>
        <v>69700</v>
      </c>
    </row>
    <row r="3268" spans="1:24" hidden="1">
      <c r="A3268">
        <v>27002</v>
      </c>
      <c r="B3268" t="s">
        <v>690</v>
      </c>
      <c r="C3268" t="s">
        <v>684</v>
      </c>
      <c r="D3268" t="s">
        <v>685</v>
      </c>
      <c r="E3268" t="s">
        <v>29</v>
      </c>
      <c r="F3268" t="s">
        <v>5341</v>
      </c>
      <c r="G3268" t="s">
        <v>3603</v>
      </c>
      <c r="H3268" s="1">
        <v>45469</v>
      </c>
      <c r="I3268" t="s">
        <v>8</v>
      </c>
      <c r="J3268">
        <v>34</v>
      </c>
      <c r="K3268">
        <v>6.97</v>
      </c>
      <c r="L3268">
        <v>0</v>
      </c>
      <c r="M3268">
        <v>0</v>
      </c>
      <c r="N3268">
        <v>1</v>
      </c>
      <c r="O3268">
        <v>0</v>
      </c>
      <c r="P3268">
        <v>10000</v>
      </c>
      <c r="Q3268">
        <v>0</v>
      </c>
      <c r="R3268">
        <v>4</v>
      </c>
      <c r="S3268">
        <v>1009</v>
      </c>
      <c r="T3268" s="1">
        <v>0</v>
      </c>
      <c r="U3268">
        <v>1</v>
      </c>
      <c r="W3268" s="64">
        <f t="shared" si="102"/>
        <v>69700</v>
      </c>
      <c r="X3268" s="64">
        <f t="shared" si="103"/>
        <v>0</v>
      </c>
    </row>
    <row r="3269" spans="1:24" hidden="1">
      <c r="A3269">
        <v>1005</v>
      </c>
      <c r="B3269" t="s">
        <v>689</v>
      </c>
      <c r="C3269" t="s">
        <v>684</v>
      </c>
      <c r="D3269" t="s">
        <v>685</v>
      </c>
      <c r="E3269" t="s">
        <v>29</v>
      </c>
      <c r="F3269" t="s">
        <v>747</v>
      </c>
      <c r="G3269" t="s">
        <v>3588</v>
      </c>
      <c r="H3269" s="1">
        <v>45470</v>
      </c>
      <c r="I3269" t="s">
        <v>7</v>
      </c>
      <c r="J3269">
        <v>34</v>
      </c>
      <c r="K3269">
        <v>6.97</v>
      </c>
      <c r="L3269">
        <v>0</v>
      </c>
      <c r="M3269">
        <v>0</v>
      </c>
      <c r="N3269">
        <v>1</v>
      </c>
      <c r="O3269">
        <v>1</v>
      </c>
      <c r="P3269">
        <v>0</v>
      </c>
      <c r="Q3269">
        <v>23000</v>
      </c>
      <c r="R3269">
        <v>4</v>
      </c>
      <c r="S3269">
        <v>27004</v>
      </c>
      <c r="T3269" s="1">
        <v>0</v>
      </c>
      <c r="U3269">
        <v>1</v>
      </c>
      <c r="W3269" s="64">
        <f t="shared" si="102"/>
        <v>0</v>
      </c>
      <c r="X3269" s="64">
        <f t="shared" si="103"/>
        <v>160310</v>
      </c>
    </row>
    <row r="3270" spans="1:24" hidden="1">
      <c r="A3270">
        <v>27004</v>
      </c>
      <c r="B3270" t="s">
        <v>689</v>
      </c>
      <c r="C3270" t="s">
        <v>684</v>
      </c>
      <c r="D3270" t="s">
        <v>685</v>
      </c>
      <c r="E3270" t="s">
        <v>29</v>
      </c>
      <c r="F3270" t="s">
        <v>753</v>
      </c>
      <c r="G3270" t="s">
        <v>980</v>
      </c>
      <c r="H3270" s="1">
        <v>45470</v>
      </c>
      <c r="I3270" t="s">
        <v>8</v>
      </c>
      <c r="J3270">
        <v>34</v>
      </c>
      <c r="K3270">
        <v>6.97</v>
      </c>
      <c r="L3270">
        <v>0</v>
      </c>
      <c r="M3270">
        <v>0</v>
      </c>
      <c r="N3270">
        <v>1</v>
      </c>
      <c r="O3270">
        <v>0</v>
      </c>
      <c r="P3270">
        <v>23000</v>
      </c>
      <c r="Q3270">
        <v>0</v>
      </c>
      <c r="R3270">
        <v>4</v>
      </c>
      <c r="S3270">
        <v>1005</v>
      </c>
      <c r="T3270" s="1">
        <v>0</v>
      </c>
      <c r="U3270">
        <v>1</v>
      </c>
      <c r="W3270" s="64">
        <f t="shared" si="102"/>
        <v>160310</v>
      </c>
      <c r="X3270" s="64">
        <f t="shared" si="103"/>
        <v>0</v>
      </c>
    </row>
    <row r="3271" spans="1:24" hidden="1">
      <c r="A3271">
        <v>1009</v>
      </c>
      <c r="B3271" t="s">
        <v>684</v>
      </c>
      <c r="C3271" t="s">
        <v>684</v>
      </c>
      <c r="D3271" t="s">
        <v>685</v>
      </c>
      <c r="E3271" t="s">
        <v>29</v>
      </c>
      <c r="F3271" t="s">
        <v>686</v>
      </c>
      <c r="G3271" t="s">
        <v>4964</v>
      </c>
      <c r="H3271" s="1">
        <v>45471</v>
      </c>
      <c r="I3271" t="s">
        <v>8</v>
      </c>
      <c r="J3271">
        <v>34</v>
      </c>
      <c r="K3271">
        <v>6.85</v>
      </c>
      <c r="L3271">
        <v>0</v>
      </c>
      <c r="M3271">
        <v>0</v>
      </c>
      <c r="N3271">
        <v>1</v>
      </c>
      <c r="O3271">
        <v>0</v>
      </c>
      <c r="P3271">
        <v>0.95</v>
      </c>
      <c r="Q3271">
        <v>0</v>
      </c>
      <c r="R3271">
        <v>4</v>
      </c>
      <c r="S3271">
        <v>3048</v>
      </c>
      <c r="T3271" s="1">
        <v>0</v>
      </c>
      <c r="U3271">
        <v>1</v>
      </c>
      <c r="W3271" s="64">
        <f t="shared" si="102"/>
        <v>6.5074999999999994</v>
      </c>
      <c r="X3271" s="64">
        <f t="shared" si="103"/>
        <v>0</v>
      </c>
    </row>
    <row r="3272" spans="1:24" hidden="1">
      <c r="A3272">
        <v>3048</v>
      </c>
      <c r="B3272" t="s">
        <v>684</v>
      </c>
      <c r="C3272" t="s">
        <v>684</v>
      </c>
      <c r="D3272" t="s">
        <v>685</v>
      </c>
      <c r="E3272" t="s">
        <v>29</v>
      </c>
      <c r="F3272" t="s">
        <v>686</v>
      </c>
      <c r="G3272" t="s">
        <v>1047</v>
      </c>
      <c r="H3272" s="1">
        <v>45471</v>
      </c>
      <c r="I3272" t="s">
        <v>7</v>
      </c>
      <c r="J3272">
        <v>34</v>
      </c>
      <c r="K3272">
        <v>6.85</v>
      </c>
      <c r="L3272">
        <v>0</v>
      </c>
      <c r="M3272">
        <v>0</v>
      </c>
      <c r="N3272">
        <v>1</v>
      </c>
      <c r="O3272">
        <v>0</v>
      </c>
      <c r="P3272">
        <v>0</v>
      </c>
      <c r="Q3272">
        <v>0.95</v>
      </c>
      <c r="R3272">
        <v>4</v>
      </c>
      <c r="S3272">
        <v>1009</v>
      </c>
      <c r="T3272" s="1">
        <v>0</v>
      </c>
      <c r="U3272">
        <v>1</v>
      </c>
      <c r="W3272" s="64">
        <f t="shared" si="102"/>
        <v>0</v>
      </c>
      <c r="X3272" s="64">
        <f t="shared" si="103"/>
        <v>6.5074999999999994</v>
      </c>
    </row>
    <row r="3273" spans="1:24" hidden="1">
      <c r="A3273">
        <v>1005</v>
      </c>
      <c r="B3273" t="s">
        <v>689</v>
      </c>
      <c r="C3273" t="s">
        <v>684</v>
      </c>
      <c r="D3273" t="s">
        <v>685</v>
      </c>
      <c r="E3273" t="s">
        <v>29</v>
      </c>
      <c r="F3273" t="s">
        <v>747</v>
      </c>
      <c r="G3273" t="s">
        <v>3588</v>
      </c>
      <c r="H3273" s="1">
        <v>45477</v>
      </c>
      <c r="I3273" t="s">
        <v>7</v>
      </c>
      <c r="J3273">
        <v>34</v>
      </c>
      <c r="K3273">
        <v>6.97</v>
      </c>
      <c r="L3273">
        <v>0</v>
      </c>
      <c r="M3273">
        <v>0</v>
      </c>
      <c r="N3273">
        <v>1</v>
      </c>
      <c r="O3273">
        <v>1</v>
      </c>
      <c r="P3273">
        <v>0</v>
      </c>
      <c r="Q3273">
        <v>25000</v>
      </c>
      <c r="R3273">
        <v>4</v>
      </c>
      <c r="S3273">
        <v>27004</v>
      </c>
      <c r="T3273" s="1">
        <v>0</v>
      </c>
      <c r="U3273">
        <v>1</v>
      </c>
      <c r="W3273" s="64">
        <f t="shared" si="102"/>
        <v>0</v>
      </c>
      <c r="X3273" s="64">
        <f t="shared" si="103"/>
        <v>174250</v>
      </c>
    </row>
    <row r="3274" spans="1:24" hidden="1">
      <c r="A3274">
        <v>27004</v>
      </c>
      <c r="B3274" t="s">
        <v>689</v>
      </c>
      <c r="C3274" t="s">
        <v>684</v>
      </c>
      <c r="D3274" t="s">
        <v>685</v>
      </c>
      <c r="E3274" t="s">
        <v>29</v>
      </c>
      <c r="F3274" t="s">
        <v>753</v>
      </c>
      <c r="G3274" t="s">
        <v>979</v>
      </c>
      <c r="H3274" s="1">
        <v>45477</v>
      </c>
      <c r="I3274" t="s">
        <v>8</v>
      </c>
      <c r="J3274">
        <v>34</v>
      </c>
      <c r="K3274">
        <v>6.97</v>
      </c>
      <c r="L3274">
        <v>0</v>
      </c>
      <c r="M3274">
        <v>0</v>
      </c>
      <c r="N3274">
        <v>1</v>
      </c>
      <c r="O3274">
        <v>0</v>
      </c>
      <c r="P3274">
        <v>25000</v>
      </c>
      <c r="Q3274">
        <v>0</v>
      </c>
      <c r="R3274">
        <v>4</v>
      </c>
      <c r="S3274">
        <v>1005</v>
      </c>
      <c r="T3274" s="1">
        <v>0</v>
      </c>
      <c r="U3274">
        <v>1</v>
      </c>
      <c r="W3274" s="64">
        <f t="shared" si="102"/>
        <v>174250</v>
      </c>
      <c r="X3274" s="64">
        <f t="shared" si="103"/>
        <v>0</v>
      </c>
    </row>
    <row r="3275" spans="1:24" hidden="1">
      <c r="A3275">
        <v>1005</v>
      </c>
      <c r="B3275" t="s">
        <v>689</v>
      </c>
      <c r="C3275" t="s">
        <v>684</v>
      </c>
      <c r="D3275" t="s">
        <v>685</v>
      </c>
      <c r="E3275" t="s">
        <v>29</v>
      </c>
      <c r="F3275" t="s">
        <v>747</v>
      </c>
      <c r="G3275" t="s">
        <v>3588</v>
      </c>
      <c r="H3275" s="1">
        <v>45478</v>
      </c>
      <c r="I3275" t="s">
        <v>8</v>
      </c>
      <c r="J3275">
        <v>34</v>
      </c>
      <c r="K3275">
        <v>6.97</v>
      </c>
      <c r="L3275">
        <v>0</v>
      </c>
      <c r="M3275">
        <v>0</v>
      </c>
      <c r="N3275">
        <v>1</v>
      </c>
      <c r="O3275">
        <v>1</v>
      </c>
      <c r="P3275">
        <v>32700</v>
      </c>
      <c r="Q3275">
        <v>0</v>
      </c>
      <c r="R3275">
        <v>4</v>
      </c>
      <c r="S3275">
        <v>27003</v>
      </c>
      <c r="T3275" s="1">
        <v>0</v>
      </c>
      <c r="U3275">
        <v>1</v>
      </c>
      <c r="W3275" s="64">
        <f t="shared" si="102"/>
        <v>227919</v>
      </c>
      <c r="X3275" s="64">
        <f t="shared" si="103"/>
        <v>0</v>
      </c>
    </row>
    <row r="3276" spans="1:24" hidden="1">
      <c r="A3276">
        <v>1005</v>
      </c>
      <c r="B3276" t="s">
        <v>689</v>
      </c>
      <c r="C3276" t="s">
        <v>684</v>
      </c>
      <c r="D3276" t="s">
        <v>685</v>
      </c>
      <c r="E3276" t="s">
        <v>29</v>
      </c>
      <c r="F3276" t="s">
        <v>747</v>
      </c>
      <c r="G3276" t="s">
        <v>3588</v>
      </c>
      <c r="H3276" s="1">
        <v>45478</v>
      </c>
      <c r="I3276" t="s">
        <v>7</v>
      </c>
      <c r="J3276">
        <v>34</v>
      </c>
      <c r="K3276">
        <v>6.97</v>
      </c>
      <c r="L3276">
        <v>0</v>
      </c>
      <c r="M3276">
        <v>0</v>
      </c>
      <c r="N3276">
        <v>1</v>
      </c>
      <c r="O3276">
        <v>1</v>
      </c>
      <c r="P3276">
        <v>0</v>
      </c>
      <c r="Q3276">
        <v>31597.22</v>
      </c>
      <c r="R3276">
        <v>4</v>
      </c>
      <c r="S3276">
        <v>27003</v>
      </c>
      <c r="T3276" s="1">
        <v>0</v>
      </c>
      <c r="U3276">
        <v>1</v>
      </c>
      <c r="W3276" s="64">
        <f t="shared" si="102"/>
        <v>0</v>
      </c>
      <c r="X3276" s="64">
        <f t="shared" si="103"/>
        <v>220232.62340000001</v>
      </c>
    </row>
    <row r="3277" spans="1:24" hidden="1">
      <c r="A3277">
        <v>27003</v>
      </c>
      <c r="B3277" t="s">
        <v>689</v>
      </c>
      <c r="C3277" t="s">
        <v>684</v>
      </c>
      <c r="D3277" t="s">
        <v>685</v>
      </c>
      <c r="E3277" t="s">
        <v>29</v>
      </c>
      <c r="F3277" t="s">
        <v>754</v>
      </c>
      <c r="G3277" t="s">
        <v>1034</v>
      </c>
      <c r="H3277" s="1">
        <v>45478</v>
      </c>
      <c r="I3277" t="s">
        <v>8</v>
      </c>
      <c r="J3277">
        <v>34</v>
      </c>
      <c r="K3277">
        <v>6.97</v>
      </c>
      <c r="L3277">
        <v>0</v>
      </c>
      <c r="M3277">
        <v>0</v>
      </c>
      <c r="N3277">
        <v>1</v>
      </c>
      <c r="O3277">
        <v>0</v>
      </c>
      <c r="P3277">
        <v>31597.22</v>
      </c>
      <c r="Q3277">
        <v>0</v>
      </c>
      <c r="R3277">
        <v>4</v>
      </c>
      <c r="S3277">
        <v>1005</v>
      </c>
      <c r="T3277" s="1">
        <v>0</v>
      </c>
      <c r="U3277">
        <v>1</v>
      </c>
      <c r="W3277" s="64">
        <f t="shared" si="102"/>
        <v>220232.62340000001</v>
      </c>
      <c r="X3277" s="64">
        <f t="shared" si="103"/>
        <v>0</v>
      </c>
    </row>
    <row r="3278" spans="1:24" hidden="1">
      <c r="A3278">
        <v>27003</v>
      </c>
      <c r="B3278" t="s">
        <v>689</v>
      </c>
      <c r="C3278" t="s">
        <v>684</v>
      </c>
      <c r="D3278" t="s">
        <v>685</v>
      </c>
      <c r="E3278" t="s">
        <v>29</v>
      </c>
      <c r="F3278" t="s">
        <v>754</v>
      </c>
      <c r="G3278" t="s">
        <v>1029</v>
      </c>
      <c r="H3278" s="1">
        <v>45478</v>
      </c>
      <c r="I3278" t="s">
        <v>7</v>
      </c>
      <c r="J3278">
        <v>34</v>
      </c>
      <c r="K3278">
        <v>6.97</v>
      </c>
      <c r="L3278">
        <v>0</v>
      </c>
      <c r="M3278">
        <v>0</v>
      </c>
      <c r="N3278">
        <v>1</v>
      </c>
      <c r="O3278">
        <v>0</v>
      </c>
      <c r="P3278">
        <v>0</v>
      </c>
      <c r="Q3278">
        <v>32700</v>
      </c>
      <c r="R3278">
        <v>4</v>
      </c>
      <c r="S3278">
        <v>1005</v>
      </c>
      <c r="T3278" s="1">
        <v>0</v>
      </c>
      <c r="U3278">
        <v>1</v>
      </c>
      <c r="W3278" s="64">
        <f t="shared" si="102"/>
        <v>0</v>
      </c>
      <c r="X3278" s="64">
        <f t="shared" si="103"/>
        <v>227919</v>
      </c>
    </row>
    <row r="3279" spans="1:24" hidden="1">
      <c r="A3279">
        <v>1003</v>
      </c>
      <c r="B3279" t="s">
        <v>694</v>
      </c>
      <c r="C3279" t="s">
        <v>684</v>
      </c>
      <c r="D3279" t="s">
        <v>685</v>
      </c>
      <c r="E3279" t="s">
        <v>29</v>
      </c>
      <c r="F3279" t="s">
        <v>747</v>
      </c>
      <c r="G3279" t="s">
        <v>687</v>
      </c>
      <c r="H3279" s="1">
        <v>45482</v>
      </c>
      <c r="I3279" t="s">
        <v>8</v>
      </c>
      <c r="J3279">
        <v>34</v>
      </c>
      <c r="K3279">
        <v>6.86</v>
      </c>
      <c r="L3279">
        <v>0</v>
      </c>
      <c r="M3279">
        <v>0</v>
      </c>
      <c r="N3279">
        <v>1</v>
      </c>
      <c r="O3279">
        <v>0</v>
      </c>
      <c r="P3279">
        <v>2000000</v>
      </c>
      <c r="Q3279">
        <v>0</v>
      </c>
      <c r="R3279">
        <v>4</v>
      </c>
      <c r="S3279">
        <v>1018</v>
      </c>
      <c r="T3279" s="1">
        <v>0</v>
      </c>
      <c r="U3279">
        <v>1</v>
      </c>
      <c r="W3279" s="64">
        <f t="shared" si="102"/>
        <v>13720000</v>
      </c>
      <c r="X3279" s="64">
        <f t="shared" si="103"/>
        <v>0</v>
      </c>
    </row>
    <row r="3280" spans="1:24" hidden="1">
      <c r="A3280">
        <v>1018</v>
      </c>
      <c r="B3280" t="s">
        <v>694</v>
      </c>
      <c r="C3280" t="s">
        <v>684</v>
      </c>
      <c r="D3280" t="s">
        <v>685</v>
      </c>
      <c r="E3280" t="s">
        <v>29</v>
      </c>
      <c r="F3280" t="s">
        <v>747</v>
      </c>
      <c r="G3280" t="s">
        <v>4638</v>
      </c>
      <c r="H3280" s="1">
        <v>45482</v>
      </c>
      <c r="I3280" t="s">
        <v>7</v>
      </c>
      <c r="J3280">
        <v>34</v>
      </c>
      <c r="K3280">
        <v>6.86</v>
      </c>
      <c r="L3280">
        <v>0</v>
      </c>
      <c r="M3280">
        <v>0</v>
      </c>
      <c r="N3280">
        <v>1</v>
      </c>
      <c r="O3280">
        <v>0</v>
      </c>
      <c r="P3280">
        <v>0</v>
      </c>
      <c r="Q3280">
        <v>2000000</v>
      </c>
      <c r="R3280">
        <v>4</v>
      </c>
      <c r="S3280">
        <v>1003</v>
      </c>
      <c r="T3280" s="1">
        <v>0</v>
      </c>
      <c r="U3280">
        <v>1</v>
      </c>
      <c r="W3280" s="64">
        <f t="shared" si="102"/>
        <v>0</v>
      </c>
      <c r="X3280" s="64">
        <f t="shared" si="103"/>
        <v>13720000</v>
      </c>
    </row>
    <row r="3281" spans="1:24" hidden="1">
      <c r="A3281">
        <v>1033</v>
      </c>
      <c r="B3281" t="s">
        <v>689</v>
      </c>
      <c r="C3281" t="s">
        <v>684</v>
      </c>
      <c r="D3281" t="s">
        <v>685</v>
      </c>
      <c r="E3281" t="s">
        <v>29</v>
      </c>
      <c r="F3281" t="s">
        <v>686</v>
      </c>
      <c r="G3281" t="s">
        <v>5137</v>
      </c>
      <c r="H3281" s="1">
        <v>45482</v>
      </c>
      <c r="I3281" t="s">
        <v>7</v>
      </c>
      <c r="J3281">
        <v>53</v>
      </c>
      <c r="K3281">
        <v>10.4</v>
      </c>
      <c r="L3281">
        <v>1</v>
      </c>
      <c r="M3281">
        <v>0</v>
      </c>
      <c r="N3281">
        <v>1</v>
      </c>
      <c r="O3281">
        <v>0</v>
      </c>
      <c r="P3281">
        <v>0</v>
      </c>
      <c r="Q3281">
        <v>150000</v>
      </c>
      <c r="R3281">
        <v>4</v>
      </c>
      <c r="S3281">
        <v>27009</v>
      </c>
      <c r="T3281" s="1">
        <v>0</v>
      </c>
      <c r="U3281">
        <v>1</v>
      </c>
      <c r="W3281" s="64">
        <f t="shared" si="102"/>
        <v>0</v>
      </c>
      <c r="X3281" s="64">
        <f t="shared" si="103"/>
        <v>1560000</v>
      </c>
    </row>
    <row r="3282" spans="1:24" hidden="1">
      <c r="A3282">
        <v>27009</v>
      </c>
      <c r="B3282" t="s">
        <v>689</v>
      </c>
      <c r="C3282" t="s">
        <v>684</v>
      </c>
      <c r="D3282" t="s">
        <v>685</v>
      </c>
      <c r="E3282" t="s">
        <v>29</v>
      </c>
      <c r="F3282" t="s">
        <v>753</v>
      </c>
      <c r="G3282" t="s">
        <v>5407</v>
      </c>
      <c r="H3282" s="1">
        <v>45482</v>
      </c>
      <c r="I3282" t="s">
        <v>8</v>
      </c>
      <c r="J3282">
        <v>53</v>
      </c>
      <c r="K3282">
        <v>10.4</v>
      </c>
      <c r="L3282">
        <v>1</v>
      </c>
      <c r="M3282">
        <v>0</v>
      </c>
      <c r="N3282">
        <v>1</v>
      </c>
      <c r="O3282">
        <v>0</v>
      </c>
      <c r="P3282">
        <v>150000</v>
      </c>
      <c r="Q3282">
        <v>0</v>
      </c>
      <c r="R3282">
        <v>4</v>
      </c>
      <c r="S3282">
        <v>1033</v>
      </c>
      <c r="T3282" s="1">
        <v>0</v>
      </c>
      <c r="U3282">
        <v>1</v>
      </c>
      <c r="W3282" s="64">
        <f t="shared" si="102"/>
        <v>1560000</v>
      </c>
      <c r="X3282" s="64">
        <f t="shared" si="103"/>
        <v>0</v>
      </c>
    </row>
    <row r="3283" spans="1:24" hidden="1">
      <c r="A3283">
        <v>1005</v>
      </c>
      <c r="B3283" t="s">
        <v>689</v>
      </c>
      <c r="C3283" t="s">
        <v>684</v>
      </c>
      <c r="D3283" t="s">
        <v>685</v>
      </c>
      <c r="E3283" t="s">
        <v>29</v>
      </c>
      <c r="F3283" t="s">
        <v>747</v>
      </c>
      <c r="G3283" t="s">
        <v>3588</v>
      </c>
      <c r="H3283" s="1">
        <v>45483</v>
      </c>
      <c r="I3283" t="s">
        <v>8</v>
      </c>
      <c r="J3283">
        <v>34</v>
      </c>
      <c r="K3283">
        <v>6.97</v>
      </c>
      <c r="L3283">
        <v>0</v>
      </c>
      <c r="M3283">
        <v>0</v>
      </c>
      <c r="N3283">
        <v>1</v>
      </c>
      <c r="O3283">
        <v>1</v>
      </c>
      <c r="P3283">
        <v>33900</v>
      </c>
      <c r="Q3283">
        <v>0</v>
      </c>
      <c r="R3283">
        <v>4</v>
      </c>
      <c r="S3283">
        <v>27003</v>
      </c>
      <c r="T3283" s="1">
        <v>0</v>
      </c>
      <c r="U3283">
        <v>1</v>
      </c>
      <c r="W3283" s="64">
        <f t="shared" si="102"/>
        <v>236283</v>
      </c>
      <c r="X3283" s="64">
        <f t="shared" si="103"/>
        <v>0</v>
      </c>
    </row>
    <row r="3284" spans="1:24" hidden="1">
      <c r="A3284">
        <v>27003</v>
      </c>
      <c r="B3284" t="s">
        <v>689</v>
      </c>
      <c r="C3284" t="s">
        <v>684</v>
      </c>
      <c r="D3284" t="s">
        <v>685</v>
      </c>
      <c r="E3284" t="s">
        <v>29</v>
      </c>
      <c r="F3284" t="s">
        <v>754</v>
      </c>
      <c r="G3284" t="s">
        <v>737</v>
      </c>
      <c r="H3284" s="1">
        <v>45483</v>
      </c>
      <c r="I3284" t="s">
        <v>7</v>
      </c>
      <c r="J3284">
        <v>34</v>
      </c>
      <c r="K3284">
        <v>6.97</v>
      </c>
      <c r="L3284">
        <v>0</v>
      </c>
      <c r="M3284">
        <v>0</v>
      </c>
      <c r="N3284">
        <v>1</v>
      </c>
      <c r="O3284">
        <v>0</v>
      </c>
      <c r="P3284">
        <v>0</v>
      </c>
      <c r="Q3284">
        <v>33900</v>
      </c>
      <c r="R3284">
        <v>4</v>
      </c>
      <c r="S3284">
        <v>1005</v>
      </c>
      <c r="T3284" s="1">
        <v>0</v>
      </c>
      <c r="U3284">
        <v>1</v>
      </c>
      <c r="W3284" s="64">
        <f t="shared" si="102"/>
        <v>0</v>
      </c>
      <c r="X3284" s="64">
        <f t="shared" si="103"/>
        <v>236283</v>
      </c>
    </row>
    <row r="3285" spans="1:24" hidden="1">
      <c r="A3285">
        <v>1003</v>
      </c>
      <c r="B3285" t="s">
        <v>694</v>
      </c>
      <c r="C3285" t="s">
        <v>684</v>
      </c>
      <c r="D3285" t="s">
        <v>685</v>
      </c>
      <c r="E3285" t="s">
        <v>29</v>
      </c>
      <c r="F3285" t="s">
        <v>747</v>
      </c>
      <c r="G3285" t="s">
        <v>687</v>
      </c>
      <c r="H3285" s="1">
        <v>45484</v>
      </c>
      <c r="I3285" t="s">
        <v>7</v>
      </c>
      <c r="J3285">
        <v>34</v>
      </c>
      <c r="K3285">
        <v>6.88</v>
      </c>
      <c r="L3285">
        <v>0</v>
      </c>
      <c r="M3285">
        <v>0</v>
      </c>
      <c r="N3285">
        <v>1</v>
      </c>
      <c r="O3285">
        <v>0</v>
      </c>
      <c r="P3285">
        <v>0</v>
      </c>
      <c r="Q3285">
        <v>2000000</v>
      </c>
      <c r="R3285">
        <v>4</v>
      </c>
      <c r="S3285">
        <v>1018</v>
      </c>
      <c r="T3285" s="1">
        <v>0</v>
      </c>
      <c r="U3285">
        <v>1</v>
      </c>
      <c r="W3285" s="64">
        <f t="shared" si="102"/>
        <v>0</v>
      </c>
      <c r="X3285" s="64">
        <f t="shared" si="103"/>
        <v>13760000</v>
      </c>
    </row>
    <row r="3286" spans="1:24" hidden="1">
      <c r="A3286">
        <v>1005</v>
      </c>
      <c r="B3286" t="s">
        <v>689</v>
      </c>
      <c r="C3286" t="s">
        <v>684</v>
      </c>
      <c r="D3286" t="s">
        <v>685</v>
      </c>
      <c r="E3286" t="s">
        <v>29</v>
      </c>
      <c r="F3286" t="s">
        <v>747</v>
      </c>
      <c r="G3286" t="s">
        <v>3588</v>
      </c>
      <c r="H3286" s="1">
        <v>45484</v>
      </c>
      <c r="I3286" t="s">
        <v>7</v>
      </c>
      <c r="J3286">
        <v>34</v>
      </c>
      <c r="K3286">
        <v>6.97</v>
      </c>
      <c r="L3286">
        <v>0</v>
      </c>
      <c r="M3286">
        <v>0</v>
      </c>
      <c r="N3286">
        <v>1</v>
      </c>
      <c r="O3286">
        <v>1</v>
      </c>
      <c r="P3286">
        <v>0</v>
      </c>
      <c r="Q3286">
        <v>20000</v>
      </c>
      <c r="R3286">
        <v>4</v>
      </c>
      <c r="S3286">
        <v>27004</v>
      </c>
      <c r="T3286" s="1">
        <v>0</v>
      </c>
      <c r="U3286">
        <v>1</v>
      </c>
      <c r="W3286" s="64">
        <f t="shared" si="102"/>
        <v>0</v>
      </c>
      <c r="X3286" s="64">
        <f t="shared" si="103"/>
        <v>139400</v>
      </c>
    </row>
    <row r="3287" spans="1:24" hidden="1">
      <c r="A3287">
        <v>1005</v>
      </c>
      <c r="B3287" t="s">
        <v>689</v>
      </c>
      <c r="C3287" t="s">
        <v>684</v>
      </c>
      <c r="D3287" t="s">
        <v>685</v>
      </c>
      <c r="E3287" t="s">
        <v>29</v>
      </c>
      <c r="F3287" t="s">
        <v>747</v>
      </c>
      <c r="G3287" t="s">
        <v>4792</v>
      </c>
      <c r="H3287" s="1">
        <v>45484</v>
      </c>
      <c r="I3287" t="s">
        <v>7</v>
      </c>
      <c r="J3287">
        <v>34</v>
      </c>
      <c r="K3287">
        <v>6.97</v>
      </c>
      <c r="L3287">
        <v>0</v>
      </c>
      <c r="M3287">
        <v>0</v>
      </c>
      <c r="N3287">
        <v>1</v>
      </c>
      <c r="O3287">
        <v>1</v>
      </c>
      <c r="P3287">
        <v>0</v>
      </c>
      <c r="Q3287">
        <v>26344.75</v>
      </c>
      <c r="R3287">
        <v>4</v>
      </c>
      <c r="S3287">
        <v>27003</v>
      </c>
      <c r="T3287" s="1">
        <v>0</v>
      </c>
      <c r="U3287">
        <v>1</v>
      </c>
      <c r="W3287" s="64">
        <f t="shared" si="102"/>
        <v>0</v>
      </c>
      <c r="X3287" s="64">
        <f t="shared" si="103"/>
        <v>183622.9075</v>
      </c>
    </row>
    <row r="3288" spans="1:24" hidden="1">
      <c r="A3288">
        <v>1005</v>
      </c>
      <c r="B3288" t="s">
        <v>689</v>
      </c>
      <c r="C3288" t="s">
        <v>684</v>
      </c>
      <c r="D3288" t="s">
        <v>685</v>
      </c>
      <c r="E3288" t="s">
        <v>29</v>
      </c>
      <c r="F3288" t="s">
        <v>747</v>
      </c>
      <c r="G3288" t="s">
        <v>4903</v>
      </c>
      <c r="H3288" s="1">
        <v>45484</v>
      </c>
      <c r="I3288" t="s">
        <v>7</v>
      </c>
      <c r="J3288">
        <v>34</v>
      </c>
      <c r="K3288">
        <v>6.97</v>
      </c>
      <c r="L3288">
        <v>0</v>
      </c>
      <c r="M3288">
        <v>0</v>
      </c>
      <c r="N3288">
        <v>1</v>
      </c>
      <c r="O3288">
        <v>1</v>
      </c>
      <c r="P3288">
        <v>0</v>
      </c>
      <c r="Q3288">
        <v>6516.36</v>
      </c>
      <c r="R3288">
        <v>4</v>
      </c>
      <c r="S3288">
        <v>27003</v>
      </c>
      <c r="T3288" s="1">
        <v>0</v>
      </c>
      <c r="U3288">
        <v>1</v>
      </c>
      <c r="W3288" s="64">
        <f t="shared" si="102"/>
        <v>0</v>
      </c>
      <c r="X3288" s="64">
        <f t="shared" si="103"/>
        <v>45419.029199999997</v>
      </c>
    </row>
    <row r="3289" spans="1:24" hidden="1">
      <c r="A3289">
        <v>1018</v>
      </c>
      <c r="B3289" t="s">
        <v>694</v>
      </c>
      <c r="C3289" t="s">
        <v>684</v>
      </c>
      <c r="D3289" t="s">
        <v>685</v>
      </c>
      <c r="E3289" t="s">
        <v>29</v>
      </c>
      <c r="F3289" t="s">
        <v>747</v>
      </c>
      <c r="G3289" t="s">
        <v>4641</v>
      </c>
      <c r="H3289" s="1">
        <v>45484</v>
      </c>
      <c r="I3289" t="s">
        <v>8</v>
      </c>
      <c r="J3289">
        <v>34</v>
      </c>
      <c r="K3289">
        <v>6.88</v>
      </c>
      <c r="L3289">
        <v>0</v>
      </c>
      <c r="M3289">
        <v>0</v>
      </c>
      <c r="N3289">
        <v>1</v>
      </c>
      <c r="O3289">
        <v>0</v>
      </c>
      <c r="P3289">
        <v>2000000</v>
      </c>
      <c r="Q3289">
        <v>0</v>
      </c>
      <c r="R3289">
        <v>4</v>
      </c>
      <c r="S3289">
        <v>1003</v>
      </c>
      <c r="T3289" s="1">
        <v>0</v>
      </c>
      <c r="U3289">
        <v>1</v>
      </c>
      <c r="W3289" s="64">
        <f t="shared" si="102"/>
        <v>13760000</v>
      </c>
      <c r="X3289" s="64">
        <f t="shared" si="103"/>
        <v>0</v>
      </c>
    </row>
    <row r="3290" spans="1:24" hidden="1">
      <c r="A3290">
        <v>1033</v>
      </c>
      <c r="B3290" t="s">
        <v>689</v>
      </c>
      <c r="C3290" t="s">
        <v>684</v>
      </c>
      <c r="D3290" t="s">
        <v>685</v>
      </c>
      <c r="E3290" t="s">
        <v>29</v>
      </c>
      <c r="F3290" t="s">
        <v>686</v>
      </c>
      <c r="G3290" t="s">
        <v>5138</v>
      </c>
      <c r="H3290" s="1">
        <v>45484</v>
      </c>
      <c r="I3290" t="s">
        <v>7</v>
      </c>
      <c r="J3290">
        <v>53</v>
      </c>
      <c r="K3290">
        <v>10.6</v>
      </c>
      <c r="L3290">
        <v>1</v>
      </c>
      <c r="M3290">
        <v>0</v>
      </c>
      <c r="N3290">
        <v>1</v>
      </c>
      <c r="O3290">
        <v>0</v>
      </c>
      <c r="P3290">
        <v>0</v>
      </c>
      <c r="Q3290">
        <v>150000</v>
      </c>
      <c r="R3290">
        <v>4</v>
      </c>
      <c r="S3290">
        <v>27009</v>
      </c>
      <c r="T3290" s="1">
        <v>0</v>
      </c>
      <c r="U3290">
        <v>1</v>
      </c>
      <c r="W3290" s="64">
        <f t="shared" si="102"/>
        <v>0</v>
      </c>
      <c r="X3290" s="64">
        <f t="shared" si="103"/>
        <v>1590000</v>
      </c>
    </row>
    <row r="3291" spans="1:24" hidden="1">
      <c r="A3291">
        <v>27003</v>
      </c>
      <c r="B3291" t="s">
        <v>689</v>
      </c>
      <c r="C3291" t="s">
        <v>684</v>
      </c>
      <c r="D3291" t="s">
        <v>685</v>
      </c>
      <c r="E3291" t="s">
        <v>29</v>
      </c>
      <c r="F3291" t="s">
        <v>754</v>
      </c>
      <c r="G3291" t="s">
        <v>1024</v>
      </c>
      <c r="H3291" s="1">
        <v>45484</v>
      </c>
      <c r="I3291" t="s">
        <v>8</v>
      </c>
      <c r="J3291">
        <v>34</v>
      </c>
      <c r="K3291">
        <v>6.97</v>
      </c>
      <c r="L3291">
        <v>0</v>
      </c>
      <c r="M3291">
        <v>0</v>
      </c>
      <c r="N3291">
        <v>1</v>
      </c>
      <c r="O3291">
        <v>0</v>
      </c>
      <c r="P3291">
        <v>26344.75</v>
      </c>
      <c r="Q3291">
        <v>0</v>
      </c>
      <c r="R3291">
        <v>4</v>
      </c>
      <c r="S3291">
        <v>1005</v>
      </c>
      <c r="T3291" s="1">
        <v>0</v>
      </c>
      <c r="U3291">
        <v>1</v>
      </c>
      <c r="W3291" s="64">
        <f t="shared" ref="W3291:W3354" si="104">+K3291*P3291</f>
        <v>183622.9075</v>
      </c>
      <c r="X3291" s="64">
        <f t="shared" ref="X3291:X3354" si="105">K3291*Q3291</f>
        <v>0</v>
      </c>
    </row>
    <row r="3292" spans="1:24" hidden="1">
      <c r="A3292">
        <v>27003</v>
      </c>
      <c r="B3292" t="s">
        <v>689</v>
      </c>
      <c r="C3292" t="s">
        <v>684</v>
      </c>
      <c r="D3292" t="s">
        <v>685</v>
      </c>
      <c r="E3292" t="s">
        <v>29</v>
      </c>
      <c r="F3292" t="s">
        <v>754</v>
      </c>
      <c r="G3292" t="s">
        <v>1027</v>
      </c>
      <c r="H3292" s="1">
        <v>45484</v>
      </c>
      <c r="I3292" t="s">
        <v>8</v>
      </c>
      <c r="J3292">
        <v>34</v>
      </c>
      <c r="K3292">
        <v>6.97</v>
      </c>
      <c r="L3292">
        <v>0</v>
      </c>
      <c r="M3292">
        <v>0</v>
      </c>
      <c r="N3292">
        <v>1</v>
      </c>
      <c r="O3292">
        <v>0</v>
      </c>
      <c r="P3292">
        <v>6516.36</v>
      </c>
      <c r="Q3292">
        <v>0</v>
      </c>
      <c r="R3292">
        <v>4</v>
      </c>
      <c r="S3292">
        <v>1005</v>
      </c>
      <c r="T3292" s="1">
        <v>0</v>
      </c>
      <c r="U3292">
        <v>1</v>
      </c>
      <c r="W3292" s="64">
        <f t="shared" si="104"/>
        <v>45419.029199999997</v>
      </c>
      <c r="X3292" s="64">
        <f t="shared" si="105"/>
        <v>0</v>
      </c>
    </row>
    <row r="3293" spans="1:24" hidden="1">
      <c r="A3293">
        <v>27004</v>
      </c>
      <c r="B3293" t="s">
        <v>689</v>
      </c>
      <c r="C3293" t="s">
        <v>684</v>
      </c>
      <c r="D3293" t="s">
        <v>685</v>
      </c>
      <c r="E3293" t="s">
        <v>29</v>
      </c>
      <c r="F3293" t="s">
        <v>753</v>
      </c>
      <c r="G3293" t="s">
        <v>980</v>
      </c>
      <c r="H3293" s="1">
        <v>45484</v>
      </c>
      <c r="I3293" t="s">
        <v>8</v>
      </c>
      <c r="J3293">
        <v>34</v>
      </c>
      <c r="K3293">
        <v>6.97</v>
      </c>
      <c r="L3293">
        <v>0</v>
      </c>
      <c r="M3293">
        <v>0</v>
      </c>
      <c r="N3293">
        <v>1</v>
      </c>
      <c r="O3293">
        <v>0</v>
      </c>
      <c r="P3293">
        <v>20000</v>
      </c>
      <c r="Q3293">
        <v>0</v>
      </c>
      <c r="R3293">
        <v>4</v>
      </c>
      <c r="S3293">
        <v>1005</v>
      </c>
      <c r="T3293" s="1">
        <v>0</v>
      </c>
      <c r="U3293">
        <v>1</v>
      </c>
      <c r="W3293" s="64">
        <f t="shared" si="104"/>
        <v>139400</v>
      </c>
      <c r="X3293" s="64">
        <f t="shared" si="105"/>
        <v>0</v>
      </c>
    </row>
    <row r="3294" spans="1:24" hidden="1">
      <c r="A3294">
        <v>27009</v>
      </c>
      <c r="B3294" t="s">
        <v>689</v>
      </c>
      <c r="C3294" t="s">
        <v>684</v>
      </c>
      <c r="D3294" t="s">
        <v>685</v>
      </c>
      <c r="E3294" t="s">
        <v>29</v>
      </c>
      <c r="F3294" t="s">
        <v>753</v>
      </c>
      <c r="G3294" t="s">
        <v>5408</v>
      </c>
      <c r="H3294" s="1">
        <v>45484</v>
      </c>
      <c r="I3294" t="s">
        <v>8</v>
      </c>
      <c r="J3294">
        <v>53</v>
      </c>
      <c r="K3294">
        <v>10.6</v>
      </c>
      <c r="L3294">
        <v>1</v>
      </c>
      <c r="M3294">
        <v>0</v>
      </c>
      <c r="N3294">
        <v>1</v>
      </c>
      <c r="O3294">
        <v>0</v>
      </c>
      <c r="P3294">
        <v>150000</v>
      </c>
      <c r="Q3294">
        <v>0</v>
      </c>
      <c r="R3294">
        <v>4</v>
      </c>
      <c r="S3294">
        <v>1033</v>
      </c>
      <c r="T3294" s="1">
        <v>0</v>
      </c>
      <c r="U3294">
        <v>1</v>
      </c>
      <c r="W3294" s="64">
        <f t="shared" si="104"/>
        <v>1590000</v>
      </c>
      <c r="X3294" s="64">
        <f t="shared" si="105"/>
        <v>0</v>
      </c>
    </row>
    <row r="3295" spans="1:24" hidden="1">
      <c r="A3295">
        <v>1005</v>
      </c>
      <c r="B3295" t="s">
        <v>689</v>
      </c>
      <c r="C3295" t="s">
        <v>684</v>
      </c>
      <c r="D3295" t="s">
        <v>685</v>
      </c>
      <c r="E3295" t="s">
        <v>29</v>
      </c>
      <c r="F3295" t="s">
        <v>747</v>
      </c>
      <c r="G3295" t="s">
        <v>4926</v>
      </c>
      <c r="H3295" s="1">
        <v>45485</v>
      </c>
      <c r="I3295" t="s">
        <v>7</v>
      </c>
      <c r="J3295">
        <v>34</v>
      </c>
      <c r="K3295">
        <v>6.97</v>
      </c>
      <c r="L3295">
        <v>0</v>
      </c>
      <c r="M3295">
        <v>0</v>
      </c>
      <c r="N3295">
        <v>1</v>
      </c>
      <c r="O3295">
        <v>1</v>
      </c>
      <c r="P3295">
        <v>0</v>
      </c>
      <c r="Q3295">
        <v>25000</v>
      </c>
      <c r="R3295">
        <v>4</v>
      </c>
      <c r="S3295">
        <v>27004</v>
      </c>
      <c r="T3295" s="1">
        <v>0</v>
      </c>
      <c r="U3295">
        <v>1</v>
      </c>
      <c r="W3295" s="64">
        <f t="shared" si="104"/>
        <v>0</v>
      </c>
      <c r="X3295" s="64">
        <f t="shared" si="105"/>
        <v>174250</v>
      </c>
    </row>
    <row r="3296" spans="1:24" hidden="1">
      <c r="A3296">
        <v>1009</v>
      </c>
      <c r="B3296" t="s">
        <v>690</v>
      </c>
      <c r="C3296" t="s">
        <v>684</v>
      </c>
      <c r="D3296" t="s">
        <v>685</v>
      </c>
      <c r="E3296" t="s">
        <v>29</v>
      </c>
      <c r="F3296" t="s">
        <v>686</v>
      </c>
      <c r="G3296" t="s">
        <v>5071</v>
      </c>
      <c r="H3296" s="1">
        <v>45485</v>
      </c>
      <c r="I3296" t="s">
        <v>7</v>
      </c>
      <c r="J3296">
        <v>34</v>
      </c>
      <c r="K3296">
        <v>6.97</v>
      </c>
      <c r="L3296">
        <v>0</v>
      </c>
      <c r="M3296">
        <v>0</v>
      </c>
      <c r="N3296">
        <v>1</v>
      </c>
      <c r="O3296">
        <v>0</v>
      </c>
      <c r="P3296">
        <v>0</v>
      </c>
      <c r="Q3296">
        <v>10000</v>
      </c>
      <c r="R3296">
        <v>4</v>
      </c>
      <c r="S3296">
        <v>27002</v>
      </c>
      <c r="T3296" s="1">
        <v>0</v>
      </c>
      <c r="U3296">
        <v>1</v>
      </c>
      <c r="W3296" s="64">
        <f t="shared" si="104"/>
        <v>0</v>
      </c>
      <c r="X3296" s="64">
        <f t="shared" si="105"/>
        <v>69700</v>
      </c>
    </row>
    <row r="3297" spans="1:24" hidden="1">
      <c r="A3297">
        <v>27002</v>
      </c>
      <c r="B3297" t="s">
        <v>690</v>
      </c>
      <c r="C3297" t="s">
        <v>684</v>
      </c>
      <c r="D3297" t="s">
        <v>685</v>
      </c>
      <c r="E3297" t="s">
        <v>29</v>
      </c>
      <c r="F3297" t="s">
        <v>5341</v>
      </c>
      <c r="G3297" t="s">
        <v>1057</v>
      </c>
      <c r="H3297" s="1">
        <v>45485</v>
      </c>
      <c r="I3297" t="s">
        <v>8</v>
      </c>
      <c r="J3297">
        <v>34</v>
      </c>
      <c r="K3297">
        <v>6.97</v>
      </c>
      <c r="L3297">
        <v>0</v>
      </c>
      <c r="M3297">
        <v>0</v>
      </c>
      <c r="N3297">
        <v>1</v>
      </c>
      <c r="O3297">
        <v>0</v>
      </c>
      <c r="P3297">
        <v>10000</v>
      </c>
      <c r="Q3297">
        <v>0</v>
      </c>
      <c r="R3297">
        <v>4</v>
      </c>
      <c r="S3297">
        <v>1009</v>
      </c>
      <c r="T3297" s="1">
        <v>0</v>
      </c>
      <c r="U3297">
        <v>1</v>
      </c>
      <c r="W3297" s="64">
        <f t="shared" si="104"/>
        <v>69700</v>
      </c>
      <c r="X3297" s="64">
        <f t="shared" si="105"/>
        <v>0</v>
      </c>
    </row>
    <row r="3298" spans="1:24" hidden="1">
      <c r="A3298">
        <v>27004</v>
      </c>
      <c r="B3298" t="s">
        <v>689</v>
      </c>
      <c r="C3298" t="s">
        <v>684</v>
      </c>
      <c r="D3298" t="s">
        <v>685</v>
      </c>
      <c r="E3298" t="s">
        <v>29</v>
      </c>
      <c r="F3298" t="s">
        <v>753</v>
      </c>
      <c r="G3298" t="s">
        <v>981</v>
      </c>
      <c r="H3298" s="1">
        <v>45485</v>
      </c>
      <c r="I3298" t="s">
        <v>8</v>
      </c>
      <c r="J3298">
        <v>34</v>
      </c>
      <c r="K3298">
        <v>6.97</v>
      </c>
      <c r="L3298">
        <v>0</v>
      </c>
      <c r="M3298">
        <v>0</v>
      </c>
      <c r="N3298">
        <v>1</v>
      </c>
      <c r="O3298">
        <v>0</v>
      </c>
      <c r="P3298">
        <v>25000</v>
      </c>
      <c r="Q3298">
        <v>0</v>
      </c>
      <c r="R3298">
        <v>4</v>
      </c>
      <c r="S3298">
        <v>1005</v>
      </c>
      <c r="T3298" s="1">
        <v>0</v>
      </c>
      <c r="U3298">
        <v>1</v>
      </c>
      <c r="W3298" s="64">
        <f t="shared" si="104"/>
        <v>174250</v>
      </c>
      <c r="X3298" s="64">
        <f t="shared" si="105"/>
        <v>0</v>
      </c>
    </row>
    <row r="3299" spans="1:24" hidden="1">
      <c r="A3299">
        <v>1005</v>
      </c>
      <c r="B3299" t="s">
        <v>689</v>
      </c>
      <c r="C3299" t="s">
        <v>684</v>
      </c>
      <c r="D3299" t="s">
        <v>685</v>
      </c>
      <c r="E3299" t="s">
        <v>29</v>
      </c>
      <c r="F3299" t="s">
        <v>747</v>
      </c>
      <c r="G3299" t="s">
        <v>4927</v>
      </c>
      <c r="H3299" s="1">
        <v>45488</v>
      </c>
      <c r="I3299" t="s">
        <v>8</v>
      </c>
      <c r="J3299">
        <v>34</v>
      </c>
      <c r="K3299">
        <v>6.97</v>
      </c>
      <c r="L3299">
        <v>0</v>
      </c>
      <c r="M3299">
        <v>0</v>
      </c>
      <c r="N3299">
        <v>1</v>
      </c>
      <c r="O3299">
        <v>1</v>
      </c>
      <c r="P3299">
        <v>25000</v>
      </c>
      <c r="Q3299">
        <v>0</v>
      </c>
      <c r="R3299">
        <v>4</v>
      </c>
      <c r="S3299">
        <v>27010</v>
      </c>
      <c r="T3299" s="1">
        <v>0</v>
      </c>
      <c r="U3299">
        <v>1</v>
      </c>
      <c r="W3299" s="64">
        <f t="shared" si="104"/>
        <v>174250</v>
      </c>
      <c r="X3299" s="64">
        <f t="shared" si="105"/>
        <v>0</v>
      </c>
    </row>
    <row r="3300" spans="1:24" hidden="1">
      <c r="A3300">
        <v>1005</v>
      </c>
      <c r="B3300" t="s">
        <v>689</v>
      </c>
      <c r="C3300" t="s">
        <v>684</v>
      </c>
      <c r="D3300" t="s">
        <v>685</v>
      </c>
      <c r="E3300" t="s">
        <v>29</v>
      </c>
      <c r="F3300" t="s">
        <v>747</v>
      </c>
      <c r="G3300" t="s">
        <v>4928</v>
      </c>
      <c r="H3300" s="1">
        <v>45488</v>
      </c>
      <c r="I3300" t="s">
        <v>7</v>
      </c>
      <c r="J3300">
        <v>34</v>
      </c>
      <c r="K3300">
        <v>6.97</v>
      </c>
      <c r="L3300">
        <v>0</v>
      </c>
      <c r="M3300">
        <v>0</v>
      </c>
      <c r="N3300">
        <v>1</v>
      </c>
      <c r="O3300">
        <v>1</v>
      </c>
      <c r="P3300">
        <v>0</v>
      </c>
      <c r="Q3300">
        <v>12500</v>
      </c>
      <c r="R3300">
        <v>4</v>
      </c>
      <c r="S3300">
        <v>27010</v>
      </c>
      <c r="T3300" s="1">
        <v>0</v>
      </c>
      <c r="U3300">
        <v>1</v>
      </c>
      <c r="W3300" s="64">
        <f t="shared" si="104"/>
        <v>0</v>
      </c>
      <c r="X3300" s="64">
        <f t="shared" si="105"/>
        <v>87125</v>
      </c>
    </row>
    <row r="3301" spans="1:24" hidden="1">
      <c r="A3301">
        <v>1005</v>
      </c>
      <c r="B3301" t="s">
        <v>689</v>
      </c>
      <c r="C3301" t="s">
        <v>684</v>
      </c>
      <c r="D3301" t="s">
        <v>685</v>
      </c>
      <c r="E3301" t="s">
        <v>29</v>
      </c>
      <c r="F3301" t="s">
        <v>747</v>
      </c>
      <c r="G3301" t="s">
        <v>4929</v>
      </c>
      <c r="H3301" s="1">
        <v>45488</v>
      </c>
      <c r="I3301" t="s">
        <v>7</v>
      </c>
      <c r="J3301">
        <v>34</v>
      </c>
      <c r="K3301">
        <v>6.97</v>
      </c>
      <c r="L3301">
        <v>0</v>
      </c>
      <c r="M3301">
        <v>0</v>
      </c>
      <c r="N3301">
        <v>1</v>
      </c>
      <c r="O3301">
        <v>1</v>
      </c>
      <c r="P3301">
        <v>0</v>
      </c>
      <c r="Q3301">
        <v>12500</v>
      </c>
      <c r="R3301">
        <v>4</v>
      </c>
      <c r="S3301">
        <v>27010</v>
      </c>
      <c r="T3301" s="1">
        <v>0</v>
      </c>
      <c r="U3301">
        <v>1</v>
      </c>
      <c r="W3301" s="64">
        <f t="shared" si="104"/>
        <v>0</v>
      </c>
      <c r="X3301" s="64">
        <f t="shared" si="105"/>
        <v>87125</v>
      </c>
    </row>
    <row r="3302" spans="1:24" hidden="1">
      <c r="A3302">
        <v>27010</v>
      </c>
      <c r="B3302" t="s">
        <v>689</v>
      </c>
      <c r="C3302" t="s">
        <v>684</v>
      </c>
      <c r="D3302" t="s">
        <v>685</v>
      </c>
      <c r="E3302" t="s">
        <v>29</v>
      </c>
      <c r="F3302" t="s">
        <v>753</v>
      </c>
      <c r="G3302" t="s">
        <v>687</v>
      </c>
      <c r="H3302" s="1">
        <v>45488</v>
      </c>
      <c r="I3302" t="s">
        <v>7</v>
      </c>
      <c r="J3302">
        <v>34</v>
      </c>
      <c r="K3302">
        <v>6.97</v>
      </c>
      <c r="N3302">
        <v>1</v>
      </c>
      <c r="O3302">
        <v>1</v>
      </c>
      <c r="P3302">
        <v>0</v>
      </c>
      <c r="Q3302">
        <v>25000</v>
      </c>
      <c r="R3302">
        <v>4</v>
      </c>
      <c r="S3302">
        <v>1005</v>
      </c>
      <c r="T3302" s="1">
        <v>0</v>
      </c>
      <c r="U3302">
        <v>1</v>
      </c>
      <c r="W3302" s="64">
        <f t="shared" si="104"/>
        <v>0</v>
      </c>
      <c r="X3302" s="64">
        <f t="shared" si="105"/>
        <v>174250</v>
      </c>
    </row>
    <row r="3303" spans="1:24" hidden="1">
      <c r="A3303">
        <v>27010</v>
      </c>
      <c r="B3303" t="s">
        <v>689</v>
      </c>
      <c r="C3303" t="s">
        <v>684</v>
      </c>
      <c r="D3303" t="s">
        <v>685</v>
      </c>
      <c r="E3303" t="s">
        <v>29</v>
      </c>
      <c r="F3303" t="s">
        <v>753</v>
      </c>
      <c r="G3303" t="s">
        <v>688</v>
      </c>
      <c r="H3303" s="1">
        <v>45488</v>
      </c>
      <c r="I3303" t="s">
        <v>8</v>
      </c>
      <c r="J3303">
        <v>34</v>
      </c>
      <c r="K3303">
        <v>6.97</v>
      </c>
      <c r="N3303">
        <v>1</v>
      </c>
      <c r="O3303">
        <v>1</v>
      </c>
      <c r="P3303">
        <v>12500</v>
      </c>
      <c r="Q3303">
        <v>0</v>
      </c>
      <c r="R3303">
        <v>4</v>
      </c>
      <c r="S3303">
        <v>1005</v>
      </c>
      <c r="T3303" s="1">
        <v>0</v>
      </c>
      <c r="U3303">
        <v>1</v>
      </c>
      <c r="W3303" s="64">
        <f t="shared" si="104"/>
        <v>87125</v>
      </c>
      <c r="X3303" s="64">
        <f t="shared" si="105"/>
        <v>0</v>
      </c>
    </row>
    <row r="3304" spans="1:24" hidden="1">
      <c r="A3304">
        <v>27010</v>
      </c>
      <c r="B3304" t="s">
        <v>689</v>
      </c>
      <c r="C3304" t="s">
        <v>684</v>
      </c>
      <c r="D3304" t="s">
        <v>685</v>
      </c>
      <c r="E3304" t="s">
        <v>29</v>
      </c>
      <c r="F3304" t="s">
        <v>753</v>
      </c>
      <c r="G3304" t="s">
        <v>791</v>
      </c>
      <c r="H3304" s="1">
        <v>45488</v>
      </c>
      <c r="I3304" t="s">
        <v>8</v>
      </c>
      <c r="J3304">
        <v>34</v>
      </c>
      <c r="K3304">
        <v>6.97</v>
      </c>
      <c r="N3304">
        <v>1</v>
      </c>
      <c r="O3304">
        <v>1</v>
      </c>
      <c r="P3304">
        <v>12500</v>
      </c>
      <c r="Q3304">
        <v>0</v>
      </c>
      <c r="R3304">
        <v>4</v>
      </c>
      <c r="S3304">
        <v>1005</v>
      </c>
      <c r="T3304" s="1">
        <v>0</v>
      </c>
      <c r="U3304">
        <v>1</v>
      </c>
      <c r="W3304" s="64">
        <f t="shared" si="104"/>
        <v>87125</v>
      </c>
      <c r="X3304" s="64">
        <f t="shared" si="105"/>
        <v>0</v>
      </c>
    </row>
    <row r="3305" spans="1:24" hidden="1">
      <c r="A3305">
        <v>1003</v>
      </c>
      <c r="B3305" t="s">
        <v>689</v>
      </c>
      <c r="C3305" t="s">
        <v>684</v>
      </c>
      <c r="D3305" t="s">
        <v>685</v>
      </c>
      <c r="E3305" t="s">
        <v>29</v>
      </c>
      <c r="F3305" t="s">
        <v>728</v>
      </c>
      <c r="G3305" t="s">
        <v>687</v>
      </c>
      <c r="H3305" s="1">
        <v>45491</v>
      </c>
      <c r="I3305" t="s">
        <v>8</v>
      </c>
      <c r="J3305">
        <v>34</v>
      </c>
      <c r="K3305">
        <v>6.9630000000000001</v>
      </c>
      <c r="L3305">
        <v>0</v>
      </c>
      <c r="M3305">
        <v>0</v>
      </c>
      <c r="N3305">
        <v>1</v>
      </c>
      <c r="O3305">
        <v>0</v>
      </c>
      <c r="P3305">
        <v>300000</v>
      </c>
      <c r="Q3305">
        <v>0</v>
      </c>
      <c r="R3305">
        <v>4</v>
      </c>
      <c r="S3305">
        <v>27002</v>
      </c>
      <c r="T3305" s="1">
        <v>0</v>
      </c>
      <c r="U3305">
        <v>1</v>
      </c>
      <c r="W3305" s="64">
        <f t="shared" si="104"/>
        <v>2088900</v>
      </c>
      <c r="X3305" s="64">
        <f t="shared" si="105"/>
        <v>0</v>
      </c>
    </row>
    <row r="3306" spans="1:24" hidden="1">
      <c r="A3306">
        <v>1005</v>
      </c>
      <c r="B3306" t="s">
        <v>689</v>
      </c>
      <c r="C3306" t="s">
        <v>684</v>
      </c>
      <c r="D3306" t="s">
        <v>685</v>
      </c>
      <c r="E3306" t="s">
        <v>29</v>
      </c>
      <c r="F3306" t="s">
        <v>747</v>
      </c>
      <c r="G3306" t="s">
        <v>3588</v>
      </c>
      <c r="H3306" s="1">
        <v>45491</v>
      </c>
      <c r="I3306" t="s">
        <v>7</v>
      </c>
      <c r="J3306">
        <v>34</v>
      </c>
      <c r="K3306">
        <v>6.97</v>
      </c>
      <c r="L3306">
        <v>0</v>
      </c>
      <c r="M3306">
        <v>0</v>
      </c>
      <c r="N3306">
        <v>1</v>
      </c>
      <c r="O3306">
        <v>1</v>
      </c>
      <c r="P3306">
        <v>0</v>
      </c>
      <c r="Q3306">
        <v>20000</v>
      </c>
      <c r="R3306">
        <v>4</v>
      </c>
      <c r="S3306">
        <v>27004</v>
      </c>
      <c r="T3306" s="1">
        <v>0</v>
      </c>
      <c r="U3306">
        <v>1</v>
      </c>
      <c r="W3306" s="64">
        <f t="shared" si="104"/>
        <v>0</v>
      </c>
      <c r="X3306" s="64">
        <f t="shared" si="105"/>
        <v>139400</v>
      </c>
    </row>
    <row r="3307" spans="1:24">
      <c r="A3307">
        <v>1034</v>
      </c>
      <c r="B3307" t="s">
        <v>689</v>
      </c>
      <c r="C3307" t="s">
        <v>684</v>
      </c>
      <c r="D3307" t="s">
        <v>685</v>
      </c>
      <c r="E3307" t="s">
        <v>29</v>
      </c>
      <c r="F3307" t="s">
        <v>747</v>
      </c>
      <c r="G3307" t="s">
        <v>5270</v>
      </c>
      <c r="H3307" s="1">
        <v>45491</v>
      </c>
      <c r="I3307" t="s">
        <v>7</v>
      </c>
      <c r="J3307">
        <v>34</v>
      </c>
      <c r="K3307">
        <v>6.97</v>
      </c>
      <c r="L3307">
        <v>0</v>
      </c>
      <c r="M3307">
        <v>0</v>
      </c>
      <c r="N3307">
        <v>1</v>
      </c>
      <c r="O3307">
        <v>0</v>
      </c>
      <c r="P3307">
        <v>0</v>
      </c>
      <c r="Q3307">
        <v>125402.99</v>
      </c>
      <c r="R3307">
        <v>4</v>
      </c>
      <c r="S3307">
        <v>27009</v>
      </c>
      <c r="T3307" s="1">
        <v>0</v>
      </c>
      <c r="U3307">
        <v>1</v>
      </c>
      <c r="W3307" s="64">
        <f t="shared" si="104"/>
        <v>0</v>
      </c>
      <c r="X3307" s="64">
        <f t="shared" si="105"/>
        <v>874058.84030000004</v>
      </c>
    </row>
    <row r="3308" spans="1:24">
      <c r="A3308">
        <v>1034</v>
      </c>
      <c r="B3308" t="s">
        <v>689</v>
      </c>
      <c r="C3308" t="s">
        <v>684</v>
      </c>
      <c r="D3308" t="s">
        <v>685</v>
      </c>
      <c r="E3308" t="s">
        <v>29</v>
      </c>
      <c r="F3308" t="s">
        <v>747</v>
      </c>
      <c r="G3308" t="s">
        <v>5271</v>
      </c>
      <c r="H3308" s="1">
        <v>45491</v>
      </c>
      <c r="I3308" t="s">
        <v>7</v>
      </c>
      <c r="J3308">
        <v>34</v>
      </c>
      <c r="K3308">
        <v>6.97</v>
      </c>
      <c r="L3308">
        <v>0</v>
      </c>
      <c r="M3308">
        <v>0</v>
      </c>
      <c r="N3308">
        <v>1</v>
      </c>
      <c r="O3308">
        <v>0</v>
      </c>
      <c r="P3308">
        <v>0</v>
      </c>
      <c r="Q3308">
        <v>32649.74</v>
      </c>
      <c r="R3308">
        <v>4</v>
      </c>
      <c r="S3308">
        <v>27009</v>
      </c>
      <c r="T3308" s="1">
        <v>0</v>
      </c>
      <c r="U3308">
        <v>1</v>
      </c>
      <c r="W3308" s="64">
        <f t="shared" si="104"/>
        <v>0</v>
      </c>
      <c r="X3308" s="64">
        <f t="shared" si="105"/>
        <v>227568.68780000001</v>
      </c>
    </row>
    <row r="3309" spans="1:24" hidden="1">
      <c r="A3309">
        <v>27002</v>
      </c>
      <c r="B3309" t="s">
        <v>690</v>
      </c>
      <c r="C3309" t="s">
        <v>684</v>
      </c>
      <c r="D3309" t="s">
        <v>685</v>
      </c>
      <c r="E3309" t="s">
        <v>29</v>
      </c>
      <c r="F3309" t="s">
        <v>753</v>
      </c>
      <c r="G3309" t="s">
        <v>1057</v>
      </c>
      <c r="H3309" s="1">
        <v>45491</v>
      </c>
      <c r="I3309" t="s">
        <v>7</v>
      </c>
      <c r="J3309">
        <v>34</v>
      </c>
      <c r="K3309">
        <v>6.9630000000000001</v>
      </c>
      <c r="L3309">
        <v>0</v>
      </c>
      <c r="M3309">
        <v>0</v>
      </c>
      <c r="N3309">
        <v>1</v>
      </c>
      <c r="O3309">
        <v>0</v>
      </c>
      <c r="P3309">
        <v>0</v>
      </c>
      <c r="Q3309">
        <v>300000</v>
      </c>
      <c r="R3309">
        <v>4</v>
      </c>
      <c r="S3309">
        <v>1003</v>
      </c>
      <c r="T3309" s="1">
        <v>0</v>
      </c>
      <c r="U3309">
        <v>1</v>
      </c>
      <c r="W3309" s="64">
        <f t="shared" si="104"/>
        <v>0</v>
      </c>
      <c r="X3309" s="64">
        <f t="shared" si="105"/>
        <v>2088900</v>
      </c>
    </row>
    <row r="3310" spans="1:24" hidden="1">
      <c r="A3310">
        <v>27004</v>
      </c>
      <c r="B3310" t="s">
        <v>689</v>
      </c>
      <c r="C3310" t="s">
        <v>684</v>
      </c>
      <c r="D3310" t="s">
        <v>685</v>
      </c>
      <c r="E3310" t="s">
        <v>29</v>
      </c>
      <c r="F3310" t="s">
        <v>753</v>
      </c>
      <c r="G3310" t="s">
        <v>979</v>
      </c>
      <c r="H3310" s="1">
        <v>45491</v>
      </c>
      <c r="I3310" t="s">
        <v>8</v>
      </c>
      <c r="J3310">
        <v>34</v>
      </c>
      <c r="K3310">
        <v>6.97</v>
      </c>
      <c r="L3310">
        <v>0</v>
      </c>
      <c r="M3310">
        <v>0</v>
      </c>
      <c r="N3310">
        <v>1</v>
      </c>
      <c r="O3310">
        <v>0</v>
      </c>
      <c r="P3310">
        <v>20000</v>
      </c>
      <c r="Q3310">
        <v>0</v>
      </c>
      <c r="R3310">
        <v>4</v>
      </c>
      <c r="S3310">
        <v>1005</v>
      </c>
      <c r="T3310" s="1">
        <v>0</v>
      </c>
      <c r="U3310">
        <v>1</v>
      </c>
      <c r="W3310" s="64">
        <f t="shared" si="104"/>
        <v>139400</v>
      </c>
      <c r="X3310" s="64">
        <f t="shared" si="105"/>
        <v>0</v>
      </c>
    </row>
    <row r="3311" spans="1:24" hidden="1">
      <c r="A3311">
        <v>27009</v>
      </c>
      <c r="B3311" t="s">
        <v>689</v>
      </c>
      <c r="C3311" t="s">
        <v>684</v>
      </c>
      <c r="D3311" t="s">
        <v>685</v>
      </c>
      <c r="E3311" t="s">
        <v>29</v>
      </c>
      <c r="F3311" t="s">
        <v>753</v>
      </c>
      <c r="G3311" t="s">
        <v>5409</v>
      </c>
      <c r="H3311" s="1">
        <v>45491</v>
      </c>
      <c r="I3311" t="s">
        <v>8</v>
      </c>
      <c r="J3311">
        <v>34</v>
      </c>
      <c r="K3311">
        <v>6.97</v>
      </c>
      <c r="L3311">
        <v>1</v>
      </c>
      <c r="M3311">
        <v>0</v>
      </c>
      <c r="N3311">
        <v>1</v>
      </c>
      <c r="O3311">
        <v>0</v>
      </c>
      <c r="P3311">
        <v>125402.99</v>
      </c>
      <c r="Q3311">
        <v>0</v>
      </c>
      <c r="R3311">
        <v>4</v>
      </c>
      <c r="S3311">
        <v>1034</v>
      </c>
      <c r="T3311" s="1">
        <v>0</v>
      </c>
      <c r="U3311">
        <v>1</v>
      </c>
      <c r="W3311" s="64">
        <f t="shared" si="104"/>
        <v>874058.84030000004</v>
      </c>
      <c r="X3311" s="64">
        <f t="shared" si="105"/>
        <v>0</v>
      </c>
    </row>
    <row r="3312" spans="1:24" hidden="1">
      <c r="A3312">
        <v>27009</v>
      </c>
      <c r="B3312" t="s">
        <v>689</v>
      </c>
      <c r="C3312" t="s">
        <v>684</v>
      </c>
      <c r="D3312" t="s">
        <v>685</v>
      </c>
      <c r="E3312" t="s">
        <v>29</v>
      </c>
      <c r="F3312" t="s">
        <v>753</v>
      </c>
      <c r="G3312" t="s">
        <v>5410</v>
      </c>
      <c r="H3312" s="1">
        <v>45491</v>
      </c>
      <c r="I3312" t="s">
        <v>8</v>
      </c>
      <c r="J3312">
        <v>34</v>
      </c>
      <c r="K3312">
        <v>6.97</v>
      </c>
      <c r="L3312">
        <v>1</v>
      </c>
      <c r="M3312">
        <v>0</v>
      </c>
      <c r="N3312">
        <v>1</v>
      </c>
      <c r="O3312">
        <v>0</v>
      </c>
      <c r="P3312">
        <v>32649.74</v>
      </c>
      <c r="Q3312">
        <v>0</v>
      </c>
      <c r="R3312">
        <v>4</v>
      </c>
      <c r="S3312">
        <v>1034</v>
      </c>
      <c r="T3312" s="1">
        <v>0</v>
      </c>
      <c r="U3312">
        <v>1</v>
      </c>
      <c r="W3312" s="64">
        <f t="shared" si="104"/>
        <v>227568.68780000001</v>
      </c>
      <c r="X3312" s="64">
        <f t="shared" si="105"/>
        <v>0</v>
      </c>
    </row>
    <row r="3313" spans="1:24" hidden="1">
      <c r="A3313">
        <v>1005</v>
      </c>
      <c r="B3313" t="s">
        <v>689</v>
      </c>
      <c r="C3313" t="s">
        <v>684</v>
      </c>
      <c r="D3313" t="s">
        <v>685</v>
      </c>
      <c r="E3313" t="s">
        <v>29</v>
      </c>
      <c r="F3313" t="s">
        <v>747</v>
      </c>
      <c r="G3313" t="s">
        <v>3588</v>
      </c>
      <c r="H3313" s="1">
        <v>45492</v>
      </c>
      <c r="I3313" t="s">
        <v>7</v>
      </c>
      <c r="J3313">
        <v>34</v>
      </c>
      <c r="K3313">
        <v>6.97</v>
      </c>
      <c r="L3313">
        <v>0</v>
      </c>
      <c r="M3313">
        <v>0</v>
      </c>
      <c r="N3313">
        <v>1</v>
      </c>
      <c r="O3313">
        <v>1</v>
      </c>
      <c r="P3313">
        <v>0</v>
      </c>
      <c r="Q3313">
        <v>32333.73</v>
      </c>
      <c r="R3313">
        <v>4</v>
      </c>
      <c r="S3313">
        <v>27012</v>
      </c>
      <c r="T3313" s="1">
        <v>0</v>
      </c>
      <c r="U3313">
        <v>1</v>
      </c>
      <c r="W3313" s="64">
        <f t="shared" si="104"/>
        <v>0</v>
      </c>
      <c r="X3313" s="64">
        <f t="shared" si="105"/>
        <v>225366.0981</v>
      </c>
    </row>
    <row r="3314" spans="1:24" hidden="1">
      <c r="A3314">
        <v>1005</v>
      </c>
      <c r="B3314" t="s">
        <v>689</v>
      </c>
      <c r="C3314" t="s">
        <v>684</v>
      </c>
      <c r="D3314" t="s">
        <v>685</v>
      </c>
      <c r="E3314" t="s">
        <v>29</v>
      </c>
      <c r="F3314" t="s">
        <v>747</v>
      </c>
      <c r="G3314" t="s">
        <v>4792</v>
      </c>
      <c r="H3314" s="1">
        <v>45492</v>
      </c>
      <c r="I3314" t="s">
        <v>7</v>
      </c>
      <c r="J3314">
        <v>34</v>
      </c>
      <c r="K3314">
        <v>6.97</v>
      </c>
      <c r="L3314">
        <v>0</v>
      </c>
      <c r="M3314">
        <v>0</v>
      </c>
      <c r="N3314">
        <v>1</v>
      </c>
      <c r="O3314">
        <v>1</v>
      </c>
      <c r="P3314">
        <v>0</v>
      </c>
      <c r="Q3314">
        <v>7997.73</v>
      </c>
      <c r="R3314">
        <v>4</v>
      </c>
      <c r="S3314">
        <v>27012</v>
      </c>
      <c r="T3314" s="1">
        <v>0</v>
      </c>
      <c r="U3314">
        <v>1</v>
      </c>
      <c r="W3314" s="64">
        <f t="shared" si="104"/>
        <v>0</v>
      </c>
      <c r="X3314" s="64">
        <f t="shared" si="105"/>
        <v>55744.178099999997</v>
      </c>
    </row>
    <row r="3315" spans="1:24" hidden="1">
      <c r="A3315">
        <v>27012</v>
      </c>
      <c r="B3315" t="s">
        <v>689</v>
      </c>
      <c r="C3315" t="s">
        <v>684</v>
      </c>
      <c r="D3315" t="s">
        <v>685</v>
      </c>
      <c r="E3315" t="s">
        <v>29</v>
      </c>
      <c r="F3315" t="s">
        <v>753</v>
      </c>
      <c r="G3315" t="s">
        <v>979</v>
      </c>
      <c r="H3315" s="1">
        <v>45492</v>
      </c>
      <c r="I3315" t="s">
        <v>8</v>
      </c>
      <c r="J3315">
        <v>34</v>
      </c>
      <c r="K3315">
        <v>6.97</v>
      </c>
      <c r="L3315">
        <v>0</v>
      </c>
      <c r="M3315">
        <v>0</v>
      </c>
      <c r="N3315">
        <v>1</v>
      </c>
      <c r="O3315">
        <v>0</v>
      </c>
      <c r="P3315">
        <v>32333.73</v>
      </c>
      <c r="Q3315">
        <v>0</v>
      </c>
      <c r="R3315">
        <v>4</v>
      </c>
      <c r="S3315">
        <v>1005</v>
      </c>
      <c r="T3315" s="1">
        <v>0</v>
      </c>
      <c r="U3315">
        <v>1</v>
      </c>
      <c r="W3315" s="64">
        <f t="shared" si="104"/>
        <v>225366.0981</v>
      </c>
      <c r="X3315" s="64">
        <f t="shared" si="105"/>
        <v>0</v>
      </c>
    </row>
    <row r="3316" spans="1:24" hidden="1">
      <c r="A3316">
        <v>27012</v>
      </c>
      <c r="B3316" t="s">
        <v>689</v>
      </c>
      <c r="C3316" t="s">
        <v>684</v>
      </c>
      <c r="D3316" t="s">
        <v>685</v>
      </c>
      <c r="E3316" t="s">
        <v>29</v>
      </c>
      <c r="F3316" t="s">
        <v>753</v>
      </c>
      <c r="G3316" t="s">
        <v>981</v>
      </c>
      <c r="H3316" s="1">
        <v>45492</v>
      </c>
      <c r="I3316" t="s">
        <v>8</v>
      </c>
      <c r="J3316">
        <v>34</v>
      </c>
      <c r="K3316">
        <v>6.97</v>
      </c>
      <c r="L3316">
        <v>0</v>
      </c>
      <c r="M3316">
        <v>0</v>
      </c>
      <c r="N3316">
        <v>1</v>
      </c>
      <c r="O3316">
        <v>0</v>
      </c>
      <c r="P3316">
        <v>7997.73</v>
      </c>
      <c r="Q3316">
        <v>0</v>
      </c>
      <c r="R3316">
        <v>4</v>
      </c>
      <c r="S3316">
        <v>1005</v>
      </c>
      <c r="T3316" s="1">
        <v>0</v>
      </c>
      <c r="U3316">
        <v>1</v>
      </c>
      <c r="W3316" s="64">
        <f t="shared" si="104"/>
        <v>55744.178099999997</v>
      </c>
      <c r="X3316" s="64">
        <f t="shared" si="105"/>
        <v>0</v>
      </c>
    </row>
    <row r="3317" spans="1:24" hidden="1">
      <c r="A3317">
        <v>1001</v>
      </c>
      <c r="B3317" t="s">
        <v>689</v>
      </c>
      <c r="C3317" t="s">
        <v>684</v>
      </c>
      <c r="D3317" t="s">
        <v>685</v>
      </c>
      <c r="E3317" t="s">
        <v>29</v>
      </c>
      <c r="F3317" t="s">
        <v>686</v>
      </c>
      <c r="G3317" t="s">
        <v>4809</v>
      </c>
      <c r="H3317" s="1">
        <v>45495</v>
      </c>
      <c r="I3317" t="s">
        <v>7</v>
      </c>
      <c r="J3317">
        <v>53</v>
      </c>
      <c r="K3317">
        <v>7.7859999999999996</v>
      </c>
      <c r="L3317">
        <v>0</v>
      </c>
      <c r="M3317">
        <v>0</v>
      </c>
      <c r="N3317">
        <v>1</v>
      </c>
      <c r="O3317">
        <v>0</v>
      </c>
      <c r="P3317">
        <v>0</v>
      </c>
      <c r="Q3317">
        <v>50</v>
      </c>
      <c r="R3317">
        <v>4</v>
      </c>
      <c r="S3317">
        <v>27004</v>
      </c>
      <c r="T3317" s="1">
        <v>0</v>
      </c>
      <c r="U3317">
        <v>1</v>
      </c>
      <c r="W3317" s="64">
        <f t="shared" si="104"/>
        <v>0</v>
      </c>
      <c r="X3317" s="64">
        <f t="shared" si="105"/>
        <v>389.29999999999995</v>
      </c>
    </row>
    <row r="3318" spans="1:24" hidden="1">
      <c r="A3318">
        <v>1009</v>
      </c>
      <c r="B3318" t="s">
        <v>689</v>
      </c>
      <c r="C3318" t="s">
        <v>684</v>
      </c>
      <c r="D3318" t="s">
        <v>685</v>
      </c>
      <c r="E3318" t="s">
        <v>29</v>
      </c>
      <c r="F3318" t="s">
        <v>686</v>
      </c>
      <c r="G3318" t="s">
        <v>5012</v>
      </c>
      <c r="H3318" s="1">
        <v>45495</v>
      </c>
      <c r="I3318" t="s">
        <v>8</v>
      </c>
      <c r="J3318">
        <v>34</v>
      </c>
      <c r="K3318">
        <v>6.85</v>
      </c>
      <c r="L3318">
        <v>0</v>
      </c>
      <c r="M3318">
        <v>0</v>
      </c>
      <c r="N3318">
        <v>1</v>
      </c>
      <c r="O3318">
        <v>0</v>
      </c>
      <c r="P3318">
        <v>4.38</v>
      </c>
      <c r="Q3318">
        <v>0</v>
      </c>
      <c r="R3318">
        <v>4</v>
      </c>
      <c r="S3318">
        <v>3011</v>
      </c>
      <c r="T3318" s="1">
        <v>0</v>
      </c>
      <c r="U3318">
        <v>1</v>
      </c>
      <c r="W3318" s="64">
        <f t="shared" si="104"/>
        <v>30.002999999999997</v>
      </c>
      <c r="X3318" s="64">
        <f t="shared" si="105"/>
        <v>0</v>
      </c>
    </row>
    <row r="3319" spans="1:24" hidden="1">
      <c r="A3319">
        <v>1009</v>
      </c>
      <c r="B3319" t="s">
        <v>690</v>
      </c>
      <c r="C3319" t="s">
        <v>684</v>
      </c>
      <c r="D3319" t="s">
        <v>685</v>
      </c>
      <c r="E3319" t="s">
        <v>29</v>
      </c>
      <c r="F3319" t="s">
        <v>686</v>
      </c>
      <c r="G3319" t="s">
        <v>5072</v>
      </c>
      <c r="H3319" s="1">
        <v>45495</v>
      </c>
      <c r="I3319" t="s">
        <v>7</v>
      </c>
      <c r="J3319">
        <v>34</v>
      </c>
      <c r="K3319">
        <v>6.97</v>
      </c>
      <c r="L3319">
        <v>0</v>
      </c>
      <c r="M3319">
        <v>0</v>
      </c>
      <c r="N3319">
        <v>1</v>
      </c>
      <c r="O3319">
        <v>0</v>
      </c>
      <c r="P3319">
        <v>0</v>
      </c>
      <c r="Q3319">
        <v>3308.75</v>
      </c>
      <c r="R3319">
        <v>4</v>
      </c>
      <c r="S3319">
        <v>27002</v>
      </c>
      <c r="T3319" s="1">
        <v>0</v>
      </c>
      <c r="U3319">
        <v>1</v>
      </c>
      <c r="W3319" s="64">
        <f t="shared" si="104"/>
        <v>0</v>
      </c>
      <c r="X3319" s="64">
        <f t="shared" si="105"/>
        <v>23061.987499999999</v>
      </c>
    </row>
    <row r="3320" spans="1:24" hidden="1">
      <c r="A3320">
        <v>3011</v>
      </c>
      <c r="B3320" t="s">
        <v>690</v>
      </c>
      <c r="C3320" t="s">
        <v>684</v>
      </c>
      <c r="D3320" t="s">
        <v>685</v>
      </c>
      <c r="E3320" t="s">
        <v>29</v>
      </c>
      <c r="F3320" t="s">
        <v>754</v>
      </c>
      <c r="G3320" t="s">
        <v>5314</v>
      </c>
      <c r="H3320" s="1">
        <v>45495</v>
      </c>
      <c r="I3320" t="s">
        <v>7</v>
      </c>
      <c r="J3320">
        <v>34</v>
      </c>
      <c r="K3320">
        <v>6.85</v>
      </c>
      <c r="L3320">
        <v>0</v>
      </c>
      <c r="M3320">
        <v>0</v>
      </c>
      <c r="N3320">
        <v>1</v>
      </c>
      <c r="O3320">
        <v>0</v>
      </c>
      <c r="P3320">
        <v>0</v>
      </c>
      <c r="Q3320">
        <v>4.38</v>
      </c>
      <c r="R3320">
        <v>4</v>
      </c>
      <c r="S3320">
        <v>1009</v>
      </c>
      <c r="T3320" s="1">
        <v>0</v>
      </c>
      <c r="U3320">
        <v>1</v>
      </c>
      <c r="W3320" s="64">
        <f t="shared" si="104"/>
        <v>0</v>
      </c>
      <c r="X3320" s="64">
        <f t="shared" si="105"/>
        <v>30.002999999999997</v>
      </c>
    </row>
    <row r="3321" spans="1:24" hidden="1">
      <c r="A3321">
        <v>27002</v>
      </c>
      <c r="B3321" t="s">
        <v>690</v>
      </c>
      <c r="C3321" t="s">
        <v>684</v>
      </c>
      <c r="D3321" t="s">
        <v>685</v>
      </c>
      <c r="E3321" t="s">
        <v>29</v>
      </c>
      <c r="F3321" t="s">
        <v>5341</v>
      </c>
      <c r="G3321" t="s">
        <v>3605</v>
      </c>
      <c r="H3321" s="1">
        <v>45495</v>
      </c>
      <c r="I3321" t="s">
        <v>8</v>
      </c>
      <c r="J3321">
        <v>34</v>
      </c>
      <c r="K3321">
        <v>6.97</v>
      </c>
      <c r="L3321">
        <v>0</v>
      </c>
      <c r="M3321">
        <v>0</v>
      </c>
      <c r="N3321">
        <v>1</v>
      </c>
      <c r="O3321">
        <v>0</v>
      </c>
      <c r="P3321">
        <v>3308.75</v>
      </c>
      <c r="Q3321">
        <v>0</v>
      </c>
      <c r="R3321">
        <v>4</v>
      </c>
      <c r="S3321">
        <v>1009</v>
      </c>
      <c r="T3321" s="1">
        <v>0</v>
      </c>
      <c r="U3321">
        <v>1</v>
      </c>
      <c r="W3321" s="64">
        <f t="shared" si="104"/>
        <v>23061.987499999999</v>
      </c>
      <c r="X3321" s="64">
        <f t="shared" si="105"/>
        <v>0</v>
      </c>
    </row>
    <row r="3322" spans="1:24">
      <c r="A3322">
        <v>1034</v>
      </c>
      <c r="B3322" t="s">
        <v>689</v>
      </c>
      <c r="C3322" t="s">
        <v>684</v>
      </c>
      <c r="D3322" t="s">
        <v>685</v>
      </c>
      <c r="E3322" t="s">
        <v>29</v>
      </c>
      <c r="F3322" t="s">
        <v>747</v>
      </c>
      <c r="G3322" t="s">
        <v>5272</v>
      </c>
      <c r="H3322" s="1">
        <v>45496</v>
      </c>
      <c r="I3322" t="s">
        <v>7</v>
      </c>
      <c r="J3322">
        <v>34</v>
      </c>
      <c r="K3322">
        <v>6.97</v>
      </c>
      <c r="L3322">
        <v>0</v>
      </c>
      <c r="M3322">
        <v>0</v>
      </c>
      <c r="N3322">
        <v>1</v>
      </c>
      <c r="O3322">
        <v>0</v>
      </c>
      <c r="P3322">
        <v>0</v>
      </c>
      <c r="Q3322">
        <v>2750000</v>
      </c>
      <c r="R3322">
        <v>4</v>
      </c>
      <c r="S3322">
        <v>27009</v>
      </c>
      <c r="T3322" s="1">
        <v>0</v>
      </c>
      <c r="U3322">
        <v>1</v>
      </c>
      <c r="W3322" s="64">
        <f t="shared" si="104"/>
        <v>0</v>
      </c>
      <c r="X3322" s="64">
        <f t="shared" si="105"/>
        <v>19167500</v>
      </c>
    </row>
    <row r="3323" spans="1:24" hidden="1">
      <c r="A3323">
        <v>27009</v>
      </c>
      <c r="B3323" t="s">
        <v>689</v>
      </c>
      <c r="C3323" t="s">
        <v>684</v>
      </c>
      <c r="D3323" t="s">
        <v>685</v>
      </c>
      <c r="E3323" t="s">
        <v>29</v>
      </c>
      <c r="F3323" t="s">
        <v>753</v>
      </c>
      <c r="G3323" t="s">
        <v>5411</v>
      </c>
      <c r="H3323" s="1">
        <v>45496</v>
      </c>
      <c r="I3323" t="s">
        <v>8</v>
      </c>
      <c r="J3323">
        <v>34</v>
      </c>
      <c r="K3323">
        <v>6.97</v>
      </c>
      <c r="L3323">
        <v>0</v>
      </c>
      <c r="M3323">
        <v>0</v>
      </c>
      <c r="N3323">
        <v>1</v>
      </c>
      <c r="O3323">
        <v>0</v>
      </c>
      <c r="P3323">
        <v>2750000</v>
      </c>
      <c r="Q3323">
        <v>0</v>
      </c>
      <c r="R3323">
        <v>4</v>
      </c>
      <c r="S3323">
        <v>1034</v>
      </c>
      <c r="T3323" s="1">
        <v>0</v>
      </c>
      <c r="U3323">
        <v>1</v>
      </c>
      <c r="W3323" s="64">
        <f t="shared" si="104"/>
        <v>19167500</v>
      </c>
      <c r="X3323" s="64">
        <f t="shared" si="105"/>
        <v>0</v>
      </c>
    </row>
    <row r="3324" spans="1:24" hidden="1">
      <c r="A3324">
        <v>1033</v>
      </c>
      <c r="B3324" t="s">
        <v>690</v>
      </c>
      <c r="C3324" t="s">
        <v>684</v>
      </c>
      <c r="D3324" t="s">
        <v>685</v>
      </c>
      <c r="E3324" t="s">
        <v>29</v>
      </c>
      <c r="F3324" t="s">
        <v>686</v>
      </c>
      <c r="G3324" t="s">
        <v>5218</v>
      </c>
      <c r="H3324" s="1">
        <v>45497</v>
      </c>
      <c r="I3324" t="s">
        <v>7</v>
      </c>
      <c r="J3324">
        <v>53</v>
      </c>
      <c r="K3324">
        <v>12.1</v>
      </c>
      <c r="L3324">
        <v>1</v>
      </c>
      <c r="M3324">
        <v>0</v>
      </c>
      <c r="N3324">
        <v>1</v>
      </c>
      <c r="O3324">
        <v>0</v>
      </c>
      <c r="P3324">
        <v>0</v>
      </c>
      <c r="Q3324">
        <v>306187.34999999998</v>
      </c>
      <c r="R3324">
        <v>4</v>
      </c>
      <c r="S3324">
        <v>27002</v>
      </c>
      <c r="T3324" s="1">
        <v>0</v>
      </c>
      <c r="U3324">
        <v>1</v>
      </c>
      <c r="W3324" s="64">
        <f t="shared" si="104"/>
        <v>0</v>
      </c>
      <c r="X3324" s="64">
        <f t="shared" si="105"/>
        <v>3704866.9349999996</v>
      </c>
    </row>
    <row r="3325" spans="1:24">
      <c r="A3325">
        <v>1034</v>
      </c>
      <c r="B3325" t="s">
        <v>689</v>
      </c>
      <c r="C3325" t="s">
        <v>684</v>
      </c>
      <c r="D3325" t="s">
        <v>685</v>
      </c>
      <c r="E3325" t="s">
        <v>29</v>
      </c>
      <c r="F3325" t="s">
        <v>747</v>
      </c>
      <c r="G3325" t="s">
        <v>5273</v>
      </c>
      <c r="H3325" s="1">
        <v>45498</v>
      </c>
      <c r="I3325" t="s">
        <v>8</v>
      </c>
      <c r="J3325">
        <v>34</v>
      </c>
      <c r="K3325">
        <v>6.8680000000000003</v>
      </c>
      <c r="L3325">
        <v>0</v>
      </c>
      <c r="M3325">
        <v>0</v>
      </c>
      <c r="N3325">
        <v>1</v>
      </c>
      <c r="O3325">
        <v>0</v>
      </c>
      <c r="P3325">
        <v>2750000</v>
      </c>
      <c r="Q3325">
        <v>0</v>
      </c>
      <c r="R3325">
        <v>4</v>
      </c>
      <c r="S3325">
        <v>27009</v>
      </c>
      <c r="T3325" s="1">
        <v>0</v>
      </c>
      <c r="U3325">
        <v>1</v>
      </c>
      <c r="W3325" s="64">
        <f t="shared" si="104"/>
        <v>18887000</v>
      </c>
      <c r="X3325" s="64">
        <f t="shared" si="105"/>
        <v>0</v>
      </c>
    </row>
    <row r="3326" spans="1:24" hidden="1">
      <c r="A3326">
        <v>27009</v>
      </c>
      <c r="B3326" t="s">
        <v>689</v>
      </c>
      <c r="C3326" t="s">
        <v>684</v>
      </c>
      <c r="D3326" t="s">
        <v>685</v>
      </c>
      <c r="E3326" t="s">
        <v>29</v>
      </c>
      <c r="F3326" t="s">
        <v>753</v>
      </c>
      <c r="G3326" t="s">
        <v>5412</v>
      </c>
      <c r="H3326" s="1">
        <v>45498</v>
      </c>
      <c r="I3326" t="s">
        <v>7</v>
      </c>
      <c r="J3326">
        <v>34</v>
      </c>
      <c r="K3326">
        <v>6.8680000000000003</v>
      </c>
      <c r="L3326">
        <v>0</v>
      </c>
      <c r="M3326">
        <v>0</v>
      </c>
      <c r="N3326">
        <v>1</v>
      </c>
      <c r="O3326">
        <v>0</v>
      </c>
      <c r="P3326">
        <v>0</v>
      </c>
      <c r="Q3326">
        <v>2750000</v>
      </c>
      <c r="R3326">
        <v>4</v>
      </c>
      <c r="S3326">
        <v>1034</v>
      </c>
      <c r="T3326" s="1">
        <v>0</v>
      </c>
      <c r="U3326">
        <v>1</v>
      </c>
      <c r="W3326" s="64">
        <f t="shared" si="104"/>
        <v>0</v>
      </c>
      <c r="X3326" s="64">
        <f t="shared" si="105"/>
        <v>18887000</v>
      </c>
    </row>
    <row r="3327" spans="1:24" hidden="1">
      <c r="A3327">
        <v>1001</v>
      </c>
      <c r="B3327" t="s">
        <v>689</v>
      </c>
      <c r="C3327" t="s">
        <v>684</v>
      </c>
      <c r="D3327" t="s">
        <v>685</v>
      </c>
      <c r="E3327" t="s">
        <v>29</v>
      </c>
      <c r="F3327" t="s">
        <v>686</v>
      </c>
      <c r="G3327" t="s">
        <v>4810</v>
      </c>
      <c r="H3327" s="1">
        <v>45502</v>
      </c>
      <c r="I3327" t="s">
        <v>8</v>
      </c>
      <c r="J3327">
        <v>53</v>
      </c>
      <c r="K3327">
        <v>7.1070000000000002</v>
      </c>
      <c r="L3327">
        <v>0</v>
      </c>
      <c r="M3327">
        <v>0</v>
      </c>
      <c r="N3327">
        <v>1</v>
      </c>
      <c r="O3327">
        <v>0</v>
      </c>
      <c r="P3327">
        <v>52753.37</v>
      </c>
      <c r="Q3327">
        <v>0</v>
      </c>
      <c r="R3327">
        <v>4</v>
      </c>
      <c r="S3327">
        <v>27004</v>
      </c>
      <c r="T3327" s="1">
        <v>0</v>
      </c>
      <c r="U3327">
        <v>1</v>
      </c>
      <c r="W3327" s="64">
        <f t="shared" si="104"/>
        <v>374918.20059000002</v>
      </c>
      <c r="X3327" s="64">
        <f t="shared" si="105"/>
        <v>0</v>
      </c>
    </row>
    <row r="3328" spans="1:24">
      <c r="A3328">
        <v>1034</v>
      </c>
      <c r="B3328" t="s">
        <v>689</v>
      </c>
      <c r="C3328" t="s">
        <v>684</v>
      </c>
      <c r="D3328" t="s">
        <v>685</v>
      </c>
      <c r="E3328" t="s">
        <v>29</v>
      </c>
      <c r="F3328" t="s">
        <v>747</v>
      </c>
      <c r="G3328" t="s">
        <v>5274</v>
      </c>
      <c r="H3328" s="1">
        <v>45503</v>
      </c>
      <c r="I3328" t="s">
        <v>7</v>
      </c>
      <c r="J3328">
        <v>34</v>
      </c>
      <c r="K3328">
        <v>6.97</v>
      </c>
      <c r="L3328">
        <v>0</v>
      </c>
      <c r="M3328">
        <v>0</v>
      </c>
      <c r="N3328">
        <v>1</v>
      </c>
      <c r="O3328">
        <v>0</v>
      </c>
      <c r="P3328">
        <v>0</v>
      </c>
      <c r="Q3328">
        <v>500000</v>
      </c>
      <c r="R3328">
        <v>4</v>
      </c>
      <c r="S3328">
        <v>74003</v>
      </c>
      <c r="T3328" s="1">
        <v>0</v>
      </c>
      <c r="U3328">
        <v>1</v>
      </c>
      <c r="W3328" s="64">
        <f t="shared" si="104"/>
        <v>0</v>
      </c>
      <c r="X3328" s="64">
        <f t="shared" si="105"/>
        <v>3485000</v>
      </c>
    </row>
    <row r="3329" spans="1:24">
      <c r="A3329">
        <v>1034</v>
      </c>
      <c r="B3329" t="s">
        <v>689</v>
      </c>
      <c r="C3329" t="s">
        <v>684</v>
      </c>
      <c r="D3329" t="s">
        <v>685</v>
      </c>
      <c r="E3329" t="s">
        <v>29</v>
      </c>
      <c r="F3329" t="s">
        <v>747</v>
      </c>
      <c r="G3329" t="s">
        <v>5275</v>
      </c>
      <c r="H3329" s="1">
        <v>45503</v>
      </c>
      <c r="I3329" t="s">
        <v>7</v>
      </c>
      <c r="J3329">
        <v>34</v>
      </c>
      <c r="K3329">
        <v>6.97</v>
      </c>
      <c r="L3329">
        <v>0</v>
      </c>
      <c r="M3329">
        <v>0</v>
      </c>
      <c r="N3329">
        <v>1</v>
      </c>
      <c r="O3329">
        <v>0</v>
      </c>
      <c r="P3329">
        <v>0</v>
      </c>
      <c r="Q3329">
        <v>750000</v>
      </c>
      <c r="R3329">
        <v>4</v>
      </c>
      <c r="S3329">
        <v>27009</v>
      </c>
      <c r="T3329" s="1">
        <v>0</v>
      </c>
      <c r="U3329">
        <v>1</v>
      </c>
      <c r="W3329" s="64">
        <f t="shared" si="104"/>
        <v>0</v>
      </c>
      <c r="X3329" s="64">
        <f t="shared" si="105"/>
        <v>5227500</v>
      </c>
    </row>
    <row r="3330" spans="1:24" hidden="1">
      <c r="A3330">
        <v>27009</v>
      </c>
      <c r="B3330" t="s">
        <v>689</v>
      </c>
      <c r="C3330" t="s">
        <v>684</v>
      </c>
      <c r="D3330" t="s">
        <v>685</v>
      </c>
      <c r="E3330" t="s">
        <v>29</v>
      </c>
      <c r="F3330" t="s">
        <v>753</v>
      </c>
      <c r="G3330" t="s">
        <v>5413</v>
      </c>
      <c r="H3330" s="1">
        <v>45503</v>
      </c>
      <c r="I3330" t="s">
        <v>8</v>
      </c>
      <c r="J3330">
        <v>34</v>
      </c>
      <c r="K3330">
        <v>6.97</v>
      </c>
      <c r="L3330">
        <v>0</v>
      </c>
      <c r="M3330">
        <v>0</v>
      </c>
      <c r="N3330">
        <v>1</v>
      </c>
      <c r="O3330">
        <v>0</v>
      </c>
      <c r="P3330">
        <v>750000</v>
      </c>
      <c r="Q3330">
        <v>0</v>
      </c>
      <c r="R3330">
        <v>4</v>
      </c>
      <c r="S3330">
        <v>1034</v>
      </c>
      <c r="T3330" s="1">
        <v>0</v>
      </c>
      <c r="U3330">
        <v>1</v>
      </c>
      <c r="W3330" s="64">
        <f t="shared" si="104"/>
        <v>5227500</v>
      </c>
      <c r="X3330" s="64">
        <f t="shared" si="105"/>
        <v>0</v>
      </c>
    </row>
    <row r="3331" spans="1:24" hidden="1">
      <c r="A3331">
        <v>74003</v>
      </c>
      <c r="B3331" t="s">
        <v>690</v>
      </c>
      <c r="C3331" t="s">
        <v>684</v>
      </c>
      <c r="D3331" t="s">
        <v>685</v>
      </c>
      <c r="E3331" t="s">
        <v>29</v>
      </c>
      <c r="F3331" t="s">
        <v>686</v>
      </c>
      <c r="G3331" t="s">
        <v>5431</v>
      </c>
      <c r="H3331" s="1">
        <v>45503</v>
      </c>
      <c r="I3331" t="s">
        <v>8</v>
      </c>
      <c r="J3331">
        <v>34</v>
      </c>
      <c r="K3331">
        <v>6.97</v>
      </c>
      <c r="L3331">
        <v>0</v>
      </c>
      <c r="M3331">
        <v>0</v>
      </c>
      <c r="N3331">
        <v>1</v>
      </c>
      <c r="O3331">
        <v>0</v>
      </c>
      <c r="P3331">
        <v>500000</v>
      </c>
      <c r="Q3331">
        <v>0</v>
      </c>
      <c r="R3331">
        <v>4</v>
      </c>
      <c r="S3331">
        <v>1034</v>
      </c>
      <c r="T3331" s="1">
        <v>0</v>
      </c>
      <c r="U3331">
        <v>1</v>
      </c>
      <c r="W3331" s="64">
        <f t="shared" si="104"/>
        <v>3485000</v>
      </c>
      <c r="X3331" s="64">
        <f t="shared" si="105"/>
        <v>0</v>
      </c>
    </row>
    <row r="3332" spans="1:24" hidden="1">
      <c r="A3332">
        <v>1005</v>
      </c>
      <c r="B3332" t="s">
        <v>689</v>
      </c>
      <c r="C3332" t="s">
        <v>684</v>
      </c>
      <c r="D3332" t="s">
        <v>685</v>
      </c>
      <c r="E3332" t="s">
        <v>29</v>
      </c>
      <c r="F3332" t="s">
        <v>747</v>
      </c>
      <c r="G3332" t="s">
        <v>4930</v>
      </c>
      <c r="H3332" s="1">
        <v>45504</v>
      </c>
      <c r="I3332" t="s">
        <v>7</v>
      </c>
      <c r="J3332">
        <v>34</v>
      </c>
      <c r="K3332">
        <v>6.97</v>
      </c>
      <c r="L3332">
        <v>0</v>
      </c>
      <c r="M3332">
        <v>0</v>
      </c>
      <c r="N3332">
        <v>1</v>
      </c>
      <c r="O3332">
        <v>1</v>
      </c>
      <c r="P3332">
        <v>0</v>
      </c>
      <c r="Q3332">
        <v>500000</v>
      </c>
      <c r="R3332">
        <v>4</v>
      </c>
      <c r="S3332">
        <v>10001</v>
      </c>
      <c r="T3332" s="1">
        <v>0</v>
      </c>
      <c r="U3332">
        <v>1</v>
      </c>
      <c r="W3332" s="64">
        <f t="shared" si="104"/>
        <v>0</v>
      </c>
      <c r="X3332" s="64">
        <f t="shared" si="105"/>
        <v>3485000</v>
      </c>
    </row>
    <row r="3333" spans="1:24" hidden="1">
      <c r="A3333">
        <v>1005</v>
      </c>
      <c r="B3333" t="s">
        <v>689</v>
      </c>
      <c r="C3333" t="s">
        <v>684</v>
      </c>
      <c r="D3333" t="s">
        <v>685</v>
      </c>
      <c r="E3333" t="s">
        <v>29</v>
      </c>
      <c r="F3333" t="s">
        <v>747</v>
      </c>
      <c r="G3333" t="s">
        <v>3588</v>
      </c>
      <c r="H3333" s="1">
        <v>45504</v>
      </c>
      <c r="I3333" t="s">
        <v>7</v>
      </c>
      <c r="J3333">
        <v>34</v>
      </c>
      <c r="K3333">
        <v>6.97</v>
      </c>
      <c r="L3333">
        <v>0</v>
      </c>
      <c r="M3333">
        <v>0</v>
      </c>
      <c r="N3333">
        <v>1</v>
      </c>
      <c r="O3333">
        <v>1</v>
      </c>
      <c r="P3333">
        <v>0</v>
      </c>
      <c r="Q3333">
        <v>41000</v>
      </c>
      <c r="R3333">
        <v>4</v>
      </c>
      <c r="S3333">
        <v>10001</v>
      </c>
      <c r="T3333" s="1">
        <v>0</v>
      </c>
      <c r="U3333">
        <v>1</v>
      </c>
      <c r="W3333" s="64">
        <f t="shared" si="104"/>
        <v>0</v>
      </c>
      <c r="X3333" s="64">
        <f t="shared" si="105"/>
        <v>285770</v>
      </c>
    </row>
    <row r="3334" spans="1:24" hidden="1">
      <c r="A3334">
        <v>1018</v>
      </c>
      <c r="B3334" t="s">
        <v>694</v>
      </c>
      <c r="C3334" t="s">
        <v>684</v>
      </c>
      <c r="D3334" t="s">
        <v>685</v>
      </c>
      <c r="E3334" t="s">
        <v>29</v>
      </c>
      <c r="F3334" t="s">
        <v>747</v>
      </c>
      <c r="G3334" t="s">
        <v>887</v>
      </c>
      <c r="H3334" s="1">
        <v>45504</v>
      </c>
      <c r="I3334" t="s">
        <v>7</v>
      </c>
      <c r="J3334">
        <v>34</v>
      </c>
      <c r="K3334">
        <v>6.97</v>
      </c>
      <c r="L3334">
        <v>0</v>
      </c>
      <c r="M3334">
        <v>0</v>
      </c>
      <c r="N3334">
        <v>1</v>
      </c>
      <c r="O3334">
        <v>0</v>
      </c>
      <c r="P3334">
        <v>0</v>
      </c>
      <c r="Q3334">
        <v>1000000</v>
      </c>
      <c r="R3334">
        <v>4</v>
      </c>
      <c r="S3334">
        <v>3001</v>
      </c>
      <c r="T3334" s="1">
        <v>0</v>
      </c>
      <c r="U3334">
        <v>1</v>
      </c>
      <c r="W3334" s="64">
        <f t="shared" si="104"/>
        <v>0</v>
      </c>
      <c r="X3334" s="64">
        <f t="shared" si="105"/>
        <v>6970000</v>
      </c>
    </row>
    <row r="3335" spans="1:24">
      <c r="A3335">
        <v>1034</v>
      </c>
      <c r="B3335" t="s">
        <v>689</v>
      </c>
      <c r="C3335" t="s">
        <v>684</v>
      </c>
      <c r="D3335" t="s">
        <v>685</v>
      </c>
      <c r="E3335" t="s">
        <v>29</v>
      </c>
      <c r="F3335" t="s">
        <v>747</v>
      </c>
      <c r="G3335" t="s">
        <v>5276</v>
      </c>
      <c r="H3335" s="1">
        <v>45504</v>
      </c>
      <c r="I3335" t="s">
        <v>8</v>
      </c>
      <c r="J3335">
        <v>34</v>
      </c>
      <c r="K3335">
        <v>6.8822000000000001</v>
      </c>
      <c r="L3335">
        <v>0</v>
      </c>
      <c r="M3335">
        <v>0</v>
      </c>
      <c r="N3335">
        <v>1</v>
      </c>
      <c r="O3335">
        <v>0</v>
      </c>
      <c r="P3335">
        <v>500000</v>
      </c>
      <c r="Q3335">
        <v>0</v>
      </c>
      <c r="R3335">
        <v>4</v>
      </c>
      <c r="S3335">
        <v>74003</v>
      </c>
      <c r="T3335" s="1">
        <v>0</v>
      </c>
      <c r="U3335">
        <v>1</v>
      </c>
      <c r="W3335" s="64">
        <f t="shared" si="104"/>
        <v>3441100</v>
      </c>
      <c r="X3335" s="64">
        <f t="shared" si="105"/>
        <v>0</v>
      </c>
    </row>
    <row r="3336" spans="1:24">
      <c r="A3336">
        <v>1034</v>
      </c>
      <c r="B3336" t="s">
        <v>689</v>
      </c>
      <c r="C3336" t="s">
        <v>684</v>
      </c>
      <c r="D3336" t="s">
        <v>685</v>
      </c>
      <c r="E3336" t="s">
        <v>29</v>
      </c>
      <c r="F3336" t="s">
        <v>747</v>
      </c>
      <c r="G3336" t="s">
        <v>5277</v>
      </c>
      <c r="H3336" s="1">
        <v>45504</v>
      </c>
      <c r="I3336" t="s">
        <v>8</v>
      </c>
      <c r="J3336">
        <v>34</v>
      </c>
      <c r="K3336">
        <v>6.8680000000000003</v>
      </c>
      <c r="L3336">
        <v>0</v>
      </c>
      <c r="M3336">
        <v>0</v>
      </c>
      <c r="N3336">
        <v>1</v>
      </c>
      <c r="O3336">
        <v>0</v>
      </c>
      <c r="P3336">
        <v>750000</v>
      </c>
      <c r="Q3336">
        <v>0</v>
      </c>
      <c r="R3336">
        <v>4</v>
      </c>
      <c r="S3336">
        <v>27009</v>
      </c>
      <c r="T3336" s="1">
        <v>0</v>
      </c>
      <c r="U3336">
        <v>1</v>
      </c>
      <c r="W3336" s="64">
        <f t="shared" si="104"/>
        <v>5151000</v>
      </c>
      <c r="X3336" s="64">
        <f t="shared" si="105"/>
        <v>0</v>
      </c>
    </row>
    <row r="3337" spans="1:24" hidden="1">
      <c r="A3337">
        <v>3001</v>
      </c>
      <c r="B3337" t="s">
        <v>694</v>
      </c>
      <c r="C3337" t="s">
        <v>684</v>
      </c>
      <c r="D3337" t="s">
        <v>685</v>
      </c>
      <c r="E3337" t="s">
        <v>29</v>
      </c>
      <c r="F3337" t="s">
        <v>4788</v>
      </c>
      <c r="G3337" t="s">
        <v>777</v>
      </c>
      <c r="H3337" s="1">
        <v>45504</v>
      </c>
      <c r="I3337" t="s">
        <v>8</v>
      </c>
      <c r="J3337">
        <v>34</v>
      </c>
      <c r="K3337">
        <v>6.97</v>
      </c>
      <c r="N3337">
        <v>1</v>
      </c>
      <c r="O3337">
        <v>0</v>
      </c>
      <c r="P3337">
        <v>1000000</v>
      </c>
      <c r="Q3337">
        <v>0</v>
      </c>
      <c r="R3337">
        <v>4</v>
      </c>
      <c r="S3337">
        <v>1018</v>
      </c>
      <c r="T3337" s="1">
        <v>0</v>
      </c>
      <c r="U3337">
        <v>1</v>
      </c>
      <c r="W3337" s="64">
        <f t="shared" si="104"/>
        <v>6970000</v>
      </c>
      <c r="X3337" s="64">
        <f t="shared" si="105"/>
        <v>0</v>
      </c>
    </row>
    <row r="3338" spans="1:24" hidden="1">
      <c r="A3338">
        <v>10001</v>
      </c>
      <c r="B3338" t="s">
        <v>689</v>
      </c>
      <c r="C3338" t="s">
        <v>684</v>
      </c>
      <c r="D3338" t="s">
        <v>685</v>
      </c>
      <c r="E3338" t="s">
        <v>29</v>
      </c>
      <c r="F3338" t="s">
        <v>747</v>
      </c>
      <c r="G3338" t="s">
        <v>4608</v>
      </c>
      <c r="H3338" s="1">
        <v>45504</v>
      </c>
      <c r="I3338" t="s">
        <v>8</v>
      </c>
      <c r="J3338">
        <v>34</v>
      </c>
      <c r="K3338">
        <v>6.97</v>
      </c>
      <c r="L3338">
        <v>0</v>
      </c>
      <c r="M3338">
        <v>0</v>
      </c>
      <c r="N3338">
        <v>1</v>
      </c>
      <c r="O3338">
        <v>0</v>
      </c>
      <c r="P3338">
        <v>500000</v>
      </c>
      <c r="Q3338">
        <v>0</v>
      </c>
      <c r="R3338">
        <v>4</v>
      </c>
      <c r="S3338">
        <v>1005</v>
      </c>
      <c r="T3338" s="1">
        <v>0</v>
      </c>
      <c r="U3338">
        <v>1</v>
      </c>
      <c r="W3338" s="64">
        <f t="shared" si="104"/>
        <v>3485000</v>
      </c>
      <c r="X3338" s="64">
        <f t="shared" si="105"/>
        <v>0</v>
      </c>
    </row>
    <row r="3339" spans="1:24" hidden="1">
      <c r="A3339">
        <v>10001</v>
      </c>
      <c r="B3339" t="s">
        <v>689</v>
      </c>
      <c r="C3339" t="s">
        <v>684</v>
      </c>
      <c r="D3339" t="s">
        <v>685</v>
      </c>
      <c r="E3339" t="s">
        <v>29</v>
      </c>
      <c r="F3339" t="s">
        <v>747</v>
      </c>
      <c r="G3339" t="s">
        <v>4609</v>
      </c>
      <c r="H3339" s="1">
        <v>45504</v>
      </c>
      <c r="I3339" t="s">
        <v>8</v>
      </c>
      <c r="J3339">
        <v>34</v>
      </c>
      <c r="K3339">
        <v>6.97</v>
      </c>
      <c r="L3339">
        <v>0</v>
      </c>
      <c r="M3339">
        <v>0</v>
      </c>
      <c r="N3339">
        <v>1</v>
      </c>
      <c r="O3339">
        <v>0</v>
      </c>
      <c r="P3339">
        <v>41000</v>
      </c>
      <c r="Q3339">
        <v>0</v>
      </c>
      <c r="R3339">
        <v>4</v>
      </c>
      <c r="S3339">
        <v>1005</v>
      </c>
      <c r="T3339" s="1">
        <v>0</v>
      </c>
      <c r="U3339">
        <v>1</v>
      </c>
      <c r="W3339" s="64">
        <f t="shared" si="104"/>
        <v>285770</v>
      </c>
      <c r="X3339" s="64">
        <f t="shared" si="105"/>
        <v>0</v>
      </c>
    </row>
    <row r="3340" spans="1:24" hidden="1">
      <c r="A3340">
        <v>27009</v>
      </c>
      <c r="B3340" t="s">
        <v>689</v>
      </c>
      <c r="C3340" t="s">
        <v>684</v>
      </c>
      <c r="D3340" t="s">
        <v>685</v>
      </c>
      <c r="E3340" t="s">
        <v>29</v>
      </c>
      <c r="F3340" t="s">
        <v>753</v>
      </c>
      <c r="G3340" t="s">
        <v>5414</v>
      </c>
      <c r="H3340" s="1">
        <v>45504</v>
      </c>
      <c r="I3340" t="s">
        <v>7</v>
      </c>
      <c r="J3340">
        <v>34</v>
      </c>
      <c r="K3340">
        <v>6.8680000000000003</v>
      </c>
      <c r="L3340">
        <v>0</v>
      </c>
      <c r="M3340">
        <v>0</v>
      </c>
      <c r="N3340">
        <v>1</v>
      </c>
      <c r="O3340">
        <v>0</v>
      </c>
      <c r="P3340">
        <v>0</v>
      </c>
      <c r="Q3340">
        <v>750000</v>
      </c>
      <c r="R3340">
        <v>4</v>
      </c>
      <c r="S3340">
        <v>1034</v>
      </c>
      <c r="T3340" s="1">
        <v>0</v>
      </c>
      <c r="U3340">
        <v>1</v>
      </c>
      <c r="W3340" s="64">
        <f t="shared" si="104"/>
        <v>0</v>
      </c>
      <c r="X3340" s="64">
        <f t="shared" si="105"/>
        <v>5151000</v>
      </c>
    </row>
    <row r="3341" spans="1:24" hidden="1">
      <c r="A3341">
        <v>74003</v>
      </c>
      <c r="B3341" t="s">
        <v>690</v>
      </c>
      <c r="C3341" t="s">
        <v>684</v>
      </c>
      <c r="D3341" t="s">
        <v>685</v>
      </c>
      <c r="E3341" t="s">
        <v>29</v>
      </c>
      <c r="F3341" t="s">
        <v>747</v>
      </c>
      <c r="G3341" t="s">
        <v>5437</v>
      </c>
      <c r="H3341" s="1">
        <v>45504</v>
      </c>
      <c r="I3341" t="s">
        <v>7</v>
      </c>
      <c r="J3341">
        <v>34</v>
      </c>
      <c r="K3341">
        <v>6.8822000000000001</v>
      </c>
      <c r="L3341">
        <v>0</v>
      </c>
      <c r="M3341">
        <v>0</v>
      </c>
      <c r="N3341">
        <v>1</v>
      </c>
      <c r="O3341">
        <v>0</v>
      </c>
      <c r="P3341">
        <v>0</v>
      </c>
      <c r="Q3341">
        <v>500000</v>
      </c>
      <c r="R3341">
        <v>4</v>
      </c>
      <c r="S3341">
        <v>1034</v>
      </c>
      <c r="T3341" s="1">
        <v>0</v>
      </c>
      <c r="U3341">
        <v>1</v>
      </c>
      <c r="W3341" s="64">
        <f t="shared" si="104"/>
        <v>0</v>
      </c>
      <c r="X3341" s="64">
        <f t="shared" si="105"/>
        <v>3441100</v>
      </c>
    </row>
    <row r="3342" spans="1:24" hidden="1">
      <c r="A3342">
        <v>1005</v>
      </c>
      <c r="B3342" t="s">
        <v>689</v>
      </c>
      <c r="C3342" t="s">
        <v>684</v>
      </c>
      <c r="D3342" t="s">
        <v>685</v>
      </c>
      <c r="E3342" t="s">
        <v>29</v>
      </c>
      <c r="F3342" t="s">
        <v>747</v>
      </c>
      <c r="G3342" t="s">
        <v>3588</v>
      </c>
      <c r="H3342" s="1">
        <v>45509</v>
      </c>
      <c r="I3342" t="s">
        <v>7</v>
      </c>
      <c r="J3342">
        <v>34</v>
      </c>
      <c r="K3342">
        <v>6.97</v>
      </c>
      <c r="L3342">
        <v>0</v>
      </c>
      <c r="M3342">
        <v>0</v>
      </c>
      <c r="N3342">
        <v>1</v>
      </c>
      <c r="O3342">
        <v>1</v>
      </c>
      <c r="P3342">
        <v>0</v>
      </c>
      <c r="Q3342">
        <v>1278701.1200000001</v>
      </c>
      <c r="R3342">
        <v>4</v>
      </c>
      <c r="S3342">
        <v>27004</v>
      </c>
      <c r="T3342" s="1">
        <v>0</v>
      </c>
      <c r="U3342">
        <v>1</v>
      </c>
      <c r="W3342" s="64">
        <f t="shared" si="104"/>
        <v>0</v>
      </c>
      <c r="X3342" s="64">
        <f t="shared" si="105"/>
        <v>8912546.806400001</v>
      </c>
    </row>
    <row r="3343" spans="1:24" hidden="1">
      <c r="A3343">
        <v>1005</v>
      </c>
      <c r="B3343" t="s">
        <v>689</v>
      </c>
      <c r="C3343" t="s">
        <v>684</v>
      </c>
      <c r="D3343" t="s">
        <v>685</v>
      </c>
      <c r="E3343" t="s">
        <v>29</v>
      </c>
      <c r="F3343" t="s">
        <v>747</v>
      </c>
      <c r="G3343" t="s">
        <v>4792</v>
      </c>
      <c r="H3343" s="1">
        <v>45509</v>
      </c>
      <c r="I3343" t="s">
        <v>7</v>
      </c>
      <c r="J3343">
        <v>34</v>
      </c>
      <c r="K3343">
        <v>6.97</v>
      </c>
      <c r="L3343">
        <v>0</v>
      </c>
      <c r="M3343">
        <v>0</v>
      </c>
      <c r="N3343">
        <v>1</v>
      </c>
      <c r="O3343">
        <v>1</v>
      </c>
      <c r="P3343">
        <v>0</v>
      </c>
      <c r="Q3343">
        <v>5298.88</v>
      </c>
      <c r="R3343">
        <v>4</v>
      </c>
      <c r="S3343">
        <v>27004</v>
      </c>
      <c r="T3343" s="1">
        <v>0</v>
      </c>
      <c r="U3343">
        <v>1</v>
      </c>
      <c r="W3343" s="64">
        <f t="shared" si="104"/>
        <v>0</v>
      </c>
      <c r="X3343" s="64">
        <f t="shared" si="105"/>
        <v>36933.193599999999</v>
      </c>
    </row>
    <row r="3344" spans="1:24" hidden="1">
      <c r="A3344">
        <v>27004</v>
      </c>
      <c r="B3344" t="s">
        <v>689</v>
      </c>
      <c r="C3344" t="s">
        <v>684</v>
      </c>
      <c r="D3344" t="s">
        <v>685</v>
      </c>
      <c r="E3344" t="s">
        <v>29</v>
      </c>
      <c r="F3344" t="s">
        <v>753</v>
      </c>
      <c r="G3344" t="s">
        <v>979</v>
      </c>
      <c r="H3344" s="1">
        <v>45509</v>
      </c>
      <c r="I3344" t="s">
        <v>8</v>
      </c>
      <c r="J3344">
        <v>34</v>
      </c>
      <c r="K3344">
        <v>6.97</v>
      </c>
      <c r="L3344">
        <v>0</v>
      </c>
      <c r="M3344">
        <v>0</v>
      </c>
      <c r="N3344">
        <v>1</v>
      </c>
      <c r="O3344">
        <v>0</v>
      </c>
      <c r="P3344">
        <v>1278701.1200000001</v>
      </c>
      <c r="Q3344">
        <v>0</v>
      </c>
      <c r="R3344">
        <v>4</v>
      </c>
      <c r="S3344">
        <v>1005</v>
      </c>
      <c r="T3344" s="1">
        <v>0</v>
      </c>
      <c r="U3344">
        <v>1</v>
      </c>
      <c r="W3344" s="64">
        <f t="shared" si="104"/>
        <v>8912546.806400001</v>
      </c>
      <c r="X3344" s="64">
        <f t="shared" si="105"/>
        <v>0</v>
      </c>
    </row>
    <row r="3345" spans="1:24" hidden="1">
      <c r="A3345">
        <v>27004</v>
      </c>
      <c r="B3345" t="s">
        <v>689</v>
      </c>
      <c r="C3345" t="s">
        <v>684</v>
      </c>
      <c r="D3345" t="s">
        <v>685</v>
      </c>
      <c r="E3345" t="s">
        <v>29</v>
      </c>
      <c r="F3345" t="s">
        <v>753</v>
      </c>
      <c r="G3345" t="s">
        <v>981</v>
      </c>
      <c r="H3345" s="1">
        <v>45509</v>
      </c>
      <c r="I3345" t="s">
        <v>8</v>
      </c>
      <c r="J3345">
        <v>34</v>
      </c>
      <c r="K3345">
        <v>6.97</v>
      </c>
      <c r="L3345">
        <v>0</v>
      </c>
      <c r="M3345">
        <v>0</v>
      </c>
      <c r="N3345">
        <v>1</v>
      </c>
      <c r="O3345">
        <v>0</v>
      </c>
      <c r="P3345">
        <v>5298.88</v>
      </c>
      <c r="Q3345">
        <v>0</v>
      </c>
      <c r="R3345">
        <v>4</v>
      </c>
      <c r="S3345">
        <v>1005</v>
      </c>
      <c r="T3345" s="1">
        <v>0</v>
      </c>
      <c r="U3345">
        <v>1</v>
      </c>
      <c r="W3345" s="64">
        <f t="shared" si="104"/>
        <v>36933.193599999999</v>
      </c>
      <c r="X3345" s="64">
        <f t="shared" si="105"/>
        <v>0</v>
      </c>
    </row>
    <row r="3346" spans="1:24" hidden="1">
      <c r="A3346">
        <v>1005</v>
      </c>
      <c r="B3346" t="s">
        <v>689</v>
      </c>
      <c r="C3346" t="s">
        <v>684</v>
      </c>
      <c r="D3346" t="s">
        <v>685</v>
      </c>
      <c r="E3346" t="s">
        <v>29</v>
      </c>
      <c r="F3346" t="s">
        <v>747</v>
      </c>
      <c r="G3346" t="s">
        <v>3588</v>
      </c>
      <c r="H3346" s="1">
        <v>45511</v>
      </c>
      <c r="I3346" t="s">
        <v>7</v>
      </c>
      <c r="J3346">
        <v>34</v>
      </c>
      <c r="K3346">
        <v>6.97</v>
      </c>
      <c r="L3346">
        <v>0</v>
      </c>
      <c r="M3346">
        <v>0</v>
      </c>
      <c r="N3346">
        <v>1</v>
      </c>
      <c r="O3346">
        <v>1</v>
      </c>
      <c r="P3346">
        <v>0</v>
      </c>
      <c r="Q3346">
        <v>25134.880000000001</v>
      </c>
      <c r="R3346">
        <v>4</v>
      </c>
      <c r="S3346">
        <v>27003</v>
      </c>
      <c r="T3346" s="1">
        <v>0</v>
      </c>
      <c r="U3346">
        <v>1</v>
      </c>
      <c r="W3346" s="64">
        <f t="shared" si="104"/>
        <v>0</v>
      </c>
      <c r="X3346" s="64">
        <f t="shared" si="105"/>
        <v>175190.11360000001</v>
      </c>
    </row>
    <row r="3347" spans="1:24">
      <c r="A3347">
        <v>1014</v>
      </c>
      <c r="B3347" t="s">
        <v>694</v>
      </c>
      <c r="C3347" t="s">
        <v>684</v>
      </c>
      <c r="D3347" t="s">
        <v>685</v>
      </c>
      <c r="E3347" t="s">
        <v>29</v>
      </c>
      <c r="F3347" t="s">
        <v>747</v>
      </c>
      <c r="G3347" t="s">
        <v>4644</v>
      </c>
      <c r="H3347" s="1">
        <v>45511</v>
      </c>
      <c r="I3347" t="s">
        <v>8</v>
      </c>
      <c r="J3347">
        <v>34</v>
      </c>
      <c r="K3347">
        <v>6.86</v>
      </c>
      <c r="L3347">
        <v>0</v>
      </c>
      <c r="M3347">
        <v>0</v>
      </c>
      <c r="N3347">
        <v>1</v>
      </c>
      <c r="O3347">
        <v>1</v>
      </c>
      <c r="P3347">
        <v>3000000</v>
      </c>
      <c r="Q3347">
        <v>0</v>
      </c>
      <c r="R3347">
        <v>4</v>
      </c>
      <c r="S3347">
        <v>1018</v>
      </c>
      <c r="T3347" s="1">
        <v>0</v>
      </c>
      <c r="U3347">
        <v>1</v>
      </c>
      <c r="W3347" s="64">
        <f t="shared" si="104"/>
        <v>20580000</v>
      </c>
      <c r="X3347" s="64">
        <f t="shared" si="105"/>
        <v>0</v>
      </c>
    </row>
    <row r="3348" spans="1:24" hidden="1">
      <c r="A3348">
        <v>1018</v>
      </c>
      <c r="B3348" t="s">
        <v>694</v>
      </c>
      <c r="C3348" t="s">
        <v>684</v>
      </c>
      <c r="D3348" t="s">
        <v>685</v>
      </c>
      <c r="E3348" t="s">
        <v>29</v>
      </c>
      <c r="F3348" t="s">
        <v>747</v>
      </c>
      <c r="G3348" t="s">
        <v>904</v>
      </c>
      <c r="H3348" s="1">
        <v>45511</v>
      </c>
      <c r="I3348" t="s">
        <v>7</v>
      </c>
      <c r="J3348">
        <v>34</v>
      </c>
      <c r="K3348">
        <v>6.86</v>
      </c>
      <c r="L3348">
        <v>0</v>
      </c>
      <c r="M3348">
        <v>0</v>
      </c>
      <c r="N3348">
        <v>1</v>
      </c>
      <c r="O3348">
        <v>0</v>
      </c>
      <c r="P3348">
        <v>0</v>
      </c>
      <c r="Q3348">
        <v>3000000</v>
      </c>
      <c r="R3348">
        <v>4</v>
      </c>
      <c r="S3348">
        <v>1014</v>
      </c>
      <c r="T3348" s="1">
        <v>0</v>
      </c>
      <c r="U3348">
        <v>1</v>
      </c>
      <c r="W3348" s="64">
        <f t="shared" si="104"/>
        <v>0</v>
      </c>
      <c r="X3348" s="64">
        <f t="shared" si="105"/>
        <v>20580000</v>
      </c>
    </row>
    <row r="3349" spans="1:24" hidden="1">
      <c r="A3349">
        <v>1018</v>
      </c>
      <c r="B3349" t="s">
        <v>694</v>
      </c>
      <c r="C3349" t="s">
        <v>684</v>
      </c>
      <c r="D3349" t="s">
        <v>685</v>
      </c>
      <c r="E3349" t="s">
        <v>29</v>
      </c>
      <c r="F3349" t="s">
        <v>747</v>
      </c>
      <c r="G3349" t="s">
        <v>727</v>
      </c>
      <c r="H3349" s="1">
        <v>45511</v>
      </c>
      <c r="I3349" t="s">
        <v>7</v>
      </c>
      <c r="J3349">
        <v>34</v>
      </c>
      <c r="K3349">
        <v>6.9649999999999999</v>
      </c>
      <c r="L3349">
        <v>0</v>
      </c>
      <c r="M3349">
        <v>0</v>
      </c>
      <c r="N3349">
        <v>1</v>
      </c>
      <c r="O3349">
        <v>0</v>
      </c>
      <c r="P3349">
        <v>0</v>
      </c>
      <c r="Q3349">
        <v>3000000</v>
      </c>
      <c r="R3349">
        <v>4</v>
      </c>
      <c r="S3349">
        <v>1033</v>
      </c>
      <c r="T3349" s="1">
        <v>0</v>
      </c>
      <c r="U3349">
        <v>1</v>
      </c>
      <c r="W3349" s="64">
        <f t="shared" si="104"/>
        <v>0</v>
      </c>
      <c r="X3349" s="64">
        <f t="shared" si="105"/>
        <v>20895000</v>
      </c>
    </row>
    <row r="3350" spans="1:24" hidden="1">
      <c r="A3350">
        <v>1018</v>
      </c>
      <c r="B3350" t="s">
        <v>694</v>
      </c>
      <c r="C3350" t="s">
        <v>684</v>
      </c>
      <c r="D3350" t="s">
        <v>685</v>
      </c>
      <c r="E3350" t="s">
        <v>29</v>
      </c>
      <c r="F3350" t="s">
        <v>747</v>
      </c>
      <c r="G3350" t="s">
        <v>905</v>
      </c>
      <c r="H3350" s="1">
        <v>45511</v>
      </c>
      <c r="I3350" t="s">
        <v>7</v>
      </c>
      <c r="J3350">
        <v>34</v>
      </c>
      <c r="K3350">
        <v>6.9690000000000003</v>
      </c>
      <c r="L3350">
        <v>0</v>
      </c>
      <c r="M3350">
        <v>0</v>
      </c>
      <c r="N3350">
        <v>1</v>
      </c>
      <c r="O3350">
        <v>0</v>
      </c>
      <c r="P3350">
        <v>0</v>
      </c>
      <c r="Q3350">
        <v>1000000</v>
      </c>
      <c r="R3350">
        <v>4</v>
      </c>
      <c r="S3350">
        <v>3001</v>
      </c>
      <c r="T3350" s="1">
        <v>0</v>
      </c>
      <c r="U3350">
        <v>1</v>
      </c>
      <c r="W3350" s="64">
        <f t="shared" si="104"/>
        <v>0</v>
      </c>
      <c r="X3350" s="64">
        <f t="shared" si="105"/>
        <v>6969000</v>
      </c>
    </row>
    <row r="3351" spans="1:24" hidden="1">
      <c r="A3351">
        <v>1033</v>
      </c>
      <c r="B3351" t="s">
        <v>689</v>
      </c>
      <c r="C3351" t="s">
        <v>684</v>
      </c>
      <c r="D3351" t="s">
        <v>685</v>
      </c>
      <c r="E3351" t="s">
        <v>29</v>
      </c>
      <c r="F3351" t="s">
        <v>747</v>
      </c>
      <c r="G3351" t="s">
        <v>5167</v>
      </c>
      <c r="H3351" s="1">
        <v>45511</v>
      </c>
      <c r="I3351" t="s">
        <v>8</v>
      </c>
      <c r="J3351">
        <v>34</v>
      </c>
      <c r="K3351">
        <v>6.9649999999999999</v>
      </c>
      <c r="L3351">
        <v>0</v>
      </c>
      <c r="M3351">
        <v>0</v>
      </c>
      <c r="N3351">
        <v>1</v>
      </c>
      <c r="O3351">
        <v>0</v>
      </c>
      <c r="P3351">
        <v>2000000</v>
      </c>
      <c r="Q3351">
        <v>0</v>
      </c>
      <c r="R3351">
        <v>4</v>
      </c>
      <c r="S3351">
        <v>1018</v>
      </c>
      <c r="T3351" s="1">
        <v>0</v>
      </c>
      <c r="U3351">
        <v>1</v>
      </c>
      <c r="W3351" s="64">
        <f t="shared" si="104"/>
        <v>13930000</v>
      </c>
      <c r="X3351" s="64">
        <f t="shared" si="105"/>
        <v>0</v>
      </c>
    </row>
    <row r="3352" spans="1:24" hidden="1">
      <c r="A3352">
        <v>1033</v>
      </c>
      <c r="B3352" t="s">
        <v>689</v>
      </c>
      <c r="C3352" t="s">
        <v>684</v>
      </c>
      <c r="D3352" t="s">
        <v>685</v>
      </c>
      <c r="E3352" t="s">
        <v>29</v>
      </c>
      <c r="F3352" t="s">
        <v>747</v>
      </c>
      <c r="G3352" t="s">
        <v>5168</v>
      </c>
      <c r="H3352" s="1">
        <v>45511</v>
      </c>
      <c r="I3352" t="s">
        <v>8</v>
      </c>
      <c r="J3352">
        <v>34</v>
      </c>
      <c r="K3352">
        <v>6.9649999999999999</v>
      </c>
      <c r="L3352">
        <v>0</v>
      </c>
      <c r="M3352">
        <v>0</v>
      </c>
      <c r="N3352">
        <v>1</v>
      </c>
      <c r="O3352">
        <v>0</v>
      </c>
      <c r="P3352">
        <v>1000000</v>
      </c>
      <c r="Q3352">
        <v>0</v>
      </c>
      <c r="R3352">
        <v>4</v>
      </c>
      <c r="S3352">
        <v>1018</v>
      </c>
      <c r="T3352" s="1">
        <v>0</v>
      </c>
      <c r="U3352">
        <v>1</v>
      </c>
      <c r="W3352" s="64">
        <f t="shared" si="104"/>
        <v>6965000</v>
      </c>
      <c r="X3352" s="64">
        <f t="shared" si="105"/>
        <v>0</v>
      </c>
    </row>
    <row r="3353" spans="1:24" hidden="1">
      <c r="A3353">
        <v>3001</v>
      </c>
      <c r="B3353" t="s">
        <v>694</v>
      </c>
      <c r="C3353" t="s">
        <v>684</v>
      </c>
      <c r="D3353" t="s">
        <v>685</v>
      </c>
      <c r="E3353" t="s">
        <v>29</v>
      </c>
      <c r="F3353" t="s">
        <v>4788</v>
      </c>
      <c r="G3353" t="s">
        <v>774</v>
      </c>
      <c r="H3353" s="1">
        <v>45511</v>
      </c>
      <c r="I3353" t="s">
        <v>8</v>
      </c>
      <c r="J3353">
        <v>34</v>
      </c>
      <c r="K3353">
        <v>6.96</v>
      </c>
      <c r="N3353">
        <v>1</v>
      </c>
      <c r="O3353">
        <v>0</v>
      </c>
      <c r="P3353">
        <v>1000000</v>
      </c>
      <c r="Q3353">
        <v>0</v>
      </c>
      <c r="R3353">
        <v>4</v>
      </c>
      <c r="S3353">
        <v>1018</v>
      </c>
      <c r="T3353" s="1">
        <v>0</v>
      </c>
      <c r="U3353">
        <v>1</v>
      </c>
      <c r="W3353" s="64">
        <f t="shared" si="104"/>
        <v>6960000</v>
      </c>
      <c r="X3353" s="64">
        <f t="shared" si="105"/>
        <v>0</v>
      </c>
    </row>
    <row r="3354" spans="1:24" hidden="1">
      <c r="A3354">
        <v>27003</v>
      </c>
      <c r="B3354" t="s">
        <v>689</v>
      </c>
      <c r="C3354" t="s">
        <v>684</v>
      </c>
      <c r="D3354" t="s">
        <v>685</v>
      </c>
      <c r="E3354" t="s">
        <v>29</v>
      </c>
      <c r="F3354" t="s">
        <v>4796</v>
      </c>
      <c r="G3354" t="s">
        <v>1048</v>
      </c>
      <c r="H3354" s="1">
        <v>45511</v>
      </c>
      <c r="I3354" t="s">
        <v>8</v>
      </c>
      <c r="J3354">
        <v>34</v>
      </c>
      <c r="K3354">
        <v>6.97</v>
      </c>
      <c r="L3354">
        <v>0</v>
      </c>
      <c r="M3354">
        <v>0</v>
      </c>
      <c r="N3354">
        <v>1</v>
      </c>
      <c r="O3354">
        <v>0</v>
      </c>
      <c r="P3354">
        <v>25134.880000000001</v>
      </c>
      <c r="Q3354">
        <v>0</v>
      </c>
      <c r="R3354">
        <v>4</v>
      </c>
      <c r="S3354">
        <v>1005</v>
      </c>
      <c r="T3354" s="1">
        <v>0</v>
      </c>
      <c r="U3354">
        <v>1</v>
      </c>
      <c r="W3354" s="64">
        <f t="shared" si="104"/>
        <v>175190.11360000001</v>
      </c>
      <c r="X3354" s="64">
        <f t="shared" si="105"/>
        <v>0</v>
      </c>
    </row>
    <row r="3355" spans="1:24">
      <c r="A3355">
        <v>1014</v>
      </c>
      <c r="B3355" t="s">
        <v>694</v>
      </c>
      <c r="C3355" t="s">
        <v>684</v>
      </c>
      <c r="D3355" t="s">
        <v>685</v>
      </c>
      <c r="E3355" t="s">
        <v>29</v>
      </c>
      <c r="F3355" t="s">
        <v>747</v>
      </c>
      <c r="G3355" t="s">
        <v>4640</v>
      </c>
      <c r="H3355" s="1">
        <v>45513</v>
      </c>
      <c r="I3355" t="s">
        <v>7</v>
      </c>
      <c r="J3355">
        <v>34</v>
      </c>
      <c r="K3355">
        <v>6.8650000000000002</v>
      </c>
      <c r="L3355">
        <v>0</v>
      </c>
      <c r="M3355">
        <v>0</v>
      </c>
      <c r="N3355">
        <v>1</v>
      </c>
      <c r="O3355">
        <v>1</v>
      </c>
      <c r="P3355">
        <v>0</v>
      </c>
      <c r="Q3355">
        <v>3000000</v>
      </c>
      <c r="R3355">
        <v>4</v>
      </c>
      <c r="S3355">
        <v>1018</v>
      </c>
      <c r="T3355" s="1">
        <v>0</v>
      </c>
      <c r="U3355">
        <v>1</v>
      </c>
      <c r="W3355" s="64">
        <f t="shared" ref="W3355:W3418" si="106">+K3355*P3355</f>
        <v>0</v>
      </c>
      <c r="X3355" s="64">
        <f t="shared" ref="X3355:X3418" si="107">K3355*Q3355</f>
        <v>20595000</v>
      </c>
    </row>
    <row r="3356" spans="1:24" hidden="1">
      <c r="A3356">
        <v>1018</v>
      </c>
      <c r="B3356" t="s">
        <v>694</v>
      </c>
      <c r="C3356" t="s">
        <v>684</v>
      </c>
      <c r="D3356" t="s">
        <v>685</v>
      </c>
      <c r="E3356" t="s">
        <v>29</v>
      </c>
      <c r="F3356" t="s">
        <v>747</v>
      </c>
      <c r="G3356" t="s">
        <v>4596</v>
      </c>
      <c r="H3356" s="1">
        <v>45513</v>
      </c>
      <c r="I3356" t="s">
        <v>8</v>
      </c>
      <c r="J3356">
        <v>34</v>
      </c>
      <c r="K3356">
        <v>6.8650000000000002</v>
      </c>
      <c r="L3356">
        <v>0</v>
      </c>
      <c r="M3356">
        <v>0</v>
      </c>
      <c r="N3356">
        <v>1</v>
      </c>
      <c r="O3356">
        <v>0</v>
      </c>
      <c r="P3356">
        <v>3000000</v>
      </c>
      <c r="Q3356">
        <v>0</v>
      </c>
      <c r="R3356">
        <v>4</v>
      </c>
      <c r="S3356">
        <v>1014</v>
      </c>
      <c r="T3356" s="1">
        <v>0</v>
      </c>
      <c r="U3356">
        <v>1</v>
      </c>
      <c r="W3356" s="64">
        <f t="shared" si="106"/>
        <v>20595000</v>
      </c>
      <c r="X3356" s="64">
        <f t="shared" si="107"/>
        <v>0</v>
      </c>
    </row>
    <row r="3357" spans="1:24" hidden="1">
      <c r="A3357">
        <v>1005</v>
      </c>
      <c r="B3357" t="s">
        <v>689</v>
      </c>
      <c r="C3357" t="s">
        <v>684</v>
      </c>
      <c r="D3357" t="s">
        <v>685</v>
      </c>
      <c r="E3357" t="s">
        <v>29</v>
      </c>
      <c r="F3357" t="s">
        <v>747</v>
      </c>
      <c r="G3357" t="s">
        <v>4931</v>
      </c>
      <c r="H3357" s="1">
        <v>45516</v>
      </c>
      <c r="I3357" t="s">
        <v>7</v>
      </c>
      <c r="J3357">
        <v>34</v>
      </c>
      <c r="K3357">
        <v>6.9550000000000001</v>
      </c>
      <c r="L3357">
        <v>0</v>
      </c>
      <c r="M3357">
        <v>0</v>
      </c>
      <c r="N3357">
        <v>1</v>
      </c>
      <c r="O3357">
        <v>1</v>
      </c>
      <c r="P3357">
        <v>0</v>
      </c>
      <c r="Q3357">
        <v>5000000</v>
      </c>
      <c r="R3357">
        <v>4</v>
      </c>
      <c r="S3357">
        <v>1014</v>
      </c>
      <c r="T3357" s="1">
        <v>0</v>
      </c>
      <c r="U3357">
        <v>1</v>
      </c>
      <c r="W3357" s="64">
        <f t="shared" si="106"/>
        <v>0</v>
      </c>
      <c r="X3357" s="64">
        <f t="shared" si="107"/>
        <v>34775000</v>
      </c>
    </row>
    <row r="3358" spans="1:24">
      <c r="A3358">
        <v>1014</v>
      </c>
      <c r="B3358" t="s">
        <v>689</v>
      </c>
      <c r="C3358" t="s">
        <v>684</v>
      </c>
      <c r="D3358" t="s">
        <v>685</v>
      </c>
      <c r="E3358" t="s">
        <v>29</v>
      </c>
      <c r="F3358" t="s">
        <v>747</v>
      </c>
      <c r="G3358" t="s">
        <v>4639</v>
      </c>
      <c r="H3358" s="1">
        <v>45516</v>
      </c>
      <c r="I3358" t="s">
        <v>8</v>
      </c>
      <c r="J3358">
        <v>34</v>
      </c>
      <c r="K3358">
        <v>6.9550000000000001</v>
      </c>
      <c r="L3358">
        <v>0</v>
      </c>
      <c r="M3358">
        <v>0</v>
      </c>
      <c r="N3358">
        <v>1</v>
      </c>
      <c r="O3358">
        <v>1</v>
      </c>
      <c r="P3358">
        <v>5000000</v>
      </c>
      <c r="Q3358">
        <v>0</v>
      </c>
      <c r="R3358">
        <v>4</v>
      </c>
      <c r="S3358">
        <v>1005</v>
      </c>
      <c r="T3358" s="1">
        <v>0</v>
      </c>
      <c r="U3358">
        <v>1</v>
      </c>
      <c r="W3358" s="64">
        <f t="shared" si="106"/>
        <v>34775000</v>
      </c>
      <c r="X3358" s="64">
        <f t="shared" si="107"/>
        <v>0</v>
      </c>
    </row>
    <row r="3359" spans="1:24" hidden="1">
      <c r="A3359">
        <v>1005</v>
      </c>
      <c r="B3359" t="s">
        <v>689</v>
      </c>
      <c r="C3359" t="s">
        <v>684</v>
      </c>
      <c r="D3359" t="s">
        <v>685</v>
      </c>
      <c r="E3359" t="s">
        <v>29</v>
      </c>
      <c r="F3359" t="s">
        <v>747</v>
      </c>
      <c r="G3359" t="s">
        <v>4932</v>
      </c>
      <c r="H3359" s="1">
        <v>45518</v>
      </c>
      <c r="I3359" t="s">
        <v>7</v>
      </c>
      <c r="J3359">
        <v>34</v>
      </c>
      <c r="K3359">
        <v>6.9550000000000001</v>
      </c>
      <c r="L3359">
        <v>0</v>
      </c>
      <c r="M3359">
        <v>0</v>
      </c>
      <c r="N3359">
        <v>1</v>
      </c>
      <c r="O3359">
        <v>1</v>
      </c>
      <c r="P3359">
        <v>0</v>
      </c>
      <c r="Q3359">
        <v>2000000</v>
      </c>
      <c r="R3359">
        <v>4</v>
      </c>
      <c r="S3359">
        <v>1033</v>
      </c>
      <c r="T3359" s="1">
        <v>0</v>
      </c>
      <c r="U3359">
        <v>1</v>
      </c>
      <c r="W3359" s="64">
        <f t="shared" si="106"/>
        <v>0</v>
      </c>
      <c r="X3359" s="64">
        <f t="shared" si="107"/>
        <v>13910000</v>
      </c>
    </row>
    <row r="3360" spans="1:24" hidden="1">
      <c r="A3360">
        <v>1033</v>
      </c>
      <c r="B3360" t="s">
        <v>689</v>
      </c>
      <c r="C3360" t="s">
        <v>684</v>
      </c>
      <c r="D3360" t="s">
        <v>685</v>
      </c>
      <c r="E3360" t="s">
        <v>29</v>
      </c>
      <c r="F3360" t="s">
        <v>747</v>
      </c>
      <c r="G3360" t="s">
        <v>5169</v>
      </c>
      <c r="H3360" s="1">
        <v>45518</v>
      </c>
      <c r="I3360" t="s">
        <v>8</v>
      </c>
      <c r="J3360">
        <v>34</v>
      </c>
      <c r="K3360">
        <v>6.9550000000000001</v>
      </c>
      <c r="L3360">
        <v>0</v>
      </c>
      <c r="M3360">
        <v>0</v>
      </c>
      <c r="N3360">
        <v>1</v>
      </c>
      <c r="O3360">
        <v>0</v>
      </c>
      <c r="P3360">
        <v>2000000</v>
      </c>
      <c r="Q3360">
        <v>0</v>
      </c>
      <c r="R3360">
        <v>4</v>
      </c>
      <c r="S3360">
        <v>1005</v>
      </c>
      <c r="T3360" s="1">
        <v>0</v>
      </c>
      <c r="U3360">
        <v>1</v>
      </c>
      <c r="W3360" s="64">
        <f t="shared" si="106"/>
        <v>13910000</v>
      </c>
      <c r="X3360" s="64">
        <f t="shared" si="107"/>
        <v>0</v>
      </c>
    </row>
    <row r="3361" spans="1:24">
      <c r="A3361">
        <v>1034</v>
      </c>
      <c r="B3361" t="s">
        <v>689</v>
      </c>
      <c r="C3361" t="s">
        <v>684</v>
      </c>
      <c r="D3361" t="s">
        <v>685</v>
      </c>
      <c r="E3361" t="s">
        <v>29</v>
      </c>
      <c r="F3361" t="s">
        <v>747</v>
      </c>
      <c r="G3361" t="s">
        <v>5278</v>
      </c>
      <c r="H3361" s="1">
        <v>45518</v>
      </c>
      <c r="I3361" t="s">
        <v>8</v>
      </c>
      <c r="J3361">
        <v>34</v>
      </c>
      <c r="K3361">
        <v>6.87</v>
      </c>
      <c r="L3361">
        <v>0</v>
      </c>
      <c r="M3361">
        <v>0</v>
      </c>
      <c r="N3361">
        <v>1</v>
      </c>
      <c r="O3361">
        <v>0</v>
      </c>
      <c r="P3361">
        <v>2000000</v>
      </c>
      <c r="Q3361">
        <v>0</v>
      </c>
      <c r="R3361">
        <v>4</v>
      </c>
      <c r="S3361">
        <v>74002</v>
      </c>
      <c r="T3361" s="1">
        <v>0</v>
      </c>
      <c r="U3361">
        <v>1</v>
      </c>
      <c r="W3361" s="64">
        <f t="shared" si="106"/>
        <v>13740000</v>
      </c>
      <c r="X3361" s="64">
        <f t="shared" si="107"/>
        <v>0</v>
      </c>
    </row>
    <row r="3362" spans="1:24" hidden="1">
      <c r="A3362">
        <v>74002</v>
      </c>
      <c r="B3362" t="s">
        <v>689</v>
      </c>
      <c r="C3362" t="s">
        <v>684</v>
      </c>
      <c r="D3362" t="s">
        <v>685</v>
      </c>
      <c r="E3362" t="s">
        <v>29</v>
      </c>
      <c r="F3362" t="s">
        <v>686</v>
      </c>
      <c r="G3362" t="s">
        <v>982</v>
      </c>
      <c r="H3362" s="1">
        <v>45518</v>
      </c>
      <c r="I3362" t="s">
        <v>7</v>
      </c>
      <c r="J3362">
        <v>34</v>
      </c>
      <c r="K3362">
        <v>6.87</v>
      </c>
      <c r="L3362">
        <v>0</v>
      </c>
      <c r="M3362">
        <v>0</v>
      </c>
      <c r="N3362">
        <v>1</v>
      </c>
      <c r="O3362">
        <v>0</v>
      </c>
      <c r="P3362">
        <v>0</v>
      </c>
      <c r="Q3362">
        <v>2000000</v>
      </c>
      <c r="R3362">
        <v>4</v>
      </c>
      <c r="S3362">
        <v>1034</v>
      </c>
      <c r="T3362" s="1">
        <v>0</v>
      </c>
      <c r="U3362">
        <v>1</v>
      </c>
      <c r="W3362" s="64">
        <f t="shared" si="106"/>
        <v>0</v>
      </c>
      <c r="X3362" s="64">
        <f t="shared" si="107"/>
        <v>13740000</v>
      </c>
    </row>
    <row r="3363" spans="1:24" hidden="1">
      <c r="A3363">
        <v>1009</v>
      </c>
      <c r="B3363" t="s">
        <v>689</v>
      </c>
      <c r="C3363" t="s">
        <v>684</v>
      </c>
      <c r="D3363" t="s">
        <v>685</v>
      </c>
      <c r="E3363" t="s">
        <v>29</v>
      </c>
      <c r="F3363" t="s">
        <v>686</v>
      </c>
      <c r="G3363" t="s">
        <v>5013</v>
      </c>
      <c r="H3363" s="1">
        <v>45519</v>
      </c>
      <c r="I3363" t="s">
        <v>7</v>
      </c>
      <c r="J3363">
        <v>34</v>
      </c>
      <c r="K3363">
        <v>6.97</v>
      </c>
      <c r="L3363">
        <v>0</v>
      </c>
      <c r="M3363">
        <v>0</v>
      </c>
      <c r="N3363">
        <v>1</v>
      </c>
      <c r="O3363">
        <v>0</v>
      </c>
      <c r="P3363">
        <v>0</v>
      </c>
      <c r="Q3363">
        <v>76507.259999999995</v>
      </c>
      <c r="R3363">
        <v>4</v>
      </c>
      <c r="S3363">
        <v>10001</v>
      </c>
      <c r="T3363" s="1">
        <v>0</v>
      </c>
      <c r="U3363">
        <v>1</v>
      </c>
      <c r="W3363" s="64">
        <f t="shared" si="106"/>
        <v>0</v>
      </c>
      <c r="X3363" s="64">
        <f t="shared" si="107"/>
        <v>533255.60219999996</v>
      </c>
    </row>
    <row r="3364" spans="1:24" hidden="1">
      <c r="A3364">
        <v>1009</v>
      </c>
      <c r="B3364" t="s">
        <v>689</v>
      </c>
      <c r="C3364" t="s">
        <v>684</v>
      </c>
      <c r="D3364" t="s">
        <v>685</v>
      </c>
      <c r="E3364" t="s">
        <v>29</v>
      </c>
      <c r="F3364" t="s">
        <v>686</v>
      </c>
      <c r="G3364" t="s">
        <v>5014</v>
      </c>
      <c r="H3364" s="1">
        <v>45519</v>
      </c>
      <c r="I3364" t="s">
        <v>7</v>
      </c>
      <c r="J3364">
        <v>34</v>
      </c>
      <c r="K3364">
        <v>6.97</v>
      </c>
      <c r="L3364">
        <v>0</v>
      </c>
      <c r="M3364">
        <v>0</v>
      </c>
      <c r="N3364">
        <v>1</v>
      </c>
      <c r="O3364">
        <v>0</v>
      </c>
      <c r="P3364">
        <v>0</v>
      </c>
      <c r="Q3364">
        <v>927360.77</v>
      </c>
      <c r="R3364">
        <v>4</v>
      </c>
      <c r="S3364">
        <v>10001</v>
      </c>
      <c r="T3364" s="1">
        <v>0</v>
      </c>
      <c r="U3364">
        <v>1</v>
      </c>
      <c r="W3364" s="64">
        <f t="shared" si="106"/>
        <v>0</v>
      </c>
      <c r="X3364" s="64">
        <f t="shared" si="107"/>
        <v>6463704.5669</v>
      </c>
    </row>
    <row r="3365" spans="1:24" hidden="1">
      <c r="A3365">
        <v>10001</v>
      </c>
      <c r="B3365" t="s">
        <v>689</v>
      </c>
      <c r="C3365" t="s">
        <v>684</v>
      </c>
      <c r="D3365" t="s">
        <v>685</v>
      </c>
      <c r="E3365" t="s">
        <v>29</v>
      </c>
      <c r="F3365" t="s">
        <v>747</v>
      </c>
      <c r="G3365" t="s">
        <v>4610</v>
      </c>
      <c r="H3365" s="1">
        <v>45519</v>
      </c>
      <c r="I3365" t="s">
        <v>8</v>
      </c>
      <c r="J3365">
        <v>34</v>
      </c>
      <c r="K3365">
        <v>6.97</v>
      </c>
      <c r="L3365">
        <v>0</v>
      </c>
      <c r="M3365">
        <v>0</v>
      </c>
      <c r="N3365">
        <v>1</v>
      </c>
      <c r="O3365">
        <v>0</v>
      </c>
      <c r="P3365">
        <v>927360.77</v>
      </c>
      <c r="Q3365">
        <v>0</v>
      </c>
      <c r="R3365">
        <v>4</v>
      </c>
      <c r="S3365">
        <v>1009</v>
      </c>
      <c r="T3365" s="1">
        <v>0</v>
      </c>
      <c r="U3365">
        <v>1</v>
      </c>
      <c r="W3365" s="64">
        <f t="shared" si="106"/>
        <v>6463704.5669</v>
      </c>
      <c r="X3365" s="64">
        <f t="shared" si="107"/>
        <v>0</v>
      </c>
    </row>
    <row r="3366" spans="1:24" hidden="1">
      <c r="A3366">
        <v>10001</v>
      </c>
      <c r="B3366" t="s">
        <v>689</v>
      </c>
      <c r="C3366" t="s">
        <v>684</v>
      </c>
      <c r="D3366" t="s">
        <v>685</v>
      </c>
      <c r="E3366" t="s">
        <v>29</v>
      </c>
      <c r="F3366" t="s">
        <v>747</v>
      </c>
      <c r="G3366" t="s">
        <v>4611</v>
      </c>
      <c r="H3366" s="1">
        <v>45519</v>
      </c>
      <c r="I3366" t="s">
        <v>8</v>
      </c>
      <c r="J3366">
        <v>34</v>
      </c>
      <c r="K3366">
        <v>6.97</v>
      </c>
      <c r="L3366">
        <v>0</v>
      </c>
      <c r="M3366">
        <v>0</v>
      </c>
      <c r="N3366">
        <v>1</v>
      </c>
      <c r="O3366">
        <v>0</v>
      </c>
      <c r="P3366">
        <v>76507.259999999995</v>
      </c>
      <c r="Q3366">
        <v>0</v>
      </c>
      <c r="R3366">
        <v>4</v>
      </c>
      <c r="S3366">
        <v>1009</v>
      </c>
      <c r="T3366" s="1">
        <v>0</v>
      </c>
      <c r="U3366">
        <v>1</v>
      </c>
      <c r="W3366" s="64">
        <f t="shared" si="106"/>
        <v>533255.60219999996</v>
      </c>
      <c r="X3366" s="64">
        <f t="shared" si="107"/>
        <v>0</v>
      </c>
    </row>
    <row r="3367" spans="1:24" hidden="1">
      <c r="A3367">
        <v>1003</v>
      </c>
      <c r="B3367" t="s">
        <v>689</v>
      </c>
      <c r="C3367" t="s">
        <v>684</v>
      </c>
      <c r="D3367" t="s">
        <v>685</v>
      </c>
      <c r="E3367" t="s">
        <v>29</v>
      </c>
      <c r="F3367" t="s">
        <v>747</v>
      </c>
      <c r="G3367" t="s">
        <v>688</v>
      </c>
      <c r="H3367" s="1">
        <v>45520</v>
      </c>
      <c r="I3367" t="s">
        <v>7</v>
      </c>
      <c r="J3367">
        <v>34</v>
      </c>
      <c r="K3367">
        <v>6.97</v>
      </c>
      <c r="L3367">
        <v>0</v>
      </c>
      <c r="M3367">
        <v>0</v>
      </c>
      <c r="N3367">
        <v>1</v>
      </c>
      <c r="O3367">
        <v>0</v>
      </c>
      <c r="P3367">
        <v>0</v>
      </c>
      <c r="Q3367">
        <v>1500000</v>
      </c>
      <c r="R3367">
        <v>4</v>
      </c>
      <c r="S3367">
        <v>10001</v>
      </c>
      <c r="T3367" s="1">
        <v>0</v>
      </c>
      <c r="U3367">
        <v>1</v>
      </c>
      <c r="W3367" s="64">
        <f t="shared" si="106"/>
        <v>0</v>
      </c>
      <c r="X3367" s="64">
        <f t="shared" si="107"/>
        <v>10455000</v>
      </c>
    </row>
    <row r="3368" spans="1:24" hidden="1">
      <c r="A3368">
        <v>1005</v>
      </c>
      <c r="B3368" t="s">
        <v>689</v>
      </c>
      <c r="C3368" t="s">
        <v>684</v>
      </c>
      <c r="D3368" t="s">
        <v>685</v>
      </c>
      <c r="E3368" t="s">
        <v>29</v>
      </c>
      <c r="F3368" t="s">
        <v>747</v>
      </c>
      <c r="G3368" t="s">
        <v>4933</v>
      </c>
      <c r="H3368" s="1">
        <v>45520</v>
      </c>
      <c r="I3368" t="s">
        <v>8</v>
      </c>
      <c r="J3368">
        <v>34</v>
      </c>
      <c r="K3368">
        <v>6.97</v>
      </c>
      <c r="L3368">
        <v>0</v>
      </c>
      <c r="M3368">
        <v>0</v>
      </c>
      <c r="N3368">
        <v>1</v>
      </c>
      <c r="O3368">
        <v>1</v>
      </c>
      <c r="P3368">
        <v>28664</v>
      </c>
      <c r="Q3368">
        <v>0</v>
      </c>
      <c r="R3368">
        <v>4</v>
      </c>
      <c r="S3368">
        <v>27004</v>
      </c>
      <c r="T3368" s="1">
        <v>0</v>
      </c>
      <c r="U3368">
        <v>1</v>
      </c>
      <c r="W3368" s="64">
        <f t="shared" si="106"/>
        <v>199788.08</v>
      </c>
      <c r="X3368" s="64">
        <f t="shared" si="107"/>
        <v>0</v>
      </c>
    </row>
    <row r="3369" spans="1:24" hidden="1">
      <c r="A3369">
        <v>1009</v>
      </c>
      <c r="B3369" t="s">
        <v>689</v>
      </c>
      <c r="C3369" t="s">
        <v>684</v>
      </c>
      <c r="D3369" t="s">
        <v>685</v>
      </c>
      <c r="E3369" t="s">
        <v>29</v>
      </c>
      <c r="F3369" t="s">
        <v>686</v>
      </c>
      <c r="G3369" t="s">
        <v>5015</v>
      </c>
      <c r="H3369" s="1">
        <v>45520</v>
      </c>
      <c r="I3369" t="s">
        <v>7</v>
      </c>
      <c r="J3369">
        <v>34</v>
      </c>
      <c r="K3369">
        <v>6.97</v>
      </c>
      <c r="L3369">
        <v>0</v>
      </c>
      <c r="M3369">
        <v>0</v>
      </c>
      <c r="N3369">
        <v>1</v>
      </c>
      <c r="O3369">
        <v>0</v>
      </c>
      <c r="P3369">
        <v>0</v>
      </c>
      <c r="Q3369">
        <v>72639.23</v>
      </c>
      <c r="R3369">
        <v>4</v>
      </c>
      <c r="S3369">
        <v>10001</v>
      </c>
      <c r="T3369" s="1">
        <v>0</v>
      </c>
      <c r="U3369">
        <v>1</v>
      </c>
      <c r="W3369" s="64">
        <f t="shared" si="106"/>
        <v>0</v>
      </c>
      <c r="X3369" s="64">
        <f t="shared" si="107"/>
        <v>506295.43309999997</v>
      </c>
    </row>
    <row r="3370" spans="1:24" hidden="1">
      <c r="A3370">
        <v>1009</v>
      </c>
      <c r="B3370" t="s">
        <v>689</v>
      </c>
      <c r="C3370" t="s">
        <v>684</v>
      </c>
      <c r="D3370" t="s">
        <v>685</v>
      </c>
      <c r="E3370" t="s">
        <v>29</v>
      </c>
      <c r="F3370" t="s">
        <v>686</v>
      </c>
      <c r="G3370" t="s">
        <v>5016</v>
      </c>
      <c r="H3370" s="1">
        <v>45520</v>
      </c>
      <c r="I3370" t="s">
        <v>7</v>
      </c>
      <c r="J3370">
        <v>34</v>
      </c>
      <c r="K3370">
        <v>6.97</v>
      </c>
      <c r="L3370">
        <v>0</v>
      </c>
      <c r="M3370">
        <v>0</v>
      </c>
      <c r="N3370">
        <v>1</v>
      </c>
      <c r="O3370">
        <v>0</v>
      </c>
      <c r="P3370">
        <v>0</v>
      </c>
      <c r="Q3370">
        <v>5992.74</v>
      </c>
      <c r="R3370">
        <v>4</v>
      </c>
      <c r="S3370">
        <v>10001</v>
      </c>
      <c r="T3370" s="1">
        <v>0</v>
      </c>
      <c r="U3370">
        <v>1</v>
      </c>
      <c r="W3370" s="64">
        <f t="shared" si="106"/>
        <v>0</v>
      </c>
      <c r="X3370" s="64">
        <f t="shared" si="107"/>
        <v>41769.397799999999</v>
      </c>
    </row>
    <row r="3371" spans="1:24">
      <c r="A3371">
        <v>1034</v>
      </c>
      <c r="B3371" t="s">
        <v>689</v>
      </c>
      <c r="C3371" t="s">
        <v>684</v>
      </c>
      <c r="D3371" t="s">
        <v>685</v>
      </c>
      <c r="E3371" t="s">
        <v>29</v>
      </c>
      <c r="F3371" t="s">
        <v>747</v>
      </c>
      <c r="G3371" t="s">
        <v>5279</v>
      </c>
      <c r="H3371" s="1">
        <v>45520</v>
      </c>
      <c r="I3371" t="s">
        <v>7</v>
      </c>
      <c r="J3371">
        <v>34</v>
      </c>
      <c r="K3371">
        <v>6.97</v>
      </c>
      <c r="L3371">
        <v>0</v>
      </c>
      <c r="M3371">
        <v>0</v>
      </c>
      <c r="N3371">
        <v>1</v>
      </c>
      <c r="O3371">
        <v>0</v>
      </c>
      <c r="P3371">
        <v>0</v>
      </c>
      <c r="Q3371">
        <v>2000000</v>
      </c>
      <c r="R3371">
        <v>4</v>
      </c>
      <c r="S3371">
        <v>74002</v>
      </c>
      <c r="T3371" s="1">
        <v>0</v>
      </c>
      <c r="U3371">
        <v>1</v>
      </c>
      <c r="W3371" s="64">
        <f t="shared" si="106"/>
        <v>0</v>
      </c>
      <c r="X3371" s="64">
        <f t="shared" si="107"/>
        <v>13940000</v>
      </c>
    </row>
    <row r="3372" spans="1:24">
      <c r="A3372">
        <v>1034</v>
      </c>
      <c r="B3372" t="s">
        <v>689</v>
      </c>
      <c r="C3372" t="s">
        <v>684</v>
      </c>
      <c r="D3372" t="s">
        <v>685</v>
      </c>
      <c r="E3372" t="s">
        <v>29</v>
      </c>
      <c r="F3372" t="s">
        <v>747</v>
      </c>
      <c r="G3372" t="s">
        <v>5280</v>
      </c>
      <c r="H3372" s="1">
        <v>45520</v>
      </c>
      <c r="I3372" t="s">
        <v>8</v>
      </c>
      <c r="J3372">
        <v>34</v>
      </c>
      <c r="K3372">
        <v>6.87</v>
      </c>
      <c r="L3372">
        <v>0</v>
      </c>
      <c r="M3372">
        <v>0</v>
      </c>
      <c r="N3372">
        <v>1</v>
      </c>
      <c r="O3372">
        <v>0</v>
      </c>
      <c r="P3372">
        <v>1000000</v>
      </c>
      <c r="Q3372">
        <v>0</v>
      </c>
      <c r="R3372">
        <v>4</v>
      </c>
      <c r="S3372">
        <v>74002</v>
      </c>
      <c r="T3372" s="1">
        <v>0</v>
      </c>
      <c r="U3372">
        <v>1</v>
      </c>
      <c r="W3372" s="64">
        <f t="shared" si="106"/>
        <v>6870000</v>
      </c>
      <c r="X3372" s="64">
        <f t="shared" si="107"/>
        <v>0</v>
      </c>
    </row>
    <row r="3373" spans="1:24" hidden="1">
      <c r="A3373">
        <v>10001</v>
      </c>
      <c r="B3373" t="s">
        <v>689</v>
      </c>
      <c r="C3373" t="s">
        <v>684</v>
      </c>
      <c r="D3373" t="s">
        <v>685</v>
      </c>
      <c r="E3373" t="s">
        <v>29</v>
      </c>
      <c r="F3373" t="s">
        <v>747</v>
      </c>
      <c r="G3373" t="s">
        <v>4612</v>
      </c>
      <c r="H3373" s="1">
        <v>45520</v>
      </c>
      <c r="I3373" t="s">
        <v>8</v>
      </c>
      <c r="J3373">
        <v>34</v>
      </c>
      <c r="K3373">
        <v>6.97</v>
      </c>
      <c r="L3373">
        <v>0</v>
      </c>
      <c r="M3373">
        <v>0</v>
      </c>
      <c r="N3373">
        <v>1</v>
      </c>
      <c r="O3373">
        <v>0</v>
      </c>
      <c r="P3373">
        <v>1500000</v>
      </c>
      <c r="Q3373">
        <v>0</v>
      </c>
      <c r="R3373">
        <v>4</v>
      </c>
      <c r="S3373">
        <v>1003</v>
      </c>
      <c r="T3373" s="1">
        <v>0</v>
      </c>
      <c r="U3373">
        <v>1</v>
      </c>
      <c r="W3373" s="64">
        <f t="shared" si="106"/>
        <v>10455000</v>
      </c>
      <c r="X3373" s="64">
        <f t="shared" si="107"/>
        <v>0</v>
      </c>
    </row>
    <row r="3374" spans="1:24" hidden="1">
      <c r="A3374">
        <v>10001</v>
      </c>
      <c r="B3374" t="s">
        <v>689</v>
      </c>
      <c r="C3374" t="s">
        <v>684</v>
      </c>
      <c r="D3374" t="s">
        <v>685</v>
      </c>
      <c r="E3374" t="s">
        <v>29</v>
      </c>
      <c r="F3374" t="s">
        <v>747</v>
      </c>
      <c r="G3374" t="s">
        <v>4613</v>
      </c>
      <c r="H3374" s="1">
        <v>45520</v>
      </c>
      <c r="I3374" t="s">
        <v>8</v>
      </c>
      <c r="J3374">
        <v>34</v>
      </c>
      <c r="K3374">
        <v>6.97</v>
      </c>
      <c r="L3374">
        <v>0</v>
      </c>
      <c r="M3374">
        <v>0</v>
      </c>
      <c r="N3374">
        <v>1</v>
      </c>
      <c r="O3374">
        <v>0</v>
      </c>
      <c r="P3374">
        <v>72639.23</v>
      </c>
      <c r="Q3374">
        <v>0</v>
      </c>
      <c r="R3374">
        <v>4</v>
      </c>
      <c r="S3374">
        <v>1009</v>
      </c>
      <c r="T3374" s="1">
        <v>0</v>
      </c>
      <c r="U3374">
        <v>1</v>
      </c>
      <c r="W3374" s="64">
        <f t="shared" si="106"/>
        <v>506295.43309999997</v>
      </c>
      <c r="X3374" s="64">
        <f t="shared" si="107"/>
        <v>0</v>
      </c>
    </row>
    <row r="3375" spans="1:24" hidden="1">
      <c r="A3375">
        <v>10001</v>
      </c>
      <c r="B3375" t="s">
        <v>689</v>
      </c>
      <c r="C3375" t="s">
        <v>684</v>
      </c>
      <c r="D3375" t="s">
        <v>685</v>
      </c>
      <c r="E3375" t="s">
        <v>29</v>
      </c>
      <c r="F3375" t="s">
        <v>747</v>
      </c>
      <c r="G3375" t="s">
        <v>4614</v>
      </c>
      <c r="H3375" s="1">
        <v>45520</v>
      </c>
      <c r="I3375" t="s">
        <v>8</v>
      </c>
      <c r="J3375">
        <v>34</v>
      </c>
      <c r="K3375">
        <v>6.97</v>
      </c>
      <c r="L3375">
        <v>0</v>
      </c>
      <c r="M3375">
        <v>0</v>
      </c>
      <c r="N3375">
        <v>1</v>
      </c>
      <c r="O3375">
        <v>0</v>
      </c>
      <c r="P3375">
        <v>5992.74</v>
      </c>
      <c r="Q3375">
        <v>0</v>
      </c>
      <c r="R3375">
        <v>4</v>
      </c>
      <c r="S3375">
        <v>1009</v>
      </c>
      <c r="T3375" s="1">
        <v>0</v>
      </c>
      <c r="U3375">
        <v>1</v>
      </c>
      <c r="W3375" s="64">
        <f t="shared" si="106"/>
        <v>41769.397799999999</v>
      </c>
      <c r="X3375" s="64">
        <f t="shared" si="107"/>
        <v>0</v>
      </c>
    </row>
    <row r="3376" spans="1:24" hidden="1">
      <c r="A3376">
        <v>27004</v>
      </c>
      <c r="B3376" t="s">
        <v>691</v>
      </c>
      <c r="C3376" t="s">
        <v>684</v>
      </c>
      <c r="D3376" t="s">
        <v>685</v>
      </c>
      <c r="E3376" t="s">
        <v>29</v>
      </c>
      <c r="F3376" t="s">
        <v>686</v>
      </c>
      <c r="G3376" t="s">
        <v>981</v>
      </c>
      <c r="H3376" s="1">
        <v>45520</v>
      </c>
      <c r="I3376" t="s">
        <v>7</v>
      </c>
      <c r="J3376">
        <v>34</v>
      </c>
      <c r="K3376">
        <v>6.97</v>
      </c>
      <c r="L3376">
        <v>0</v>
      </c>
      <c r="M3376">
        <v>0</v>
      </c>
      <c r="N3376">
        <v>1</v>
      </c>
      <c r="O3376">
        <v>0</v>
      </c>
      <c r="P3376">
        <v>0</v>
      </c>
      <c r="Q3376">
        <v>28664</v>
      </c>
      <c r="R3376">
        <v>4</v>
      </c>
      <c r="S3376">
        <v>1005</v>
      </c>
      <c r="T3376" s="1">
        <v>0</v>
      </c>
      <c r="U3376">
        <v>1</v>
      </c>
      <c r="W3376" s="64">
        <f t="shared" si="106"/>
        <v>0</v>
      </c>
      <c r="X3376" s="64">
        <f t="shared" si="107"/>
        <v>199788.08</v>
      </c>
    </row>
    <row r="3377" spans="1:24" hidden="1">
      <c r="A3377">
        <v>74002</v>
      </c>
      <c r="B3377" t="s">
        <v>689</v>
      </c>
      <c r="C3377" t="s">
        <v>684</v>
      </c>
      <c r="D3377" t="s">
        <v>685</v>
      </c>
      <c r="E3377" t="s">
        <v>29</v>
      </c>
      <c r="F3377" t="s">
        <v>686</v>
      </c>
      <c r="G3377" t="s">
        <v>980</v>
      </c>
      <c r="H3377" s="1">
        <v>45520</v>
      </c>
      <c r="I3377" t="s">
        <v>8</v>
      </c>
      <c r="J3377">
        <v>34</v>
      </c>
      <c r="K3377">
        <v>6.97</v>
      </c>
      <c r="L3377">
        <v>0</v>
      </c>
      <c r="M3377">
        <v>0</v>
      </c>
      <c r="N3377">
        <v>1</v>
      </c>
      <c r="O3377">
        <v>0</v>
      </c>
      <c r="P3377">
        <v>2000000</v>
      </c>
      <c r="Q3377">
        <v>0</v>
      </c>
      <c r="R3377">
        <v>4</v>
      </c>
      <c r="S3377">
        <v>1034</v>
      </c>
      <c r="T3377" s="1">
        <v>0</v>
      </c>
      <c r="U3377">
        <v>1</v>
      </c>
      <c r="W3377" s="64">
        <f t="shared" si="106"/>
        <v>13940000</v>
      </c>
      <c r="X3377" s="64">
        <f t="shared" si="107"/>
        <v>0</v>
      </c>
    </row>
    <row r="3378" spans="1:24" hidden="1">
      <c r="A3378">
        <v>74002</v>
      </c>
      <c r="B3378" t="s">
        <v>689</v>
      </c>
      <c r="C3378" t="s">
        <v>684</v>
      </c>
      <c r="D3378" t="s">
        <v>685</v>
      </c>
      <c r="E3378" t="s">
        <v>29</v>
      </c>
      <c r="F3378" t="s">
        <v>686</v>
      </c>
      <c r="G3378" t="s">
        <v>982</v>
      </c>
      <c r="H3378" s="1">
        <v>45520</v>
      </c>
      <c r="I3378" t="s">
        <v>7</v>
      </c>
      <c r="J3378">
        <v>34</v>
      </c>
      <c r="K3378">
        <v>6.87</v>
      </c>
      <c r="L3378">
        <v>0</v>
      </c>
      <c r="M3378">
        <v>0</v>
      </c>
      <c r="N3378">
        <v>1</v>
      </c>
      <c r="O3378">
        <v>0</v>
      </c>
      <c r="P3378">
        <v>0</v>
      </c>
      <c r="Q3378">
        <v>1000000</v>
      </c>
      <c r="R3378">
        <v>4</v>
      </c>
      <c r="S3378">
        <v>1034</v>
      </c>
      <c r="T3378" s="1">
        <v>0</v>
      </c>
      <c r="U3378">
        <v>1</v>
      </c>
      <c r="W3378" s="64">
        <f t="shared" si="106"/>
        <v>0</v>
      </c>
      <c r="X3378" s="64">
        <f t="shared" si="107"/>
        <v>6870000</v>
      </c>
    </row>
    <row r="3379" spans="1:24" hidden="1">
      <c r="A3379">
        <v>1005</v>
      </c>
      <c r="B3379" t="s">
        <v>689</v>
      </c>
      <c r="C3379" t="s">
        <v>684</v>
      </c>
      <c r="D3379" t="s">
        <v>685</v>
      </c>
      <c r="E3379" t="s">
        <v>29</v>
      </c>
      <c r="F3379" t="s">
        <v>747</v>
      </c>
      <c r="G3379" t="s">
        <v>4934</v>
      </c>
      <c r="H3379" s="1">
        <v>45523</v>
      </c>
      <c r="I3379" t="s">
        <v>7</v>
      </c>
      <c r="J3379">
        <v>34</v>
      </c>
      <c r="K3379">
        <v>6.97</v>
      </c>
      <c r="L3379">
        <v>0</v>
      </c>
      <c r="M3379">
        <v>0</v>
      </c>
      <c r="N3379">
        <v>1</v>
      </c>
      <c r="O3379">
        <v>1</v>
      </c>
      <c r="P3379">
        <v>0</v>
      </c>
      <c r="Q3379">
        <v>18681.310000000001</v>
      </c>
      <c r="R3379">
        <v>4</v>
      </c>
      <c r="S3379">
        <v>27004</v>
      </c>
      <c r="T3379" s="1">
        <v>0</v>
      </c>
      <c r="U3379">
        <v>1</v>
      </c>
      <c r="W3379" s="64">
        <f t="shared" si="106"/>
        <v>0</v>
      </c>
      <c r="X3379" s="64">
        <f t="shared" si="107"/>
        <v>130208.7307</v>
      </c>
    </row>
    <row r="3380" spans="1:24" hidden="1">
      <c r="A3380">
        <v>1005</v>
      </c>
      <c r="B3380" t="s">
        <v>689</v>
      </c>
      <c r="C3380" t="s">
        <v>684</v>
      </c>
      <c r="D3380" t="s">
        <v>685</v>
      </c>
      <c r="E3380" t="s">
        <v>29</v>
      </c>
      <c r="F3380" t="s">
        <v>747</v>
      </c>
      <c r="G3380" t="s">
        <v>4935</v>
      </c>
      <c r="H3380" s="1">
        <v>45523</v>
      </c>
      <c r="I3380" t="s">
        <v>7</v>
      </c>
      <c r="J3380">
        <v>34</v>
      </c>
      <c r="K3380">
        <v>6.97</v>
      </c>
      <c r="L3380">
        <v>0</v>
      </c>
      <c r="M3380">
        <v>0</v>
      </c>
      <c r="N3380">
        <v>1</v>
      </c>
      <c r="O3380">
        <v>1</v>
      </c>
      <c r="P3380">
        <v>0</v>
      </c>
      <c r="Q3380">
        <v>1291.33</v>
      </c>
      <c r="R3380">
        <v>4</v>
      </c>
      <c r="S3380">
        <v>27004</v>
      </c>
      <c r="T3380" s="1">
        <v>0</v>
      </c>
      <c r="U3380">
        <v>1</v>
      </c>
      <c r="W3380" s="64">
        <f t="shared" si="106"/>
        <v>0</v>
      </c>
      <c r="X3380" s="64">
        <f t="shared" si="107"/>
        <v>9000.570099999999</v>
      </c>
    </row>
    <row r="3381" spans="1:24" hidden="1">
      <c r="A3381">
        <v>1005</v>
      </c>
      <c r="B3381" t="s">
        <v>689</v>
      </c>
      <c r="C3381" t="s">
        <v>684</v>
      </c>
      <c r="D3381" t="s">
        <v>685</v>
      </c>
      <c r="E3381" t="s">
        <v>29</v>
      </c>
      <c r="F3381" t="s">
        <v>747</v>
      </c>
      <c r="G3381" t="s">
        <v>4936</v>
      </c>
      <c r="H3381" s="1">
        <v>45523</v>
      </c>
      <c r="I3381" t="s">
        <v>7</v>
      </c>
      <c r="J3381">
        <v>34</v>
      </c>
      <c r="K3381">
        <v>6.97</v>
      </c>
      <c r="L3381">
        <v>0</v>
      </c>
      <c r="M3381">
        <v>0</v>
      </c>
      <c r="N3381">
        <v>1</v>
      </c>
      <c r="O3381">
        <v>1</v>
      </c>
      <c r="P3381">
        <v>0</v>
      </c>
      <c r="Q3381">
        <v>2690.28</v>
      </c>
      <c r="R3381">
        <v>4</v>
      </c>
      <c r="S3381">
        <v>27004</v>
      </c>
      <c r="T3381" s="1">
        <v>0</v>
      </c>
      <c r="U3381">
        <v>1</v>
      </c>
      <c r="W3381" s="64">
        <f t="shared" si="106"/>
        <v>0</v>
      </c>
      <c r="X3381" s="64">
        <f t="shared" si="107"/>
        <v>18751.2516</v>
      </c>
    </row>
    <row r="3382" spans="1:24" hidden="1">
      <c r="A3382">
        <v>1005</v>
      </c>
      <c r="B3382" t="s">
        <v>689</v>
      </c>
      <c r="C3382" t="s">
        <v>684</v>
      </c>
      <c r="D3382" t="s">
        <v>685</v>
      </c>
      <c r="E3382" t="s">
        <v>29</v>
      </c>
      <c r="F3382" t="s">
        <v>747</v>
      </c>
      <c r="G3382" t="s">
        <v>4937</v>
      </c>
      <c r="H3382" s="1">
        <v>45523</v>
      </c>
      <c r="I3382" t="s">
        <v>7</v>
      </c>
      <c r="J3382">
        <v>34</v>
      </c>
      <c r="K3382">
        <v>6.97</v>
      </c>
      <c r="L3382">
        <v>0</v>
      </c>
      <c r="M3382">
        <v>0</v>
      </c>
      <c r="N3382">
        <v>1</v>
      </c>
      <c r="O3382">
        <v>1</v>
      </c>
      <c r="P3382">
        <v>0</v>
      </c>
      <c r="Q3382">
        <v>6000.4</v>
      </c>
      <c r="R3382">
        <v>4</v>
      </c>
      <c r="S3382">
        <v>27004</v>
      </c>
      <c r="T3382" s="1">
        <v>0</v>
      </c>
      <c r="U3382">
        <v>1</v>
      </c>
      <c r="W3382" s="64">
        <f t="shared" si="106"/>
        <v>0</v>
      </c>
      <c r="X3382" s="64">
        <f t="shared" si="107"/>
        <v>41822.787999999993</v>
      </c>
    </row>
    <row r="3383" spans="1:24" hidden="1">
      <c r="A3383">
        <v>1005</v>
      </c>
      <c r="B3383" t="s">
        <v>689</v>
      </c>
      <c r="C3383" t="s">
        <v>684</v>
      </c>
      <c r="D3383" t="s">
        <v>685</v>
      </c>
      <c r="E3383" t="s">
        <v>29</v>
      </c>
      <c r="F3383" t="s">
        <v>747</v>
      </c>
      <c r="G3383" t="s">
        <v>4938</v>
      </c>
      <c r="H3383" s="1">
        <v>45523</v>
      </c>
      <c r="I3383" t="s">
        <v>7</v>
      </c>
      <c r="J3383">
        <v>34</v>
      </c>
      <c r="K3383">
        <v>6.97</v>
      </c>
      <c r="L3383">
        <v>0</v>
      </c>
      <c r="M3383">
        <v>0</v>
      </c>
      <c r="N3383">
        <v>1</v>
      </c>
      <c r="O3383">
        <v>1</v>
      </c>
      <c r="P3383">
        <v>0</v>
      </c>
      <c r="Q3383">
        <v>560.44000000000005</v>
      </c>
      <c r="R3383">
        <v>4</v>
      </c>
      <c r="S3383">
        <v>27004</v>
      </c>
      <c r="T3383" s="1">
        <v>0</v>
      </c>
      <c r="U3383">
        <v>1</v>
      </c>
      <c r="W3383" s="64">
        <f t="shared" si="106"/>
        <v>0</v>
      </c>
      <c r="X3383" s="64">
        <f t="shared" si="107"/>
        <v>3906.2668000000003</v>
      </c>
    </row>
    <row r="3384" spans="1:24" hidden="1">
      <c r="A3384">
        <v>1005</v>
      </c>
      <c r="B3384" t="s">
        <v>689</v>
      </c>
      <c r="C3384" t="s">
        <v>684</v>
      </c>
      <c r="D3384" t="s">
        <v>685</v>
      </c>
      <c r="E3384" t="s">
        <v>29</v>
      </c>
      <c r="F3384" t="s">
        <v>747</v>
      </c>
      <c r="G3384" t="s">
        <v>3588</v>
      </c>
      <c r="H3384" s="1">
        <v>45523</v>
      </c>
      <c r="I3384" t="s">
        <v>7</v>
      </c>
      <c r="J3384">
        <v>34</v>
      </c>
      <c r="K3384">
        <v>6.97</v>
      </c>
      <c r="L3384">
        <v>0</v>
      </c>
      <c r="M3384">
        <v>0</v>
      </c>
      <c r="N3384">
        <v>1</v>
      </c>
      <c r="O3384">
        <v>1</v>
      </c>
      <c r="P3384">
        <v>0</v>
      </c>
      <c r="Q3384">
        <v>38.74</v>
      </c>
      <c r="R3384">
        <v>4</v>
      </c>
      <c r="S3384">
        <v>27004</v>
      </c>
      <c r="T3384" s="1">
        <v>0</v>
      </c>
      <c r="U3384">
        <v>1</v>
      </c>
      <c r="W3384" s="64">
        <f t="shared" si="106"/>
        <v>0</v>
      </c>
      <c r="X3384" s="64">
        <f t="shared" si="107"/>
        <v>270.01780000000002</v>
      </c>
    </row>
    <row r="3385" spans="1:24" hidden="1">
      <c r="A3385">
        <v>1005</v>
      </c>
      <c r="B3385" t="s">
        <v>689</v>
      </c>
      <c r="C3385" t="s">
        <v>684</v>
      </c>
      <c r="D3385" t="s">
        <v>685</v>
      </c>
      <c r="E3385" t="s">
        <v>29</v>
      </c>
      <c r="F3385" t="s">
        <v>747</v>
      </c>
      <c r="G3385" t="s">
        <v>4792</v>
      </c>
      <c r="H3385" s="1">
        <v>45523</v>
      </c>
      <c r="I3385" t="s">
        <v>7</v>
      </c>
      <c r="J3385">
        <v>34</v>
      </c>
      <c r="K3385">
        <v>6.97</v>
      </c>
      <c r="L3385">
        <v>0</v>
      </c>
      <c r="M3385">
        <v>0</v>
      </c>
      <c r="N3385">
        <v>1</v>
      </c>
      <c r="O3385">
        <v>1</v>
      </c>
      <c r="P3385">
        <v>0</v>
      </c>
      <c r="Q3385">
        <v>80.709999999999994</v>
      </c>
      <c r="R3385">
        <v>4</v>
      </c>
      <c r="S3385">
        <v>27004</v>
      </c>
      <c r="T3385" s="1">
        <v>0</v>
      </c>
      <c r="U3385">
        <v>1</v>
      </c>
      <c r="W3385" s="64">
        <f t="shared" si="106"/>
        <v>0</v>
      </c>
      <c r="X3385" s="64">
        <f t="shared" si="107"/>
        <v>562.54869999999994</v>
      </c>
    </row>
    <row r="3386" spans="1:24" hidden="1">
      <c r="A3386">
        <v>1005</v>
      </c>
      <c r="B3386" t="s">
        <v>689</v>
      </c>
      <c r="C3386" t="s">
        <v>684</v>
      </c>
      <c r="D3386" t="s">
        <v>685</v>
      </c>
      <c r="E3386" t="s">
        <v>29</v>
      </c>
      <c r="F3386" t="s">
        <v>747</v>
      </c>
      <c r="G3386" t="s">
        <v>4903</v>
      </c>
      <c r="H3386" s="1">
        <v>45523</v>
      </c>
      <c r="I3386" t="s">
        <v>7</v>
      </c>
      <c r="J3386">
        <v>34</v>
      </c>
      <c r="K3386">
        <v>6.97</v>
      </c>
      <c r="L3386">
        <v>0</v>
      </c>
      <c r="M3386">
        <v>0</v>
      </c>
      <c r="N3386">
        <v>1</v>
      </c>
      <c r="O3386">
        <v>1</v>
      </c>
      <c r="P3386">
        <v>0</v>
      </c>
      <c r="Q3386">
        <v>180.01</v>
      </c>
      <c r="R3386">
        <v>4</v>
      </c>
      <c r="S3386">
        <v>27004</v>
      </c>
      <c r="T3386" s="1">
        <v>0</v>
      </c>
      <c r="U3386">
        <v>1</v>
      </c>
      <c r="W3386" s="64">
        <f t="shared" si="106"/>
        <v>0</v>
      </c>
      <c r="X3386" s="64">
        <f t="shared" si="107"/>
        <v>1254.6696999999999</v>
      </c>
    </row>
    <row r="3387" spans="1:24" hidden="1">
      <c r="A3387">
        <v>1005</v>
      </c>
      <c r="B3387" t="s">
        <v>689</v>
      </c>
      <c r="C3387" t="s">
        <v>693</v>
      </c>
      <c r="D3387" t="s">
        <v>685</v>
      </c>
      <c r="E3387" t="s">
        <v>29</v>
      </c>
      <c r="F3387" t="s">
        <v>747</v>
      </c>
      <c r="G3387" t="s">
        <v>4952</v>
      </c>
      <c r="H3387" s="1">
        <v>45523</v>
      </c>
      <c r="I3387" t="s">
        <v>8</v>
      </c>
      <c r="J3387">
        <v>34</v>
      </c>
      <c r="K3387">
        <v>6.97</v>
      </c>
      <c r="L3387">
        <v>0</v>
      </c>
      <c r="M3387">
        <v>0</v>
      </c>
      <c r="N3387">
        <v>1</v>
      </c>
      <c r="O3387">
        <v>1</v>
      </c>
      <c r="P3387">
        <v>93685</v>
      </c>
      <c r="Q3387">
        <v>0</v>
      </c>
      <c r="R3387">
        <v>4</v>
      </c>
      <c r="S3387">
        <v>27004</v>
      </c>
      <c r="T3387" s="1">
        <v>0</v>
      </c>
      <c r="U3387">
        <v>1</v>
      </c>
      <c r="W3387" s="64">
        <f t="shared" si="106"/>
        <v>652984.44999999995</v>
      </c>
      <c r="X3387" s="64">
        <f t="shared" si="107"/>
        <v>0</v>
      </c>
    </row>
    <row r="3388" spans="1:24">
      <c r="A3388">
        <v>1034</v>
      </c>
      <c r="B3388" t="s">
        <v>689</v>
      </c>
      <c r="C3388" t="s">
        <v>684</v>
      </c>
      <c r="D3388" t="s">
        <v>685</v>
      </c>
      <c r="E3388" t="s">
        <v>29</v>
      </c>
      <c r="F3388" t="s">
        <v>747</v>
      </c>
      <c r="G3388" t="s">
        <v>5281</v>
      </c>
      <c r="H3388" s="1">
        <v>45523</v>
      </c>
      <c r="I3388" t="s">
        <v>7</v>
      </c>
      <c r="J3388">
        <v>34</v>
      </c>
      <c r="K3388">
        <v>6.97</v>
      </c>
      <c r="L3388">
        <v>0</v>
      </c>
      <c r="M3388">
        <v>0</v>
      </c>
      <c r="N3388">
        <v>1</v>
      </c>
      <c r="O3388">
        <v>0</v>
      </c>
      <c r="P3388">
        <v>0</v>
      </c>
      <c r="Q3388">
        <v>441360.12</v>
      </c>
      <c r="R3388">
        <v>4</v>
      </c>
      <c r="S3388">
        <v>27009</v>
      </c>
      <c r="T3388" s="1">
        <v>0</v>
      </c>
      <c r="U3388">
        <v>1</v>
      </c>
      <c r="W3388" s="64">
        <f t="shared" si="106"/>
        <v>0</v>
      </c>
      <c r="X3388" s="64">
        <f t="shared" si="107"/>
        <v>3076280.0363999996</v>
      </c>
    </row>
    <row r="3389" spans="1:24">
      <c r="A3389">
        <v>1034</v>
      </c>
      <c r="B3389" t="s">
        <v>689</v>
      </c>
      <c r="C3389" t="s">
        <v>684</v>
      </c>
      <c r="D3389" t="s">
        <v>685</v>
      </c>
      <c r="E3389" t="s">
        <v>29</v>
      </c>
      <c r="F3389" t="s">
        <v>747</v>
      </c>
      <c r="G3389" t="s">
        <v>5282</v>
      </c>
      <c r="H3389" s="1">
        <v>45523</v>
      </c>
      <c r="I3389" t="s">
        <v>7</v>
      </c>
      <c r="J3389">
        <v>34</v>
      </c>
      <c r="K3389">
        <v>6.97</v>
      </c>
      <c r="L3389">
        <v>0</v>
      </c>
      <c r="M3389">
        <v>0</v>
      </c>
      <c r="N3389">
        <v>1</v>
      </c>
      <c r="O3389">
        <v>0</v>
      </c>
      <c r="P3389">
        <v>0</v>
      </c>
      <c r="Q3389">
        <v>1000000</v>
      </c>
      <c r="R3389">
        <v>4</v>
      </c>
      <c r="S3389">
        <v>74002</v>
      </c>
      <c r="T3389" s="1">
        <v>0</v>
      </c>
      <c r="U3389">
        <v>1</v>
      </c>
      <c r="W3389" s="64">
        <f t="shared" si="106"/>
        <v>0</v>
      </c>
      <c r="X3389" s="64">
        <f t="shared" si="107"/>
        <v>6970000</v>
      </c>
    </row>
    <row r="3390" spans="1:24" hidden="1">
      <c r="A3390">
        <v>27004</v>
      </c>
      <c r="B3390" t="s">
        <v>689</v>
      </c>
      <c r="C3390" t="s">
        <v>684</v>
      </c>
      <c r="D3390" t="s">
        <v>685</v>
      </c>
      <c r="E3390" t="s">
        <v>29</v>
      </c>
      <c r="F3390" t="s">
        <v>753</v>
      </c>
      <c r="G3390" t="s">
        <v>980</v>
      </c>
      <c r="H3390" s="1">
        <v>45523</v>
      </c>
      <c r="I3390" t="s">
        <v>8</v>
      </c>
      <c r="J3390">
        <v>34</v>
      </c>
      <c r="K3390">
        <v>6.97</v>
      </c>
      <c r="L3390">
        <v>0</v>
      </c>
      <c r="M3390">
        <v>0</v>
      </c>
      <c r="N3390">
        <v>1</v>
      </c>
      <c r="O3390">
        <v>0</v>
      </c>
      <c r="P3390">
        <v>18681.310000000001</v>
      </c>
      <c r="Q3390">
        <v>0</v>
      </c>
      <c r="R3390">
        <v>4</v>
      </c>
      <c r="S3390">
        <v>1005</v>
      </c>
      <c r="T3390" s="1">
        <v>0</v>
      </c>
      <c r="U3390">
        <v>1</v>
      </c>
      <c r="W3390" s="64">
        <f t="shared" si="106"/>
        <v>130208.7307</v>
      </c>
      <c r="X3390" s="64">
        <f t="shared" si="107"/>
        <v>0</v>
      </c>
    </row>
    <row r="3391" spans="1:24" hidden="1">
      <c r="A3391">
        <v>27004</v>
      </c>
      <c r="B3391" t="s">
        <v>689</v>
      </c>
      <c r="C3391" t="s">
        <v>684</v>
      </c>
      <c r="D3391" t="s">
        <v>685</v>
      </c>
      <c r="E3391" t="s">
        <v>29</v>
      </c>
      <c r="F3391" t="s">
        <v>753</v>
      </c>
      <c r="G3391" t="s">
        <v>982</v>
      </c>
      <c r="H3391" s="1">
        <v>45523</v>
      </c>
      <c r="I3391" t="s">
        <v>8</v>
      </c>
      <c r="J3391">
        <v>34</v>
      </c>
      <c r="K3391">
        <v>6.97</v>
      </c>
      <c r="L3391">
        <v>0</v>
      </c>
      <c r="M3391">
        <v>0</v>
      </c>
      <c r="N3391">
        <v>1</v>
      </c>
      <c r="O3391">
        <v>0</v>
      </c>
      <c r="P3391">
        <v>1291.33</v>
      </c>
      <c r="Q3391">
        <v>0</v>
      </c>
      <c r="R3391">
        <v>4</v>
      </c>
      <c r="S3391">
        <v>1005</v>
      </c>
      <c r="T3391" s="1">
        <v>0</v>
      </c>
      <c r="U3391">
        <v>1</v>
      </c>
      <c r="W3391" s="64">
        <f t="shared" si="106"/>
        <v>9000.570099999999</v>
      </c>
      <c r="X3391" s="64">
        <f t="shared" si="107"/>
        <v>0</v>
      </c>
    </row>
    <row r="3392" spans="1:24" hidden="1">
      <c r="A3392">
        <v>27004</v>
      </c>
      <c r="B3392" t="s">
        <v>689</v>
      </c>
      <c r="C3392" t="s">
        <v>684</v>
      </c>
      <c r="D3392" t="s">
        <v>685</v>
      </c>
      <c r="E3392" t="s">
        <v>29</v>
      </c>
      <c r="F3392" t="s">
        <v>753</v>
      </c>
      <c r="G3392" t="s">
        <v>986</v>
      </c>
      <c r="H3392" s="1">
        <v>45523</v>
      </c>
      <c r="I3392" t="s">
        <v>8</v>
      </c>
      <c r="J3392">
        <v>34</v>
      </c>
      <c r="K3392">
        <v>6.97</v>
      </c>
      <c r="L3392">
        <v>0</v>
      </c>
      <c r="M3392">
        <v>0</v>
      </c>
      <c r="N3392">
        <v>1</v>
      </c>
      <c r="O3392">
        <v>0</v>
      </c>
      <c r="P3392">
        <v>2690.28</v>
      </c>
      <c r="Q3392">
        <v>0</v>
      </c>
      <c r="R3392">
        <v>4</v>
      </c>
      <c r="S3392">
        <v>1005</v>
      </c>
      <c r="T3392" s="1">
        <v>0</v>
      </c>
      <c r="U3392">
        <v>1</v>
      </c>
      <c r="W3392" s="64">
        <f t="shared" si="106"/>
        <v>18751.2516</v>
      </c>
      <c r="X3392" s="64">
        <f t="shared" si="107"/>
        <v>0</v>
      </c>
    </row>
    <row r="3393" spans="1:24" hidden="1">
      <c r="A3393">
        <v>27004</v>
      </c>
      <c r="B3393" t="s">
        <v>689</v>
      </c>
      <c r="C3393" t="s">
        <v>684</v>
      </c>
      <c r="D3393" t="s">
        <v>685</v>
      </c>
      <c r="E3393" t="s">
        <v>29</v>
      </c>
      <c r="F3393" t="s">
        <v>753</v>
      </c>
      <c r="G3393" t="s">
        <v>984</v>
      </c>
      <c r="H3393" s="1">
        <v>45523</v>
      </c>
      <c r="I3393" t="s">
        <v>8</v>
      </c>
      <c r="J3393">
        <v>34</v>
      </c>
      <c r="K3393">
        <v>6.97</v>
      </c>
      <c r="L3393">
        <v>0</v>
      </c>
      <c r="M3393">
        <v>0</v>
      </c>
      <c r="N3393">
        <v>1</v>
      </c>
      <c r="O3393">
        <v>0</v>
      </c>
      <c r="P3393">
        <v>6000.4</v>
      </c>
      <c r="Q3393">
        <v>0</v>
      </c>
      <c r="R3393">
        <v>4</v>
      </c>
      <c r="S3393">
        <v>1005</v>
      </c>
      <c r="T3393" s="1">
        <v>0</v>
      </c>
      <c r="U3393">
        <v>1</v>
      </c>
      <c r="W3393" s="64">
        <f t="shared" si="106"/>
        <v>41822.787999999993</v>
      </c>
      <c r="X3393" s="64">
        <f t="shared" si="107"/>
        <v>0</v>
      </c>
    </row>
    <row r="3394" spans="1:24" hidden="1">
      <c r="A3394">
        <v>27004</v>
      </c>
      <c r="B3394" t="s">
        <v>689</v>
      </c>
      <c r="C3394" t="s">
        <v>684</v>
      </c>
      <c r="D3394" t="s">
        <v>685</v>
      </c>
      <c r="E3394" t="s">
        <v>29</v>
      </c>
      <c r="F3394" t="s">
        <v>753</v>
      </c>
      <c r="G3394" t="s">
        <v>985</v>
      </c>
      <c r="H3394" s="1">
        <v>45523</v>
      </c>
      <c r="I3394" t="s">
        <v>8</v>
      </c>
      <c r="J3394">
        <v>34</v>
      </c>
      <c r="K3394">
        <v>6.97</v>
      </c>
      <c r="L3394">
        <v>0</v>
      </c>
      <c r="M3394">
        <v>0</v>
      </c>
      <c r="N3394">
        <v>1</v>
      </c>
      <c r="O3394">
        <v>0</v>
      </c>
      <c r="P3394">
        <v>560.44000000000005</v>
      </c>
      <c r="Q3394">
        <v>0</v>
      </c>
      <c r="R3394">
        <v>4</v>
      </c>
      <c r="S3394">
        <v>1005</v>
      </c>
      <c r="T3394" s="1">
        <v>0</v>
      </c>
      <c r="U3394">
        <v>1</v>
      </c>
      <c r="W3394" s="64">
        <f t="shared" si="106"/>
        <v>3906.2668000000003</v>
      </c>
      <c r="X3394" s="64">
        <f t="shared" si="107"/>
        <v>0</v>
      </c>
    </row>
    <row r="3395" spans="1:24" hidden="1">
      <c r="A3395">
        <v>27004</v>
      </c>
      <c r="B3395" t="s">
        <v>689</v>
      </c>
      <c r="C3395" t="s">
        <v>684</v>
      </c>
      <c r="D3395" t="s">
        <v>685</v>
      </c>
      <c r="E3395" t="s">
        <v>29</v>
      </c>
      <c r="F3395" t="s">
        <v>753</v>
      </c>
      <c r="G3395" t="s">
        <v>1033</v>
      </c>
      <c r="H3395" s="1">
        <v>45523</v>
      </c>
      <c r="I3395" t="s">
        <v>8</v>
      </c>
      <c r="J3395">
        <v>34</v>
      </c>
      <c r="K3395">
        <v>6.97</v>
      </c>
      <c r="L3395">
        <v>0</v>
      </c>
      <c r="M3395">
        <v>0</v>
      </c>
      <c r="N3395">
        <v>1</v>
      </c>
      <c r="O3395">
        <v>0</v>
      </c>
      <c r="P3395">
        <v>38.74</v>
      </c>
      <c r="Q3395">
        <v>0</v>
      </c>
      <c r="R3395">
        <v>4</v>
      </c>
      <c r="S3395">
        <v>1005</v>
      </c>
      <c r="T3395" s="1">
        <v>0</v>
      </c>
      <c r="U3395">
        <v>1</v>
      </c>
      <c r="W3395" s="64">
        <f t="shared" si="106"/>
        <v>270.01780000000002</v>
      </c>
      <c r="X3395" s="64">
        <f t="shared" si="107"/>
        <v>0</v>
      </c>
    </row>
    <row r="3396" spans="1:24" hidden="1">
      <c r="A3396">
        <v>27004</v>
      </c>
      <c r="B3396" t="s">
        <v>689</v>
      </c>
      <c r="C3396" t="s">
        <v>684</v>
      </c>
      <c r="D3396" t="s">
        <v>685</v>
      </c>
      <c r="E3396" t="s">
        <v>29</v>
      </c>
      <c r="F3396" t="s">
        <v>753</v>
      </c>
      <c r="G3396" t="s">
        <v>1017</v>
      </c>
      <c r="H3396" s="1">
        <v>45523</v>
      </c>
      <c r="I3396" t="s">
        <v>8</v>
      </c>
      <c r="J3396">
        <v>34</v>
      </c>
      <c r="K3396">
        <v>6.97</v>
      </c>
      <c r="L3396">
        <v>0</v>
      </c>
      <c r="M3396">
        <v>0</v>
      </c>
      <c r="N3396">
        <v>1</v>
      </c>
      <c r="O3396">
        <v>0</v>
      </c>
      <c r="P3396">
        <v>80.709999999999994</v>
      </c>
      <c r="Q3396">
        <v>0</v>
      </c>
      <c r="R3396">
        <v>4</v>
      </c>
      <c r="S3396">
        <v>1005</v>
      </c>
      <c r="T3396" s="1">
        <v>0</v>
      </c>
      <c r="U3396">
        <v>1</v>
      </c>
      <c r="W3396" s="64">
        <f t="shared" si="106"/>
        <v>562.54869999999994</v>
      </c>
      <c r="X3396" s="64">
        <f t="shared" si="107"/>
        <v>0</v>
      </c>
    </row>
    <row r="3397" spans="1:24" hidden="1">
      <c r="A3397">
        <v>27004</v>
      </c>
      <c r="B3397" t="s">
        <v>689</v>
      </c>
      <c r="C3397" t="s">
        <v>684</v>
      </c>
      <c r="D3397" t="s">
        <v>685</v>
      </c>
      <c r="E3397" t="s">
        <v>29</v>
      </c>
      <c r="F3397" t="s">
        <v>753</v>
      </c>
      <c r="G3397" t="s">
        <v>734</v>
      </c>
      <c r="H3397" s="1">
        <v>45523</v>
      </c>
      <c r="I3397" t="s">
        <v>8</v>
      </c>
      <c r="J3397">
        <v>34</v>
      </c>
      <c r="K3397">
        <v>6.97</v>
      </c>
      <c r="L3397">
        <v>0</v>
      </c>
      <c r="M3397">
        <v>0</v>
      </c>
      <c r="N3397">
        <v>1</v>
      </c>
      <c r="O3397">
        <v>0</v>
      </c>
      <c r="P3397">
        <v>180.01</v>
      </c>
      <c r="Q3397">
        <v>0</v>
      </c>
      <c r="R3397">
        <v>4</v>
      </c>
      <c r="S3397">
        <v>1005</v>
      </c>
      <c r="T3397" s="1">
        <v>0</v>
      </c>
      <c r="U3397">
        <v>1</v>
      </c>
      <c r="W3397" s="64">
        <f t="shared" si="106"/>
        <v>1254.6696999999999</v>
      </c>
      <c r="X3397" s="64">
        <f t="shared" si="107"/>
        <v>0</v>
      </c>
    </row>
    <row r="3398" spans="1:24" hidden="1">
      <c r="A3398">
        <v>27004</v>
      </c>
      <c r="B3398" t="s">
        <v>691</v>
      </c>
      <c r="C3398" t="s">
        <v>684</v>
      </c>
      <c r="D3398" t="s">
        <v>685</v>
      </c>
      <c r="E3398" t="s">
        <v>29</v>
      </c>
      <c r="F3398" t="s">
        <v>686</v>
      </c>
      <c r="G3398" t="s">
        <v>981</v>
      </c>
      <c r="H3398" s="1">
        <v>45523</v>
      </c>
      <c r="I3398" t="s">
        <v>7</v>
      </c>
      <c r="J3398">
        <v>34</v>
      </c>
      <c r="K3398">
        <v>6.97</v>
      </c>
      <c r="L3398">
        <v>0</v>
      </c>
      <c r="M3398">
        <v>0</v>
      </c>
      <c r="N3398">
        <v>1</v>
      </c>
      <c r="O3398">
        <v>0</v>
      </c>
      <c r="P3398">
        <v>0</v>
      </c>
      <c r="Q3398">
        <v>93685</v>
      </c>
      <c r="R3398">
        <v>4</v>
      </c>
      <c r="S3398">
        <v>1005</v>
      </c>
      <c r="T3398" s="1">
        <v>0</v>
      </c>
      <c r="U3398">
        <v>1</v>
      </c>
      <c r="W3398" s="64">
        <f t="shared" si="106"/>
        <v>0</v>
      </c>
      <c r="X3398" s="64">
        <f t="shared" si="107"/>
        <v>652984.44999999995</v>
      </c>
    </row>
    <row r="3399" spans="1:24" hidden="1">
      <c r="A3399">
        <v>27009</v>
      </c>
      <c r="B3399" t="s">
        <v>689</v>
      </c>
      <c r="C3399" t="s">
        <v>684</v>
      </c>
      <c r="D3399" t="s">
        <v>685</v>
      </c>
      <c r="E3399" t="s">
        <v>29</v>
      </c>
      <c r="F3399" t="s">
        <v>753</v>
      </c>
      <c r="G3399" t="s">
        <v>5415</v>
      </c>
      <c r="H3399" s="1">
        <v>45523</v>
      </c>
      <c r="I3399" t="s">
        <v>8</v>
      </c>
      <c r="J3399">
        <v>34</v>
      </c>
      <c r="K3399">
        <v>6.97</v>
      </c>
      <c r="L3399">
        <v>0</v>
      </c>
      <c r="M3399">
        <v>0</v>
      </c>
      <c r="N3399">
        <v>1</v>
      </c>
      <c r="O3399">
        <v>0</v>
      </c>
      <c r="P3399">
        <v>441360.12</v>
      </c>
      <c r="Q3399">
        <v>0</v>
      </c>
      <c r="R3399">
        <v>4</v>
      </c>
      <c r="S3399">
        <v>1034</v>
      </c>
      <c r="T3399" s="1">
        <v>0</v>
      </c>
      <c r="U3399">
        <v>1</v>
      </c>
      <c r="W3399" s="64">
        <f t="shared" si="106"/>
        <v>3076280.0363999996</v>
      </c>
      <c r="X3399" s="64">
        <f t="shared" si="107"/>
        <v>0</v>
      </c>
    </row>
    <row r="3400" spans="1:24" hidden="1">
      <c r="A3400">
        <v>74002</v>
      </c>
      <c r="B3400" t="s">
        <v>689</v>
      </c>
      <c r="C3400" t="s">
        <v>684</v>
      </c>
      <c r="D3400" t="s">
        <v>685</v>
      </c>
      <c r="E3400" t="s">
        <v>29</v>
      </c>
      <c r="F3400" t="s">
        <v>686</v>
      </c>
      <c r="G3400" t="s">
        <v>980</v>
      </c>
      <c r="H3400" s="1">
        <v>45523</v>
      </c>
      <c r="I3400" t="s">
        <v>8</v>
      </c>
      <c r="J3400">
        <v>34</v>
      </c>
      <c r="K3400">
        <v>6.97</v>
      </c>
      <c r="L3400">
        <v>0</v>
      </c>
      <c r="M3400">
        <v>0</v>
      </c>
      <c r="N3400">
        <v>1</v>
      </c>
      <c r="O3400">
        <v>0</v>
      </c>
      <c r="P3400">
        <v>1000000</v>
      </c>
      <c r="Q3400">
        <v>0</v>
      </c>
      <c r="R3400">
        <v>4</v>
      </c>
      <c r="S3400">
        <v>1034</v>
      </c>
      <c r="T3400" s="1">
        <v>0</v>
      </c>
      <c r="U3400">
        <v>1</v>
      </c>
      <c r="W3400" s="64">
        <f t="shared" si="106"/>
        <v>6970000</v>
      </c>
      <c r="X3400" s="64">
        <f t="shared" si="107"/>
        <v>0</v>
      </c>
    </row>
    <row r="3401" spans="1:24" hidden="1">
      <c r="A3401">
        <v>1005</v>
      </c>
      <c r="B3401" t="s">
        <v>689</v>
      </c>
      <c r="C3401" t="s">
        <v>684</v>
      </c>
      <c r="D3401" t="s">
        <v>685</v>
      </c>
      <c r="E3401" t="s">
        <v>29</v>
      </c>
      <c r="F3401" t="s">
        <v>747</v>
      </c>
      <c r="G3401" t="s">
        <v>4939</v>
      </c>
      <c r="H3401" s="1">
        <v>45524</v>
      </c>
      <c r="I3401" t="s">
        <v>7</v>
      </c>
      <c r="J3401">
        <v>34</v>
      </c>
      <c r="K3401">
        <v>6.97</v>
      </c>
      <c r="L3401">
        <v>0</v>
      </c>
      <c r="M3401">
        <v>0</v>
      </c>
      <c r="N3401">
        <v>1</v>
      </c>
      <c r="O3401">
        <v>1</v>
      </c>
      <c r="P3401">
        <v>0</v>
      </c>
      <c r="Q3401">
        <v>93684.41</v>
      </c>
      <c r="R3401">
        <v>4</v>
      </c>
      <c r="S3401">
        <v>27004</v>
      </c>
      <c r="T3401" s="1">
        <v>0</v>
      </c>
      <c r="U3401">
        <v>1</v>
      </c>
      <c r="W3401" s="64">
        <f t="shared" si="106"/>
        <v>0</v>
      </c>
      <c r="X3401" s="64">
        <f t="shared" si="107"/>
        <v>652980.33770000003</v>
      </c>
    </row>
    <row r="3402" spans="1:24" hidden="1">
      <c r="A3402">
        <v>1005</v>
      </c>
      <c r="B3402" t="s">
        <v>689</v>
      </c>
      <c r="C3402" t="s">
        <v>684</v>
      </c>
      <c r="D3402" t="s">
        <v>685</v>
      </c>
      <c r="E3402" t="s">
        <v>29</v>
      </c>
      <c r="F3402" t="s">
        <v>747</v>
      </c>
      <c r="G3402" t="s">
        <v>3588</v>
      </c>
      <c r="H3402" s="1">
        <v>45524</v>
      </c>
      <c r="I3402" t="s">
        <v>7</v>
      </c>
      <c r="J3402">
        <v>34</v>
      </c>
      <c r="K3402">
        <v>6.97</v>
      </c>
      <c r="L3402">
        <v>0</v>
      </c>
      <c r="M3402">
        <v>0</v>
      </c>
      <c r="N3402">
        <v>1</v>
      </c>
      <c r="O3402">
        <v>1</v>
      </c>
      <c r="P3402">
        <v>0</v>
      </c>
      <c r="Q3402">
        <v>2810.53</v>
      </c>
      <c r="R3402">
        <v>4</v>
      </c>
      <c r="S3402">
        <v>27004</v>
      </c>
      <c r="T3402" s="1">
        <v>0</v>
      </c>
      <c r="U3402">
        <v>1</v>
      </c>
      <c r="W3402" s="64">
        <f t="shared" si="106"/>
        <v>0</v>
      </c>
      <c r="X3402" s="64">
        <f t="shared" si="107"/>
        <v>19589.394100000001</v>
      </c>
    </row>
    <row r="3403" spans="1:24" hidden="1">
      <c r="A3403">
        <v>1018</v>
      </c>
      <c r="B3403" t="s">
        <v>694</v>
      </c>
      <c r="C3403" t="s">
        <v>684</v>
      </c>
      <c r="D3403" t="s">
        <v>685</v>
      </c>
      <c r="E3403" t="s">
        <v>29</v>
      </c>
      <c r="F3403" t="s">
        <v>747</v>
      </c>
      <c r="G3403" t="s">
        <v>884</v>
      </c>
      <c r="H3403" s="1">
        <v>45524</v>
      </c>
      <c r="I3403" t="s">
        <v>7</v>
      </c>
      <c r="J3403">
        <v>34</v>
      </c>
      <c r="K3403">
        <v>6.97</v>
      </c>
      <c r="L3403">
        <v>0</v>
      </c>
      <c r="M3403">
        <v>0</v>
      </c>
      <c r="N3403">
        <v>1</v>
      </c>
      <c r="O3403">
        <v>0</v>
      </c>
      <c r="P3403">
        <v>0</v>
      </c>
      <c r="Q3403">
        <v>1000000</v>
      </c>
      <c r="R3403">
        <v>4</v>
      </c>
      <c r="S3403">
        <v>10001</v>
      </c>
      <c r="T3403" s="1">
        <v>0</v>
      </c>
      <c r="U3403">
        <v>1</v>
      </c>
      <c r="W3403" s="64">
        <f t="shared" si="106"/>
        <v>0</v>
      </c>
      <c r="X3403" s="64">
        <f t="shared" si="107"/>
        <v>6970000</v>
      </c>
    </row>
    <row r="3404" spans="1:24" hidden="1">
      <c r="A3404">
        <v>10001</v>
      </c>
      <c r="B3404" t="s">
        <v>689</v>
      </c>
      <c r="C3404" t="s">
        <v>684</v>
      </c>
      <c r="D3404" t="s">
        <v>685</v>
      </c>
      <c r="E3404" t="s">
        <v>29</v>
      </c>
      <c r="F3404" t="s">
        <v>747</v>
      </c>
      <c r="G3404" t="s">
        <v>846</v>
      </c>
      <c r="H3404" s="1">
        <v>45524</v>
      </c>
      <c r="I3404" t="s">
        <v>8</v>
      </c>
      <c r="J3404">
        <v>34</v>
      </c>
      <c r="K3404">
        <v>6.97</v>
      </c>
      <c r="L3404">
        <v>0</v>
      </c>
      <c r="M3404">
        <v>0</v>
      </c>
      <c r="N3404">
        <v>1</v>
      </c>
      <c r="O3404">
        <v>0</v>
      </c>
      <c r="P3404">
        <v>1000000</v>
      </c>
      <c r="Q3404">
        <v>0</v>
      </c>
      <c r="R3404">
        <v>4</v>
      </c>
      <c r="S3404">
        <v>1018</v>
      </c>
      <c r="T3404" s="1">
        <v>0</v>
      </c>
      <c r="U3404">
        <v>1</v>
      </c>
      <c r="W3404" s="64">
        <f t="shared" si="106"/>
        <v>6970000</v>
      </c>
      <c r="X3404" s="64">
        <f t="shared" si="107"/>
        <v>0</v>
      </c>
    </row>
    <row r="3405" spans="1:24" hidden="1">
      <c r="A3405">
        <v>27004</v>
      </c>
      <c r="B3405" t="s">
        <v>689</v>
      </c>
      <c r="C3405" t="s">
        <v>684</v>
      </c>
      <c r="D3405" t="s">
        <v>685</v>
      </c>
      <c r="E3405" t="s">
        <v>29</v>
      </c>
      <c r="F3405" t="s">
        <v>753</v>
      </c>
      <c r="G3405" t="s">
        <v>980</v>
      </c>
      <c r="H3405" s="1">
        <v>45524</v>
      </c>
      <c r="I3405" t="s">
        <v>8</v>
      </c>
      <c r="J3405">
        <v>34</v>
      </c>
      <c r="K3405">
        <v>6.97</v>
      </c>
      <c r="L3405">
        <v>0</v>
      </c>
      <c r="M3405">
        <v>0</v>
      </c>
      <c r="N3405">
        <v>1</v>
      </c>
      <c r="O3405">
        <v>0</v>
      </c>
      <c r="P3405">
        <v>93684.41</v>
      </c>
      <c r="Q3405">
        <v>0</v>
      </c>
      <c r="R3405">
        <v>4</v>
      </c>
      <c r="S3405">
        <v>1005</v>
      </c>
      <c r="T3405" s="1">
        <v>0</v>
      </c>
      <c r="U3405">
        <v>1</v>
      </c>
      <c r="W3405" s="64">
        <f t="shared" si="106"/>
        <v>652980.33770000003</v>
      </c>
      <c r="X3405" s="64">
        <f t="shared" si="107"/>
        <v>0</v>
      </c>
    </row>
    <row r="3406" spans="1:24" hidden="1">
      <c r="A3406">
        <v>27004</v>
      </c>
      <c r="B3406" t="s">
        <v>689</v>
      </c>
      <c r="C3406" t="s">
        <v>684</v>
      </c>
      <c r="D3406" t="s">
        <v>685</v>
      </c>
      <c r="E3406" t="s">
        <v>29</v>
      </c>
      <c r="F3406" t="s">
        <v>753</v>
      </c>
      <c r="G3406" t="s">
        <v>982</v>
      </c>
      <c r="H3406" s="1">
        <v>45524</v>
      </c>
      <c r="I3406" t="s">
        <v>8</v>
      </c>
      <c r="J3406">
        <v>34</v>
      </c>
      <c r="K3406">
        <v>6.97</v>
      </c>
      <c r="L3406">
        <v>0</v>
      </c>
      <c r="M3406">
        <v>0</v>
      </c>
      <c r="N3406">
        <v>1</v>
      </c>
      <c r="O3406">
        <v>0</v>
      </c>
      <c r="P3406">
        <v>2810.53</v>
      </c>
      <c r="Q3406">
        <v>0</v>
      </c>
      <c r="R3406">
        <v>4</v>
      </c>
      <c r="S3406">
        <v>1005</v>
      </c>
      <c r="T3406" s="1">
        <v>0</v>
      </c>
      <c r="U3406">
        <v>1</v>
      </c>
      <c r="W3406" s="64">
        <f t="shared" si="106"/>
        <v>19589.394100000001</v>
      </c>
      <c r="X3406" s="64">
        <f t="shared" si="107"/>
        <v>0</v>
      </c>
    </row>
    <row r="3407" spans="1:24" hidden="1">
      <c r="A3407">
        <v>1005</v>
      </c>
      <c r="B3407" t="s">
        <v>689</v>
      </c>
      <c r="C3407" t="s">
        <v>684</v>
      </c>
      <c r="D3407" t="s">
        <v>685</v>
      </c>
      <c r="E3407" t="s">
        <v>29</v>
      </c>
      <c r="F3407" t="s">
        <v>747</v>
      </c>
      <c r="G3407" t="s">
        <v>4940</v>
      </c>
      <c r="H3407" s="1">
        <v>45525</v>
      </c>
      <c r="I3407" t="s">
        <v>8</v>
      </c>
      <c r="J3407">
        <v>34</v>
      </c>
      <c r="K3407">
        <v>6.97</v>
      </c>
      <c r="L3407">
        <v>0</v>
      </c>
      <c r="M3407">
        <v>0</v>
      </c>
      <c r="N3407">
        <v>1</v>
      </c>
      <c r="O3407">
        <v>1</v>
      </c>
      <c r="P3407">
        <v>100000</v>
      </c>
      <c r="Q3407">
        <v>0</v>
      </c>
      <c r="R3407">
        <v>4</v>
      </c>
      <c r="S3407">
        <v>27003</v>
      </c>
      <c r="T3407" s="1">
        <v>0</v>
      </c>
      <c r="U3407">
        <v>1</v>
      </c>
      <c r="W3407" s="64">
        <f t="shared" si="106"/>
        <v>697000</v>
      </c>
      <c r="X3407" s="64">
        <f t="shared" si="107"/>
        <v>0</v>
      </c>
    </row>
    <row r="3408" spans="1:24" hidden="1">
      <c r="A3408">
        <v>27003</v>
      </c>
      <c r="B3408" t="s">
        <v>689</v>
      </c>
      <c r="C3408" t="s">
        <v>684</v>
      </c>
      <c r="D3408" t="s">
        <v>685</v>
      </c>
      <c r="E3408" t="s">
        <v>29</v>
      </c>
      <c r="F3408" t="s">
        <v>754</v>
      </c>
      <c r="G3408" t="s">
        <v>1017</v>
      </c>
      <c r="H3408" s="1">
        <v>45525</v>
      </c>
      <c r="I3408" t="s">
        <v>7</v>
      </c>
      <c r="J3408">
        <v>34</v>
      </c>
      <c r="K3408">
        <v>6.97</v>
      </c>
      <c r="L3408">
        <v>0</v>
      </c>
      <c r="M3408">
        <v>0</v>
      </c>
      <c r="N3408">
        <v>1</v>
      </c>
      <c r="O3408">
        <v>0</v>
      </c>
      <c r="P3408">
        <v>0</v>
      </c>
      <c r="Q3408">
        <v>100000</v>
      </c>
      <c r="R3408">
        <v>4</v>
      </c>
      <c r="S3408">
        <v>1005</v>
      </c>
      <c r="T3408" s="1">
        <v>0</v>
      </c>
      <c r="U3408">
        <v>1</v>
      </c>
      <c r="W3408" s="64">
        <f t="shared" si="106"/>
        <v>0</v>
      </c>
      <c r="X3408" s="64">
        <f t="shared" si="107"/>
        <v>697000</v>
      </c>
    </row>
    <row r="3409" spans="1:24" hidden="1">
      <c r="A3409">
        <v>1005</v>
      </c>
      <c r="B3409" t="s">
        <v>689</v>
      </c>
      <c r="C3409" t="s">
        <v>684</v>
      </c>
      <c r="D3409" t="s">
        <v>685</v>
      </c>
      <c r="E3409" t="s">
        <v>29</v>
      </c>
      <c r="F3409" t="s">
        <v>747</v>
      </c>
      <c r="G3409" t="s">
        <v>4941</v>
      </c>
      <c r="H3409" s="1">
        <v>45526</v>
      </c>
      <c r="I3409" t="s">
        <v>7</v>
      </c>
      <c r="J3409">
        <v>34</v>
      </c>
      <c r="K3409">
        <v>6.97</v>
      </c>
      <c r="L3409">
        <v>0</v>
      </c>
      <c r="M3409">
        <v>0</v>
      </c>
      <c r="N3409">
        <v>1</v>
      </c>
      <c r="O3409">
        <v>1</v>
      </c>
      <c r="P3409">
        <v>0</v>
      </c>
      <c r="Q3409">
        <v>100000</v>
      </c>
      <c r="R3409">
        <v>4</v>
      </c>
      <c r="S3409">
        <v>27003</v>
      </c>
      <c r="T3409" s="1">
        <v>0</v>
      </c>
      <c r="U3409">
        <v>1</v>
      </c>
      <c r="W3409" s="64">
        <f t="shared" si="106"/>
        <v>0</v>
      </c>
      <c r="X3409" s="64">
        <f t="shared" si="107"/>
        <v>697000</v>
      </c>
    </row>
    <row r="3410" spans="1:24" hidden="1">
      <c r="A3410">
        <v>1005</v>
      </c>
      <c r="B3410" t="s">
        <v>689</v>
      </c>
      <c r="C3410" t="s">
        <v>684</v>
      </c>
      <c r="D3410" t="s">
        <v>685</v>
      </c>
      <c r="E3410" t="s">
        <v>29</v>
      </c>
      <c r="F3410" t="s">
        <v>747</v>
      </c>
      <c r="G3410" t="s">
        <v>3588</v>
      </c>
      <c r="H3410" s="1">
        <v>45526</v>
      </c>
      <c r="I3410" t="s">
        <v>7</v>
      </c>
      <c r="J3410">
        <v>34</v>
      </c>
      <c r="K3410">
        <v>6.97</v>
      </c>
      <c r="L3410">
        <v>0</v>
      </c>
      <c r="M3410">
        <v>0</v>
      </c>
      <c r="N3410">
        <v>1</v>
      </c>
      <c r="O3410">
        <v>1</v>
      </c>
      <c r="P3410">
        <v>0</v>
      </c>
      <c r="Q3410">
        <v>3000</v>
      </c>
      <c r="R3410">
        <v>4</v>
      </c>
      <c r="S3410">
        <v>27003</v>
      </c>
      <c r="T3410" s="1">
        <v>0</v>
      </c>
      <c r="U3410">
        <v>1</v>
      </c>
      <c r="W3410" s="64">
        <f t="shared" si="106"/>
        <v>0</v>
      </c>
      <c r="X3410" s="64">
        <f t="shared" si="107"/>
        <v>20910</v>
      </c>
    </row>
    <row r="3411" spans="1:24">
      <c r="A3411">
        <v>1034</v>
      </c>
      <c r="B3411" t="s">
        <v>689</v>
      </c>
      <c r="C3411" t="s">
        <v>684</v>
      </c>
      <c r="D3411" t="s">
        <v>685</v>
      </c>
      <c r="E3411" t="s">
        <v>29</v>
      </c>
      <c r="F3411" t="s">
        <v>747</v>
      </c>
      <c r="G3411" t="s">
        <v>5283</v>
      </c>
      <c r="H3411" s="1">
        <v>45526</v>
      </c>
      <c r="I3411" t="s">
        <v>7</v>
      </c>
      <c r="J3411">
        <v>34</v>
      </c>
      <c r="K3411">
        <v>6.97</v>
      </c>
      <c r="L3411">
        <v>0</v>
      </c>
      <c r="M3411">
        <v>0</v>
      </c>
      <c r="N3411">
        <v>1</v>
      </c>
      <c r="O3411">
        <v>0</v>
      </c>
      <c r="P3411">
        <v>0</v>
      </c>
      <c r="Q3411">
        <v>650000</v>
      </c>
      <c r="R3411">
        <v>4</v>
      </c>
      <c r="S3411">
        <v>10001</v>
      </c>
      <c r="T3411" s="1">
        <v>0</v>
      </c>
      <c r="U3411">
        <v>1</v>
      </c>
      <c r="W3411" s="64">
        <f t="shared" si="106"/>
        <v>0</v>
      </c>
      <c r="X3411" s="64">
        <f t="shared" si="107"/>
        <v>4530500</v>
      </c>
    </row>
    <row r="3412" spans="1:24" hidden="1">
      <c r="A3412">
        <v>10001</v>
      </c>
      <c r="B3412" t="s">
        <v>689</v>
      </c>
      <c r="C3412" t="s">
        <v>684</v>
      </c>
      <c r="D3412" t="s">
        <v>685</v>
      </c>
      <c r="E3412" t="s">
        <v>29</v>
      </c>
      <c r="F3412" t="s">
        <v>747</v>
      </c>
      <c r="G3412" t="s">
        <v>4615</v>
      </c>
      <c r="H3412" s="1">
        <v>45526</v>
      </c>
      <c r="I3412" t="s">
        <v>8</v>
      </c>
      <c r="J3412">
        <v>34</v>
      </c>
      <c r="K3412">
        <v>6.97</v>
      </c>
      <c r="L3412">
        <v>0</v>
      </c>
      <c r="M3412">
        <v>0</v>
      </c>
      <c r="N3412">
        <v>1</v>
      </c>
      <c r="O3412">
        <v>0</v>
      </c>
      <c r="P3412">
        <v>650000</v>
      </c>
      <c r="Q3412">
        <v>0</v>
      </c>
      <c r="R3412">
        <v>4</v>
      </c>
      <c r="S3412">
        <v>1034</v>
      </c>
      <c r="T3412" s="1">
        <v>0</v>
      </c>
      <c r="U3412">
        <v>1</v>
      </c>
      <c r="W3412" s="64">
        <f t="shared" si="106"/>
        <v>4530500</v>
      </c>
      <c r="X3412" s="64">
        <f t="shared" si="107"/>
        <v>0</v>
      </c>
    </row>
    <row r="3413" spans="1:24" hidden="1">
      <c r="A3413">
        <v>27003</v>
      </c>
      <c r="B3413" t="s">
        <v>689</v>
      </c>
      <c r="C3413" t="s">
        <v>684</v>
      </c>
      <c r="D3413" t="s">
        <v>685</v>
      </c>
      <c r="E3413" t="s">
        <v>29</v>
      </c>
      <c r="F3413" t="s">
        <v>754</v>
      </c>
      <c r="G3413" t="s">
        <v>1018</v>
      </c>
      <c r="H3413" s="1">
        <v>45526</v>
      </c>
      <c r="I3413" t="s">
        <v>8</v>
      </c>
      <c r="J3413">
        <v>34</v>
      </c>
      <c r="K3413">
        <v>6.97</v>
      </c>
      <c r="L3413">
        <v>0</v>
      </c>
      <c r="M3413">
        <v>0</v>
      </c>
      <c r="N3413">
        <v>1</v>
      </c>
      <c r="O3413">
        <v>0</v>
      </c>
      <c r="P3413">
        <v>100000</v>
      </c>
      <c r="Q3413">
        <v>0</v>
      </c>
      <c r="R3413">
        <v>4</v>
      </c>
      <c r="S3413">
        <v>1005</v>
      </c>
      <c r="T3413" s="1">
        <v>0</v>
      </c>
      <c r="U3413">
        <v>1</v>
      </c>
      <c r="W3413" s="64">
        <f t="shared" si="106"/>
        <v>697000</v>
      </c>
      <c r="X3413" s="64">
        <f t="shared" si="107"/>
        <v>0</v>
      </c>
    </row>
    <row r="3414" spans="1:24" hidden="1">
      <c r="A3414">
        <v>27003</v>
      </c>
      <c r="B3414" t="s">
        <v>689</v>
      </c>
      <c r="C3414" t="s">
        <v>684</v>
      </c>
      <c r="D3414" t="s">
        <v>685</v>
      </c>
      <c r="E3414" t="s">
        <v>29</v>
      </c>
      <c r="F3414" t="s">
        <v>754</v>
      </c>
      <c r="G3414" t="s">
        <v>1016</v>
      </c>
      <c r="H3414" s="1">
        <v>45526</v>
      </c>
      <c r="I3414" t="s">
        <v>8</v>
      </c>
      <c r="J3414">
        <v>34</v>
      </c>
      <c r="K3414">
        <v>6.97</v>
      </c>
      <c r="L3414">
        <v>0</v>
      </c>
      <c r="M3414">
        <v>0</v>
      </c>
      <c r="N3414">
        <v>1</v>
      </c>
      <c r="O3414">
        <v>0</v>
      </c>
      <c r="P3414">
        <v>3000</v>
      </c>
      <c r="Q3414">
        <v>0</v>
      </c>
      <c r="R3414">
        <v>4</v>
      </c>
      <c r="S3414">
        <v>1005</v>
      </c>
      <c r="T3414" s="1">
        <v>0</v>
      </c>
      <c r="U3414">
        <v>1</v>
      </c>
      <c r="W3414" s="64">
        <f t="shared" si="106"/>
        <v>20910</v>
      </c>
      <c r="X3414" s="64">
        <f t="shared" si="107"/>
        <v>0</v>
      </c>
    </row>
    <row r="3415" spans="1:24">
      <c r="A3415">
        <v>1014</v>
      </c>
      <c r="B3415" t="s">
        <v>689</v>
      </c>
      <c r="C3415" t="s">
        <v>684</v>
      </c>
      <c r="D3415" t="s">
        <v>685</v>
      </c>
      <c r="E3415" t="s">
        <v>29</v>
      </c>
      <c r="F3415" t="s">
        <v>728</v>
      </c>
      <c r="G3415" t="s">
        <v>4603</v>
      </c>
      <c r="H3415" s="1">
        <v>45527</v>
      </c>
      <c r="I3415" t="s">
        <v>7</v>
      </c>
      <c r="J3415">
        <v>34</v>
      </c>
      <c r="K3415">
        <v>6.97</v>
      </c>
      <c r="L3415">
        <v>0</v>
      </c>
      <c r="M3415">
        <v>0</v>
      </c>
      <c r="N3415">
        <v>1</v>
      </c>
      <c r="O3415">
        <v>1</v>
      </c>
      <c r="P3415">
        <v>0</v>
      </c>
      <c r="Q3415">
        <v>60474.09</v>
      </c>
      <c r="R3415">
        <v>4</v>
      </c>
      <c r="S3415">
        <v>27012</v>
      </c>
      <c r="T3415" s="1">
        <v>0</v>
      </c>
      <c r="U3415">
        <v>1</v>
      </c>
      <c r="W3415" s="64">
        <f t="shared" si="106"/>
        <v>0</v>
      </c>
      <c r="X3415" s="64">
        <f t="shared" si="107"/>
        <v>421504.40729999996</v>
      </c>
    </row>
    <row r="3416" spans="1:24">
      <c r="A3416">
        <v>1034</v>
      </c>
      <c r="B3416" t="s">
        <v>689</v>
      </c>
      <c r="C3416" t="s">
        <v>684</v>
      </c>
      <c r="D3416" t="s">
        <v>685</v>
      </c>
      <c r="E3416" t="s">
        <v>29</v>
      </c>
      <c r="F3416" t="s">
        <v>747</v>
      </c>
      <c r="G3416" t="s">
        <v>5284</v>
      </c>
      <c r="H3416" s="1">
        <v>45527</v>
      </c>
      <c r="I3416" t="s">
        <v>7</v>
      </c>
      <c r="J3416">
        <v>34</v>
      </c>
      <c r="K3416">
        <v>6.97</v>
      </c>
      <c r="L3416">
        <v>0</v>
      </c>
      <c r="M3416">
        <v>0</v>
      </c>
      <c r="N3416">
        <v>1</v>
      </c>
      <c r="O3416">
        <v>0</v>
      </c>
      <c r="P3416">
        <v>0</v>
      </c>
      <c r="Q3416">
        <v>176640</v>
      </c>
      <c r="R3416">
        <v>4</v>
      </c>
      <c r="S3416">
        <v>74003</v>
      </c>
      <c r="T3416" s="1">
        <v>0</v>
      </c>
      <c r="U3416">
        <v>1</v>
      </c>
      <c r="W3416" s="64">
        <f t="shared" si="106"/>
        <v>0</v>
      </c>
      <c r="X3416" s="64">
        <f t="shared" si="107"/>
        <v>1231180.8</v>
      </c>
    </row>
    <row r="3417" spans="1:24" hidden="1">
      <c r="A3417">
        <v>27012</v>
      </c>
      <c r="B3417" t="s">
        <v>689</v>
      </c>
      <c r="C3417" t="s">
        <v>684</v>
      </c>
      <c r="D3417" t="s">
        <v>685</v>
      </c>
      <c r="E3417" t="s">
        <v>29</v>
      </c>
      <c r="F3417" t="s">
        <v>753</v>
      </c>
      <c r="G3417" t="s">
        <v>979</v>
      </c>
      <c r="H3417" s="1">
        <v>45527</v>
      </c>
      <c r="I3417" t="s">
        <v>8</v>
      </c>
      <c r="J3417">
        <v>34</v>
      </c>
      <c r="K3417">
        <v>6.97</v>
      </c>
      <c r="L3417">
        <v>0</v>
      </c>
      <c r="M3417">
        <v>0</v>
      </c>
      <c r="N3417">
        <v>1</v>
      </c>
      <c r="O3417">
        <v>0</v>
      </c>
      <c r="P3417">
        <v>60474.09</v>
      </c>
      <c r="Q3417">
        <v>0</v>
      </c>
      <c r="R3417">
        <v>4</v>
      </c>
      <c r="S3417">
        <v>1014</v>
      </c>
      <c r="T3417" s="1">
        <v>0</v>
      </c>
      <c r="U3417">
        <v>1</v>
      </c>
      <c r="W3417" s="64">
        <f t="shared" si="106"/>
        <v>421504.40729999996</v>
      </c>
      <c r="X3417" s="64">
        <f t="shared" si="107"/>
        <v>0</v>
      </c>
    </row>
    <row r="3418" spans="1:24" hidden="1">
      <c r="A3418">
        <v>74003</v>
      </c>
      <c r="B3418" t="s">
        <v>690</v>
      </c>
      <c r="C3418" t="s">
        <v>684</v>
      </c>
      <c r="D3418" t="s">
        <v>685</v>
      </c>
      <c r="E3418" t="s">
        <v>29</v>
      </c>
      <c r="F3418" t="s">
        <v>686</v>
      </c>
      <c r="G3418" t="s">
        <v>5432</v>
      </c>
      <c r="H3418" s="1">
        <v>45527</v>
      </c>
      <c r="I3418" t="s">
        <v>8</v>
      </c>
      <c r="J3418">
        <v>34</v>
      </c>
      <c r="K3418">
        <v>6.97</v>
      </c>
      <c r="L3418">
        <v>0</v>
      </c>
      <c r="M3418">
        <v>0</v>
      </c>
      <c r="N3418">
        <v>1</v>
      </c>
      <c r="O3418">
        <v>0</v>
      </c>
      <c r="P3418">
        <v>176640</v>
      </c>
      <c r="Q3418">
        <v>0</v>
      </c>
      <c r="R3418">
        <v>4</v>
      </c>
      <c r="S3418">
        <v>1034</v>
      </c>
      <c r="T3418" s="1">
        <v>0</v>
      </c>
      <c r="U3418">
        <v>1</v>
      </c>
      <c r="W3418" s="64">
        <f t="shared" si="106"/>
        <v>1231180.8</v>
      </c>
      <c r="X3418" s="64">
        <f t="shared" si="107"/>
        <v>0</v>
      </c>
    </row>
    <row r="3419" spans="1:24">
      <c r="A3419">
        <v>1014</v>
      </c>
      <c r="B3419" t="s">
        <v>689</v>
      </c>
      <c r="C3419" t="s">
        <v>684</v>
      </c>
      <c r="D3419" t="s">
        <v>685</v>
      </c>
      <c r="E3419" t="s">
        <v>29</v>
      </c>
      <c r="F3419" t="s">
        <v>728</v>
      </c>
      <c r="G3419" t="s">
        <v>835</v>
      </c>
      <c r="H3419" s="1">
        <v>45530</v>
      </c>
      <c r="I3419" t="s">
        <v>7</v>
      </c>
      <c r="J3419">
        <v>34</v>
      </c>
      <c r="K3419">
        <v>6.97</v>
      </c>
      <c r="L3419">
        <v>0</v>
      </c>
      <c r="M3419">
        <v>0</v>
      </c>
      <c r="N3419">
        <v>1</v>
      </c>
      <c r="O3419">
        <v>1</v>
      </c>
      <c r="P3419">
        <v>0</v>
      </c>
      <c r="Q3419">
        <v>66085.64</v>
      </c>
      <c r="R3419">
        <v>4</v>
      </c>
      <c r="S3419">
        <v>27012</v>
      </c>
      <c r="T3419" s="1">
        <v>0</v>
      </c>
      <c r="U3419">
        <v>1</v>
      </c>
      <c r="W3419" s="64">
        <f t="shared" ref="W3419:W3482" si="108">+K3419*P3419</f>
        <v>0</v>
      </c>
      <c r="X3419" s="64">
        <f t="shared" ref="X3419:X3482" si="109">K3419*Q3419</f>
        <v>460616.91079999995</v>
      </c>
    </row>
    <row r="3420" spans="1:24" hidden="1">
      <c r="A3420">
        <v>27012</v>
      </c>
      <c r="B3420" t="s">
        <v>689</v>
      </c>
      <c r="C3420" t="s">
        <v>684</v>
      </c>
      <c r="D3420" t="s">
        <v>685</v>
      </c>
      <c r="E3420" t="s">
        <v>29</v>
      </c>
      <c r="F3420" t="s">
        <v>753</v>
      </c>
      <c r="G3420" t="s">
        <v>979</v>
      </c>
      <c r="H3420" s="1">
        <v>45530</v>
      </c>
      <c r="I3420" t="s">
        <v>8</v>
      </c>
      <c r="J3420">
        <v>34</v>
      </c>
      <c r="K3420">
        <v>6.97</v>
      </c>
      <c r="L3420">
        <v>0</v>
      </c>
      <c r="M3420">
        <v>0</v>
      </c>
      <c r="N3420">
        <v>1</v>
      </c>
      <c r="O3420">
        <v>0</v>
      </c>
      <c r="P3420">
        <v>66085.64</v>
      </c>
      <c r="Q3420">
        <v>0</v>
      </c>
      <c r="R3420">
        <v>4</v>
      </c>
      <c r="S3420">
        <v>1014</v>
      </c>
      <c r="T3420" s="1">
        <v>0</v>
      </c>
      <c r="U3420">
        <v>1</v>
      </c>
      <c r="W3420" s="64">
        <f t="shared" si="108"/>
        <v>460616.91079999995</v>
      </c>
      <c r="X3420" s="64">
        <f t="shared" si="109"/>
        <v>0</v>
      </c>
    </row>
    <row r="3421" spans="1:24">
      <c r="A3421">
        <v>1034</v>
      </c>
      <c r="B3421" t="s">
        <v>689</v>
      </c>
      <c r="C3421" t="s">
        <v>684</v>
      </c>
      <c r="D3421" t="s">
        <v>685</v>
      </c>
      <c r="E3421" t="s">
        <v>29</v>
      </c>
      <c r="F3421" t="s">
        <v>747</v>
      </c>
      <c r="G3421" t="s">
        <v>5285</v>
      </c>
      <c r="H3421" s="1">
        <v>45531</v>
      </c>
      <c r="I3421" t="s">
        <v>8</v>
      </c>
      <c r="J3421">
        <v>34</v>
      </c>
      <c r="K3421">
        <v>6.8822000000000001</v>
      </c>
      <c r="L3421">
        <v>0</v>
      </c>
      <c r="M3421">
        <v>0</v>
      </c>
      <c r="N3421">
        <v>1</v>
      </c>
      <c r="O3421">
        <v>0</v>
      </c>
      <c r="P3421">
        <v>176640</v>
      </c>
      <c r="Q3421">
        <v>0</v>
      </c>
      <c r="R3421">
        <v>4</v>
      </c>
      <c r="S3421">
        <v>74003</v>
      </c>
      <c r="T3421" s="1">
        <v>0</v>
      </c>
      <c r="U3421">
        <v>1</v>
      </c>
      <c r="W3421" s="64">
        <f t="shared" si="108"/>
        <v>1215671.808</v>
      </c>
      <c r="X3421" s="64">
        <f t="shared" si="109"/>
        <v>0</v>
      </c>
    </row>
    <row r="3422" spans="1:24" hidden="1">
      <c r="A3422">
        <v>74003</v>
      </c>
      <c r="B3422" t="s">
        <v>690</v>
      </c>
      <c r="C3422" t="s">
        <v>684</v>
      </c>
      <c r="D3422" t="s">
        <v>685</v>
      </c>
      <c r="E3422" t="s">
        <v>29</v>
      </c>
      <c r="F3422" t="s">
        <v>747</v>
      </c>
      <c r="G3422" t="s">
        <v>5438</v>
      </c>
      <c r="H3422" s="1">
        <v>45531</v>
      </c>
      <c r="I3422" t="s">
        <v>7</v>
      </c>
      <c r="J3422">
        <v>34</v>
      </c>
      <c r="K3422">
        <v>6.8822000000000001</v>
      </c>
      <c r="L3422">
        <v>0</v>
      </c>
      <c r="M3422">
        <v>0</v>
      </c>
      <c r="N3422">
        <v>1</v>
      </c>
      <c r="O3422">
        <v>0</v>
      </c>
      <c r="P3422">
        <v>0</v>
      </c>
      <c r="Q3422">
        <v>176640</v>
      </c>
      <c r="R3422">
        <v>4</v>
      </c>
      <c r="S3422">
        <v>1034</v>
      </c>
      <c r="T3422" s="1">
        <v>0</v>
      </c>
      <c r="U3422">
        <v>1</v>
      </c>
      <c r="W3422" s="64">
        <f t="shared" si="108"/>
        <v>0</v>
      </c>
      <c r="X3422" s="64">
        <f t="shared" si="109"/>
        <v>1215671.808</v>
      </c>
    </row>
    <row r="3423" spans="1:24">
      <c r="A3423">
        <v>1014</v>
      </c>
      <c r="B3423" t="s">
        <v>689</v>
      </c>
      <c r="C3423" t="s">
        <v>684</v>
      </c>
      <c r="D3423" t="s">
        <v>685</v>
      </c>
      <c r="E3423" t="s">
        <v>29</v>
      </c>
      <c r="F3423" t="s">
        <v>728</v>
      </c>
      <c r="G3423" t="s">
        <v>832</v>
      </c>
      <c r="H3423" s="1">
        <v>45532</v>
      </c>
      <c r="I3423" t="s">
        <v>7</v>
      </c>
      <c r="J3423">
        <v>34</v>
      </c>
      <c r="K3423">
        <v>6.97</v>
      </c>
      <c r="L3423">
        <v>0</v>
      </c>
      <c r="M3423">
        <v>0</v>
      </c>
      <c r="N3423">
        <v>1</v>
      </c>
      <c r="O3423">
        <v>1</v>
      </c>
      <c r="P3423">
        <v>0</v>
      </c>
      <c r="Q3423">
        <v>66068.61</v>
      </c>
      <c r="R3423">
        <v>4</v>
      </c>
      <c r="S3423">
        <v>27012</v>
      </c>
      <c r="T3423" s="1">
        <v>0</v>
      </c>
      <c r="U3423">
        <v>1</v>
      </c>
      <c r="W3423" s="64">
        <f t="shared" si="108"/>
        <v>0</v>
      </c>
      <c r="X3423" s="64">
        <f t="shared" si="109"/>
        <v>460498.21169999999</v>
      </c>
    </row>
    <row r="3424" spans="1:24">
      <c r="A3424">
        <v>1034</v>
      </c>
      <c r="B3424" t="s">
        <v>689</v>
      </c>
      <c r="C3424" t="s">
        <v>684</v>
      </c>
      <c r="D3424" t="s">
        <v>685</v>
      </c>
      <c r="E3424" t="s">
        <v>29</v>
      </c>
      <c r="F3424" t="s">
        <v>747</v>
      </c>
      <c r="G3424" t="s">
        <v>5286</v>
      </c>
      <c r="H3424" s="1">
        <v>45532</v>
      </c>
      <c r="I3424" t="s">
        <v>7</v>
      </c>
      <c r="J3424">
        <v>34</v>
      </c>
      <c r="K3424">
        <v>6.97</v>
      </c>
      <c r="L3424">
        <v>0</v>
      </c>
      <c r="M3424">
        <v>0</v>
      </c>
      <c r="N3424">
        <v>1</v>
      </c>
      <c r="O3424">
        <v>0</v>
      </c>
      <c r="P3424">
        <v>0</v>
      </c>
      <c r="Q3424">
        <v>498400</v>
      </c>
      <c r="R3424">
        <v>4</v>
      </c>
      <c r="S3424">
        <v>74003</v>
      </c>
      <c r="T3424" s="1">
        <v>0</v>
      </c>
      <c r="U3424">
        <v>1</v>
      </c>
      <c r="W3424" s="64">
        <f t="shared" si="108"/>
        <v>0</v>
      </c>
      <c r="X3424" s="64">
        <f t="shared" si="109"/>
        <v>3473848</v>
      </c>
    </row>
    <row r="3425" spans="1:24" hidden="1">
      <c r="A3425">
        <v>27012</v>
      </c>
      <c r="B3425" t="s">
        <v>689</v>
      </c>
      <c r="C3425" t="s">
        <v>684</v>
      </c>
      <c r="D3425" t="s">
        <v>685</v>
      </c>
      <c r="E3425" t="s">
        <v>29</v>
      </c>
      <c r="F3425" t="s">
        <v>753</v>
      </c>
      <c r="G3425" t="s">
        <v>979</v>
      </c>
      <c r="H3425" s="1">
        <v>45532</v>
      </c>
      <c r="I3425" t="s">
        <v>8</v>
      </c>
      <c r="J3425">
        <v>34</v>
      </c>
      <c r="K3425">
        <v>6.97</v>
      </c>
      <c r="L3425">
        <v>0</v>
      </c>
      <c r="M3425">
        <v>0</v>
      </c>
      <c r="N3425">
        <v>1</v>
      </c>
      <c r="O3425">
        <v>0</v>
      </c>
      <c r="P3425">
        <v>66068.61</v>
      </c>
      <c r="Q3425">
        <v>0</v>
      </c>
      <c r="R3425">
        <v>4</v>
      </c>
      <c r="S3425">
        <v>1014</v>
      </c>
      <c r="T3425" s="1">
        <v>0</v>
      </c>
      <c r="U3425">
        <v>1</v>
      </c>
      <c r="W3425" s="64">
        <f t="shared" si="108"/>
        <v>460498.21169999999</v>
      </c>
      <c r="X3425" s="64">
        <f t="shared" si="109"/>
        <v>0</v>
      </c>
    </row>
    <row r="3426" spans="1:24" hidden="1">
      <c r="A3426">
        <v>74003</v>
      </c>
      <c r="B3426" t="s">
        <v>690</v>
      </c>
      <c r="C3426" t="s">
        <v>684</v>
      </c>
      <c r="D3426" t="s">
        <v>685</v>
      </c>
      <c r="E3426" t="s">
        <v>29</v>
      </c>
      <c r="F3426" t="s">
        <v>686</v>
      </c>
      <c r="G3426" t="s">
        <v>5433</v>
      </c>
      <c r="H3426" s="1">
        <v>45532</v>
      </c>
      <c r="I3426" t="s">
        <v>8</v>
      </c>
      <c r="J3426">
        <v>34</v>
      </c>
      <c r="K3426">
        <v>6.97</v>
      </c>
      <c r="L3426">
        <v>0</v>
      </c>
      <c r="M3426">
        <v>0</v>
      </c>
      <c r="N3426">
        <v>1</v>
      </c>
      <c r="O3426">
        <v>0</v>
      </c>
      <c r="P3426">
        <v>498400</v>
      </c>
      <c r="Q3426">
        <v>0</v>
      </c>
      <c r="R3426">
        <v>4</v>
      </c>
      <c r="S3426">
        <v>1034</v>
      </c>
      <c r="T3426" s="1">
        <v>0</v>
      </c>
      <c r="U3426">
        <v>1</v>
      </c>
      <c r="W3426" s="64">
        <f t="shared" si="108"/>
        <v>3473848</v>
      </c>
      <c r="X3426" s="64">
        <f t="shared" si="109"/>
        <v>0</v>
      </c>
    </row>
    <row r="3427" spans="1:24">
      <c r="A3427">
        <v>1014</v>
      </c>
      <c r="B3427" t="s">
        <v>689</v>
      </c>
      <c r="C3427" t="s">
        <v>684</v>
      </c>
      <c r="D3427" t="s">
        <v>685</v>
      </c>
      <c r="E3427" t="s">
        <v>29</v>
      </c>
      <c r="F3427" t="s">
        <v>728</v>
      </c>
      <c r="G3427" t="s">
        <v>4606</v>
      </c>
      <c r="H3427" s="1">
        <v>45533</v>
      </c>
      <c r="I3427" t="s">
        <v>7</v>
      </c>
      <c r="J3427">
        <v>34</v>
      </c>
      <c r="K3427">
        <v>6.97</v>
      </c>
      <c r="L3427">
        <v>0</v>
      </c>
      <c r="M3427">
        <v>0</v>
      </c>
      <c r="N3427">
        <v>1</v>
      </c>
      <c r="O3427">
        <v>1</v>
      </c>
      <c r="P3427">
        <v>0</v>
      </c>
      <c r="Q3427">
        <v>65619.3</v>
      </c>
      <c r="R3427">
        <v>4</v>
      </c>
      <c r="S3427">
        <v>27012</v>
      </c>
      <c r="T3427" s="1">
        <v>0</v>
      </c>
      <c r="U3427">
        <v>1</v>
      </c>
      <c r="W3427" s="64">
        <f t="shared" si="108"/>
        <v>0</v>
      </c>
      <c r="X3427" s="64">
        <f t="shared" si="109"/>
        <v>457366.52100000001</v>
      </c>
    </row>
    <row r="3428" spans="1:24" hidden="1">
      <c r="A3428">
        <v>27012</v>
      </c>
      <c r="B3428" t="s">
        <v>689</v>
      </c>
      <c r="C3428" t="s">
        <v>684</v>
      </c>
      <c r="D3428" t="s">
        <v>685</v>
      </c>
      <c r="E3428" t="s">
        <v>29</v>
      </c>
      <c r="F3428" t="s">
        <v>753</v>
      </c>
      <c r="G3428" t="s">
        <v>979</v>
      </c>
      <c r="H3428" s="1">
        <v>45533</v>
      </c>
      <c r="I3428" t="s">
        <v>8</v>
      </c>
      <c r="J3428">
        <v>34</v>
      </c>
      <c r="K3428">
        <v>6.97</v>
      </c>
      <c r="L3428">
        <v>0</v>
      </c>
      <c r="M3428">
        <v>0</v>
      </c>
      <c r="N3428">
        <v>1</v>
      </c>
      <c r="O3428">
        <v>0</v>
      </c>
      <c r="P3428">
        <v>65619.3</v>
      </c>
      <c r="Q3428">
        <v>0</v>
      </c>
      <c r="R3428">
        <v>4</v>
      </c>
      <c r="S3428">
        <v>1014</v>
      </c>
      <c r="T3428" s="1">
        <v>0</v>
      </c>
      <c r="U3428">
        <v>1</v>
      </c>
      <c r="W3428" s="64">
        <f t="shared" si="108"/>
        <v>457366.52100000001</v>
      </c>
      <c r="X3428" s="64">
        <f t="shared" si="109"/>
        <v>0</v>
      </c>
    </row>
    <row r="3429" spans="1:24">
      <c r="A3429">
        <v>1034</v>
      </c>
      <c r="B3429" t="s">
        <v>689</v>
      </c>
      <c r="C3429" t="s">
        <v>684</v>
      </c>
      <c r="D3429" t="s">
        <v>685</v>
      </c>
      <c r="E3429" t="s">
        <v>29</v>
      </c>
      <c r="F3429" t="s">
        <v>747</v>
      </c>
      <c r="G3429" t="s">
        <v>5287</v>
      </c>
      <c r="H3429" s="1">
        <v>45534</v>
      </c>
      <c r="I3429" t="s">
        <v>8</v>
      </c>
      <c r="J3429">
        <v>34</v>
      </c>
      <c r="K3429">
        <v>6.8822000000000001</v>
      </c>
      <c r="L3429">
        <v>0</v>
      </c>
      <c r="M3429">
        <v>0</v>
      </c>
      <c r="N3429">
        <v>1</v>
      </c>
      <c r="O3429">
        <v>0</v>
      </c>
      <c r="P3429">
        <v>498400</v>
      </c>
      <c r="Q3429">
        <v>0</v>
      </c>
      <c r="R3429">
        <v>4</v>
      </c>
      <c r="S3429">
        <v>74003</v>
      </c>
      <c r="T3429" s="1">
        <v>0</v>
      </c>
      <c r="U3429">
        <v>1</v>
      </c>
      <c r="W3429" s="64">
        <f t="shared" si="108"/>
        <v>3430088.48</v>
      </c>
      <c r="X3429" s="64">
        <f t="shared" si="109"/>
        <v>0</v>
      </c>
    </row>
    <row r="3430" spans="1:24" hidden="1">
      <c r="A3430">
        <v>27004</v>
      </c>
      <c r="B3430" t="s">
        <v>689</v>
      </c>
      <c r="C3430" t="s">
        <v>684</v>
      </c>
      <c r="D3430" t="s">
        <v>685</v>
      </c>
      <c r="E3430" t="s">
        <v>29</v>
      </c>
      <c r="F3430" t="s">
        <v>753</v>
      </c>
      <c r="G3430" t="s">
        <v>986</v>
      </c>
      <c r="H3430" s="1">
        <v>45534</v>
      </c>
      <c r="I3430" t="s">
        <v>8</v>
      </c>
      <c r="J3430">
        <v>34</v>
      </c>
      <c r="K3430">
        <v>6.97</v>
      </c>
      <c r="L3430">
        <v>0</v>
      </c>
      <c r="M3430">
        <v>0</v>
      </c>
      <c r="N3430">
        <v>1</v>
      </c>
      <c r="O3430">
        <v>0</v>
      </c>
      <c r="P3430">
        <v>800000</v>
      </c>
      <c r="Q3430">
        <v>0</v>
      </c>
      <c r="R3430">
        <v>4</v>
      </c>
      <c r="S3430">
        <v>74002</v>
      </c>
      <c r="T3430" s="1">
        <v>0</v>
      </c>
      <c r="U3430">
        <v>1</v>
      </c>
      <c r="W3430" s="64">
        <f t="shared" si="108"/>
        <v>5576000</v>
      </c>
      <c r="X3430" s="64">
        <f t="shared" si="109"/>
        <v>0</v>
      </c>
    </row>
    <row r="3431" spans="1:24" hidden="1">
      <c r="A3431">
        <v>27004</v>
      </c>
      <c r="B3431" t="s">
        <v>689</v>
      </c>
      <c r="C3431" t="s">
        <v>684</v>
      </c>
      <c r="D3431" t="s">
        <v>685</v>
      </c>
      <c r="E3431" t="s">
        <v>29</v>
      </c>
      <c r="F3431" t="s">
        <v>753</v>
      </c>
      <c r="G3431" t="s">
        <v>984</v>
      </c>
      <c r="H3431" s="1">
        <v>45534</v>
      </c>
      <c r="I3431" t="s">
        <v>8</v>
      </c>
      <c r="J3431">
        <v>53</v>
      </c>
      <c r="K3431">
        <v>1.2927</v>
      </c>
      <c r="L3431">
        <v>0</v>
      </c>
      <c r="M3431">
        <v>0</v>
      </c>
      <c r="N3431">
        <v>1</v>
      </c>
      <c r="O3431">
        <v>0</v>
      </c>
      <c r="P3431">
        <v>60000</v>
      </c>
      <c r="Q3431">
        <v>0</v>
      </c>
      <c r="R3431">
        <v>4</v>
      </c>
      <c r="S3431">
        <v>74002</v>
      </c>
      <c r="T3431" s="1">
        <v>0</v>
      </c>
      <c r="U3431">
        <v>1</v>
      </c>
      <c r="W3431" s="64">
        <f t="shared" si="108"/>
        <v>77562</v>
      </c>
      <c r="X3431" s="64">
        <f t="shared" si="109"/>
        <v>0</v>
      </c>
    </row>
    <row r="3432" spans="1:24" hidden="1">
      <c r="A3432">
        <v>27004</v>
      </c>
      <c r="B3432" t="s">
        <v>689</v>
      </c>
      <c r="C3432" t="s">
        <v>684</v>
      </c>
      <c r="D3432" t="s">
        <v>685</v>
      </c>
      <c r="E3432" t="s">
        <v>29</v>
      </c>
      <c r="F3432" t="s">
        <v>753</v>
      </c>
      <c r="G3432" t="s">
        <v>985</v>
      </c>
      <c r="H3432" s="1">
        <v>45534</v>
      </c>
      <c r="I3432" t="s">
        <v>8</v>
      </c>
      <c r="J3432">
        <v>53</v>
      </c>
      <c r="K3432">
        <v>1.2927</v>
      </c>
      <c r="L3432">
        <v>0</v>
      </c>
      <c r="M3432">
        <v>0</v>
      </c>
      <c r="N3432">
        <v>1</v>
      </c>
      <c r="O3432">
        <v>0</v>
      </c>
      <c r="P3432">
        <v>60000</v>
      </c>
      <c r="Q3432">
        <v>0</v>
      </c>
      <c r="R3432">
        <v>4</v>
      </c>
      <c r="S3432">
        <v>74002</v>
      </c>
      <c r="T3432" s="1">
        <v>0</v>
      </c>
      <c r="U3432">
        <v>1</v>
      </c>
      <c r="W3432" s="64">
        <f t="shared" si="108"/>
        <v>77562</v>
      </c>
      <c r="X3432" s="64">
        <f t="shared" si="109"/>
        <v>0</v>
      </c>
    </row>
    <row r="3433" spans="1:24" hidden="1">
      <c r="A3433">
        <v>74002</v>
      </c>
      <c r="B3433" t="s">
        <v>689</v>
      </c>
      <c r="C3433" t="s">
        <v>684</v>
      </c>
      <c r="D3433" t="s">
        <v>685</v>
      </c>
      <c r="E3433" t="s">
        <v>29</v>
      </c>
      <c r="F3433" t="s">
        <v>686</v>
      </c>
      <c r="G3433" t="s">
        <v>980</v>
      </c>
      <c r="H3433" s="1">
        <v>45534</v>
      </c>
      <c r="I3433" t="s">
        <v>7</v>
      </c>
      <c r="J3433">
        <v>34</v>
      </c>
      <c r="K3433">
        <v>6.97</v>
      </c>
      <c r="L3433">
        <v>0</v>
      </c>
      <c r="M3433">
        <v>0</v>
      </c>
      <c r="N3433">
        <v>1</v>
      </c>
      <c r="O3433">
        <v>0</v>
      </c>
      <c r="P3433">
        <v>0</v>
      </c>
      <c r="Q3433">
        <v>800000</v>
      </c>
      <c r="R3433">
        <v>4</v>
      </c>
      <c r="S3433">
        <v>27004</v>
      </c>
      <c r="T3433" s="1">
        <v>0</v>
      </c>
      <c r="U3433">
        <v>1</v>
      </c>
      <c r="W3433" s="64">
        <f t="shared" si="108"/>
        <v>0</v>
      </c>
      <c r="X3433" s="64">
        <f t="shared" si="109"/>
        <v>5576000</v>
      </c>
    </row>
    <row r="3434" spans="1:24" hidden="1">
      <c r="A3434">
        <v>74002</v>
      </c>
      <c r="B3434" t="s">
        <v>689</v>
      </c>
      <c r="C3434" t="s">
        <v>684</v>
      </c>
      <c r="D3434" t="s">
        <v>685</v>
      </c>
      <c r="E3434" t="s">
        <v>29</v>
      </c>
      <c r="F3434" t="s">
        <v>686</v>
      </c>
      <c r="G3434" t="s">
        <v>982</v>
      </c>
      <c r="H3434" s="1">
        <v>45534</v>
      </c>
      <c r="I3434" t="s">
        <v>7</v>
      </c>
      <c r="J3434">
        <v>53</v>
      </c>
      <c r="K3434">
        <v>1.2927</v>
      </c>
      <c r="L3434">
        <v>0</v>
      </c>
      <c r="M3434">
        <v>0</v>
      </c>
      <c r="N3434">
        <v>1</v>
      </c>
      <c r="O3434">
        <v>0</v>
      </c>
      <c r="P3434">
        <v>0</v>
      </c>
      <c r="Q3434">
        <v>60000</v>
      </c>
      <c r="R3434">
        <v>4</v>
      </c>
      <c r="S3434">
        <v>27004</v>
      </c>
      <c r="T3434" s="1">
        <v>0</v>
      </c>
      <c r="U3434">
        <v>1</v>
      </c>
      <c r="W3434" s="64">
        <f t="shared" si="108"/>
        <v>0</v>
      </c>
      <c r="X3434" s="64">
        <f t="shared" si="109"/>
        <v>77562</v>
      </c>
    </row>
    <row r="3435" spans="1:24" hidden="1">
      <c r="A3435">
        <v>74002</v>
      </c>
      <c r="B3435" t="s">
        <v>689</v>
      </c>
      <c r="C3435" t="s">
        <v>684</v>
      </c>
      <c r="D3435" t="s">
        <v>685</v>
      </c>
      <c r="E3435" t="s">
        <v>29</v>
      </c>
      <c r="F3435" t="s">
        <v>686</v>
      </c>
      <c r="G3435" t="s">
        <v>986</v>
      </c>
      <c r="H3435" s="1">
        <v>45534</v>
      </c>
      <c r="I3435" t="s">
        <v>7</v>
      </c>
      <c r="J3435">
        <v>53</v>
      </c>
      <c r="K3435">
        <v>1.2927</v>
      </c>
      <c r="L3435">
        <v>0</v>
      </c>
      <c r="M3435">
        <v>0</v>
      </c>
      <c r="N3435">
        <v>1</v>
      </c>
      <c r="O3435">
        <v>0</v>
      </c>
      <c r="P3435">
        <v>0</v>
      </c>
      <c r="Q3435">
        <v>60000</v>
      </c>
      <c r="R3435">
        <v>4</v>
      </c>
      <c r="S3435">
        <v>27004</v>
      </c>
      <c r="T3435" s="1">
        <v>0</v>
      </c>
      <c r="U3435">
        <v>1</v>
      </c>
      <c r="W3435" s="64">
        <f t="shared" si="108"/>
        <v>0</v>
      </c>
      <c r="X3435" s="64">
        <f t="shared" si="109"/>
        <v>77562</v>
      </c>
    </row>
    <row r="3436" spans="1:24" hidden="1">
      <c r="A3436">
        <v>74003</v>
      </c>
      <c r="B3436" t="s">
        <v>690</v>
      </c>
      <c r="C3436" t="s">
        <v>684</v>
      </c>
      <c r="D3436" t="s">
        <v>685</v>
      </c>
      <c r="E3436" t="s">
        <v>29</v>
      </c>
      <c r="F3436" t="s">
        <v>747</v>
      </c>
      <c r="G3436" t="s">
        <v>5439</v>
      </c>
      <c r="H3436" s="1">
        <v>45534</v>
      </c>
      <c r="I3436" t="s">
        <v>7</v>
      </c>
      <c r="J3436">
        <v>34</v>
      </c>
      <c r="K3436">
        <v>6.8822000000000001</v>
      </c>
      <c r="L3436">
        <v>0</v>
      </c>
      <c r="M3436">
        <v>0</v>
      </c>
      <c r="N3436">
        <v>1</v>
      </c>
      <c r="O3436">
        <v>0</v>
      </c>
      <c r="P3436">
        <v>0</v>
      </c>
      <c r="Q3436">
        <v>498400</v>
      </c>
      <c r="R3436">
        <v>4</v>
      </c>
      <c r="S3436">
        <v>1034</v>
      </c>
      <c r="T3436" s="1">
        <v>0</v>
      </c>
      <c r="U3436">
        <v>1</v>
      </c>
      <c r="W3436" s="64">
        <f t="shared" si="108"/>
        <v>0</v>
      </c>
      <c r="X3436" s="64">
        <f t="shared" si="109"/>
        <v>3430088.48</v>
      </c>
    </row>
    <row r="3437" spans="1:24">
      <c r="A3437">
        <v>1014</v>
      </c>
      <c r="B3437" t="s">
        <v>689</v>
      </c>
      <c r="C3437" t="s">
        <v>684</v>
      </c>
      <c r="D3437" t="s">
        <v>685</v>
      </c>
      <c r="E3437" t="s">
        <v>29</v>
      </c>
      <c r="F3437" t="s">
        <v>728</v>
      </c>
      <c r="G3437" t="s">
        <v>4618</v>
      </c>
      <c r="H3437" s="1">
        <v>45537</v>
      </c>
      <c r="I3437" t="s">
        <v>7</v>
      </c>
      <c r="J3437">
        <v>34</v>
      </c>
      <c r="K3437">
        <v>6.97</v>
      </c>
      <c r="L3437">
        <v>0</v>
      </c>
      <c r="M3437">
        <v>0</v>
      </c>
      <c r="N3437">
        <v>1</v>
      </c>
      <c r="O3437">
        <v>1</v>
      </c>
      <c r="P3437">
        <v>0</v>
      </c>
      <c r="Q3437">
        <v>52200.86</v>
      </c>
      <c r="R3437">
        <v>4</v>
      </c>
      <c r="S3437">
        <v>27012</v>
      </c>
      <c r="T3437" s="1">
        <v>0</v>
      </c>
      <c r="U3437">
        <v>1</v>
      </c>
      <c r="W3437" s="64">
        <f t="shared" si="108"/>
        <v>0</v>
      </c>
      <c r="X3437" s="64">
        <f t="shared" si="109"/>
        <v>363839.99420000002</v>
      </c>
    </row>
    <row r="3438" spans="1:24" hidden="1">
      <c r="A3438">
        <v>10001</v>
      </c>
      <c r="B3438" t="s">
        <v>689</v>
      </c>
      <c r="C3438" t="s">
        <v>684</v>
      </c>
      <c r="D3438" t="s">
        <v>685</v>
      </c>
      <c r="E3438" t="s">
        <v>29</v>
      </c>
      <c r="F3438" t="s">
        <v>747</v>
      </c>
      <c r="G3438" t="s">
        <v>4616</v>
      </c>
      <c r="H3438" s="1">
        <v>45537</v>
      </c>
      <c r="I3438" t="s">
        <v>8</v>
      </c>
      <c r="J3438">
        <v>34</v>
      </c>
      <c r="K3438">
        <v>6.97</v>
      </c>
      <c r="L3438">
        <v>0</v>
      </c>
      <c r="M3438">
        <v>0</v>
      </c>
      <c r="N3438">
        <v>1</v>
      </c>
      <c r="O3438">
        <v>0</v>
      </c>
      <c r="P3438">
        <v>71455</v>
      </c>
      <c r="Q3438">
        <v>0</v>
      </c>
      <c r="R3438">
        <v>4</v>
      </c>
      <c r="S3438">
        <v>74002</v>
      </c>
      <c r="T3438" s="1">
        <v>0</v>
      </c>
      <c r="U3438">
        <v>1</v>
      </c>
      <c r="W3438" s="64">
        <f t="shared" si="108"/>
        <v>498041.35</v>
      </c>
      <c r="X3438" s="64">
        <f t="shared" si="109"/>
        <v>0</v>
      </c>
    </row>
    <row r="3439" spans="1:24" hidden="1">
      <c r="A3439">
        <v>27004</v>
      </c>
      <c r="B3439" t="s">
        <v>691</v>
      </c>
      <c r="C3439" t="s">
        <v>684</v>
      </c>
      <c r="D3439" t="s">
        <v>685</v>
      </c>
      <c r="E3439" t="s">
        <v>29</v>
      </c>
      <c r="F3439" t="s">
        <v>686</v>
      </c>
      <c r="G3439" t="s">
        <v>981</v>
      </c>
      <c r="H3439" s="1">
        <v>45537</v>
      </c>
      <c r="I3439" t="s">
        <v>7</v>
      </c>
      <c r="J3439">
        <v>34</v>
      </c>
      <c r="K3439">
        <v>6.87</v>
      </c>
      <c r="L3439">
        <v>0</v>
      </c>
      <c r="M3439">
        <v>0</v>
      </c>
      <c r="N3439">
        <v>1</v>
      </c>
      <c r="O3439">
        <v>0</v>
      </c>
      <c r="P3439">
        <v>0</v>
      </c>
      <c r="Q3439">
        <v>800000</v>
      </c>
      <c r="R3439">
        <v>4</v>
      </c>
      <c r="S3439">
        <v>74002</v>
      </c>
      <c r="T3439" s="1">
        <v>0</v>
      </c>
      <c r="U3439">
        <v>1</v>
      </c>
      <c r="W3439" s="64">
        <f t="shared" si="108"/>
        <v>0</v>
      </c>
      <c r="X3439" s="64">
        <f t="shared" si="109"/>
        <v>5496000</v>
      </c>
    </row>
    <row r="3440" spans="1:24" hidden="1">
      <c r="A3440">
        <v>27012</v>
      </c>
      <c r="B3440" t="s">
        <v>689</v>
      </c>
      <c r="C3440" t="s">
        <v>684</v>
      </c>
      <c r="D3440" t="s">
        <v>685</v>
      </c>
      <c r="E3440" t="s">
        <v>29</v>
      </c>
      <c r="F3440" t="s">
        <v>753</v>
      </c>
      <c r="G3440" t="s">
        <v>979</v>
      </c>
      <c r="H3440" s="1">
        <v>45537</v>
      </c>
      <c r="I3440" t="s">
        <v>8</v>
      </c>
      <c r="J3440">
        <v>34</v>
      </c>
      <c r="K3440">
        <v>6.97</v>
      </c>
      <c r="L3440">
        <v>0</v>
      </c>
      <c r="M3440">
        <v>0</v>
      </c>
      <c r="N3440">
        <v>1</v>
      </c>
      <c r="O3440">
        <v>0</v>
      </c>
      <c r="P3440">
        <v>52200.86</v>
      </c>
      <c r="Q3440">
        <v>0</v>
      </c>
      <c r="R3440">
        <v>4</v>
      </c>
      <c r="S3440">
        <v>1014</v>
      </c>
      <c r="T3440" s="1">
        <v>0</v>
      </c>
      <c r="U3440">
        <v>1</v>
      </c>
      <c r="W3440" s="64">
        <f t="shared" si="108"/>
        <v>363839.99420000002</v>
      </c>
      <c r="X3440" s="64">
        <f t="shared" si="109"/>
        <v>0</v>
      </c>
    </row>
    <row r="3441" spans="1:24" hidden="1">
      <c r="A3441">
        <v>74002</v>
      </c>
      <c r="B3441" t="s">
        <v>689</v>
      </c>
      <c r="C3441" t="s">
        <v>684</v>
      </c>
      <c r="D3441" t="s">
        <v>685</v>
      </c>
      <c r="E3441" t="s">
        <v>29</v>
      </c>
      <c r="F3441" t="s">
        <v>686</v>
      </c>
      <c r="G3441" t="s">
        <v>982</v>
      </c>
      <c r="H3441" s="1">
        <v>45537</v>
      </c>
      <c r="I3441" t="s">
        <v>8</v>
      </c>
      <c r="J3441">
        <v>34</v>
      </c>
      <c r="K3441">
        <v>6.87</v>
      </c>
      <c r="L3441">
        <v>0</v>
      </c>
      <c r="M3441">
        <v>0</v>
      </c>
      <c r="N3441">
        <v>1</v>
      </c>
      <c r="O3441">
        <v>0</v>
      </c>
      <c r="P3441">
        <v>800000</v>
      </c>
      <c r="Q3441">
        <v>0</v>
      </c>
      <c r="R3441">
        <v>4</v>
      </c>
      <c r="S3441">
        <v>27004</v>
      </c>
      <c r="T3441" s="1">
        <v>0</v>
      </c>
      <c r="U3441">
        <v>1</v>
      </c>
      <c r="W3441" s="64">
        <f t="shared" si="108"/>
        <v>5496000</v>
      </c>
      <c r="X3441" s="64">
        <f t="shared" si="109"/>
        <v>0</v>
      </c>
    </row>
    <row r="3442" spans="1:24" hidden="1">
      <c r="A3442">
        <v>74002</v>
      </c>
      <c r="B3442" t="s">
        <v>689</v>
      </c>
      <c r="C3442" t="s">
        <v>684</v>
      </c>
      <c r="D3442" t="s">
        <v>685</v>
      </c>
      <c r="E3442" t="s">
        <v>29</v>
      </c>
      <c r="F3442" t="s">
        <v>686</v>
      </c>
      <c r="G3442" t="s">
        <v>986</v>
      </c>
      <c r="H3442" s="1">
        <v>45537</v>
      </c>
      <c r="I3442" t="s">
        <v>7</v>
      </c>
      <c r="J3442">
        <v>34</v>
      </c>
      <c r="K3442">
        <v>6.97</v>
      </c>
      <c r="L3442">
        <v>0</v>
      </c>
      <c r="M3442">
        <v>0</v>
      </c>
      <c r="N3442">
        <v>1</v>
      </c>
      <c r="O3442">
        <v>0</v>
      </c>
      <c r="P3442">
        <v>0</v>
      </c>
      <c r="Q3442">
        <v>71455</v>
      </c>
      <c r="R3442">
        <v>4</v>
      </c>
      <c r="S3442">
        <v>10001</v>
      </c>
      <c r="T3442" s="1">
        <v>0</v>
      </c>
      <c r="U3442">
        <v>1</v>
      </c>
      <c r="W3442" s="64">
        <f t="shared" si="108"/>
        <v>0</v>
      </c>
      <c r="X3442" s="64">
        <f t="shared" si="109"/>
        <v>498041.35</v>
      </c>
    </row>
    <row r="3443" spans="1:24" hidden="1">
      <c r="A3443">
        <v>3002</v>
      </c>
      <c r="B3443" t="s">
        <v>694</v>
      </c>
      <c r="C3443" t="s">
        <v>684</v>
      </c>
      <c r="D3443" t="s">
        <v>685</v>
      </c>
      <c r="E3443" t="s">
        <v>29</v>
      </c>
      <c r="F3443" t="s">
        <v>3577</v>
      </c>
      <c r="G3443" t="s">
        <v>4732</v>
      </c>
      <c r="H3443" s="1">
        <v>45538</v>
      </c>
      <c r="I3443" t="s">
        <v>8</v>
      </c>
      <c r="J3443">
        <v>34</v>
      </c>
      <c r="K3443">
        <v>6.96</v>
      </c>
      <c r="L3443">
        <v>0</v>
      </c>
      <c r="M3443">
        <v>0</v>
      </c>
      <c r="N3443">
        <v>1</v>
      </c>
      <c r="O3443">
        <v>0</v>
      </c>
      <c r="P3443">
        <v>60000</v>
      </c>
      <c r="Q3443">
        <v>0</v>
      </c>
      <c r="R3443">
        <v>4</v>
      </c>
      <c r="S3443">
        <v>3054</v>
      </c>
      <c r="T3443" s="1">
        <v>0</v>
      </c>
      <c r="U3443">
        <v>1</v>
      </c>
      <c r="W3443" s="64">
        <f t="shared" si="108"/>
        <v>417600</v>
      </c>
      <c r="X3443" s="64">
        <f t="shared" si="109"/>
        <v>0</v>
      </c>
    </row>
    <row r="3444" spans="1:24" hidden="1">
      <c r="A3444">
        <v>3054</v>
      </c>
      <c r="B3444" t="s">
        <v>693</v>
      </c>
      <c r="C3444" t="s">
        <v>691</v>
      </c>
      <c r="D3444" t="s">
        <v>685</v>
      </c>
      <c r="E3444" t="s">
        <v>29</v>
      </c>
      <c r="F3444" t="s">
        <v>3577</v>
      </c>
      <c r="G3444" t="s">
        <v>4734</v>
      </c>
      <c r="H3444" s="1">
        <v>45538</v>
      </c>
      <c r="I3444" t="s">
        <v>7</v>
      </c>
      <c r="J3444">
        <v>34</v>
      </c>
      <c r="K3444">
        <v>6.96</v>
      </c>
      <c r="L3444">
        <v>0</v>
      </c>
      <c r="M3444">
        <v>0</v>
      </c>
      <c r="N3444">
        <v>1</v>
      </c>
      <c r="O3444">
        <v>0</v>
      </c>
      <c r="P3444">
        <v>0</v>
      </c>
      <c r="Q3444">
        <v>60000</v>
      </c>
      <c r="R3444">
        <v>4</v>
      </c>
      <c r="S3444">
        <v>3002</v>
      </c>
      <c r="T3444" s="1">
        <v>0</v>
      </c>
      <c r="U3444">
        <v>1</v>
      </c>
      <c r="W3444" s="64">
        <f t="shared" si="108"/>
        <v>0</v>
      </c>
      <c r="X3444" s="64">
        <f t="shared" si="109"/>
        <v>417600</v>
      </c>
    </row>
    <row r="3445" spans="1:24">
      <c r="A3445">
        <v>1014</v>
      </c>
      <c r="B3445" t="s">
        <v>694</v>
      </c>
      <c r="C3445" t="s">
        <v>684</v>
      </c>
      <c r="D3445" t="s">
        <v>685</v>
      </c>
      <c r="E3445" t="s">
        <v>29</v>
      </c>
      <c r="F3445" t="s">
        <v>747</v>
      </c>
      <c r="G3445" t="s">
        <v>4635</v>
      </c>
      <c r="H3445" s="1">
        <v>45539</v>
      </c>
      <c r="I3445" t="s">
        <v>8</v>
      </c>
      <c r="J3445">
        <v>34</v>
      </c>
      <c r="K3445">
        <v>6.86</v>
      </c>
      <c r="L3445">
        <v>0</v>
      </c>
      <c r="M3445">
        <v>0</v>
      </c>
      <c r="N3445">
        <v>1</v>
      </c>
      <c r="O3445">
        <v>1</v>
      </c>
      <c r="P3445">
        <v>2000000</v>
      </c>
      <c r="Q3445">
        <v>0</v>
      </c>
      <c r="R3445">
        <v>4</v>
      </c>
      <c r="S3445">
        <v>1018</v>
      </c>
      <c r="T3445" s="1">
        <v>0</v>
      </c>
      <c r="U3445">
        <v>1</v>
      </c>
      <c r="W3445" s="64">
        <f t="shared" si="108"/>
        <v>13720000</v>
      </c>
      <c r="X3445" s="64">
        <f t="shared" si="109"/>
        <v>0</v>
      </c>
    </row>
    <row r="3446" spans="1:24" hidden="1">
      <c r="A3446">
        <v>1018</v>
      </c>
      <c r="B3446" t="s">
        <v>694</v>
      </c>
      <c r="C3446" t="s">
        <v>684</v>
      </c>
      <c r="D3446" t="s">
        <v>685</v>
      </c>
      <c r="E3446" t="s">
        <v>29</v>
      </c>
      <c r="F3446" t="s">
        <v>747</v>
      </c>
      <c r="G3446" t="s">
        <v>4626</v>
      </c>
      <c r="H3446" s="1">
        <v>45539</v>
      </c>
      <c r="I3446" t="s">
        <v>7</v>
      </c>
      <c r="J3446">
        <v>34</v>
      </c>
      <c r="K3446">
        <v>6.86</v>
      </c>
      <c r="L3446">
        <v>0</v>
      </c>
      <c r="M3446">
        <v>0</v>
      </c>
      <c r="N3446">
        <v>1</v>
      </c>
      <c r="O3446">
        <v>0</v>
      </c>
      <c r="P3446">
        <v>0</v>
      </c>
      <c r="Q3446">
        <v>2000000</v>
      </c>
      <c r="R3446">
        <v>4</v>
      </c>
      <c r="S3446">
        <v>1014</v>
      </c>
      <c r="T3446" s="1">
        <v>0</v>
      </c>
      <c r="U3446">
        <v>1</v>
      </c>
      <c r="W3446" s="64">
        <f t="shared" si="108"/>
        <v>0</v>
      </c>
      <c r="X3446" s="64">
        <f t="shared" si="109"/>
        <v>13720000</v>
      </c>
    </row>
    <row r="3447" spans="1:24">
      <c r="A3447">
        <v>1001</v>
      </c>
      <c r="B3447" t="s">
        <v>689</v>
      </c>
      <c r="C3447" t="s">
        <v>684</v>
      </c>
      <c r="D3447" t="s">
        <v>685</v>
      </c>
      <c r="E3447" t="s">
        <v>29</v>
      </c>
      <c r="F3447" t="s">
        <v>686</v>
      </c>
      <c r="G3447" t="s">
        <v>4811</v>
      </c>
      <c r="H3447" s="1">
        <v>45545</v>
      </c>
      <c r="I3447" t="s">
        <v>7</v>
      </c>
      <c r="J3447">
        <v>34</v>
      </c>
      <c r="K3447">
        <v>6.97</v>
      </c>
      <c r="L3447">
        <v>0</v>
      </c>
      <c r="M3447">
        <v>0</v>
      </c>
      <c r="N3447">
        <v>1</v>
      </c>
      <c r="O3447">
        <v>0</v>
      </c>
      <c r="P3447">
        <v>0</v>
      </c>
      <c r="Q3447">
        <v>837.12</v>
      </c>
      <c r="R3447">
        <v>4</v>
      </c>
      <c r="S3447">
        <v>27004</v>
      </c>
      <c r="T3447" s="1">
        <v>0</v>
      </c>
      <c r="U3447">
        <v>1</v>
      </c>
      <c r="W3447" s="64">
        <f t="shared" si="108"/>
        <v>0</v>
      </c>
      <c r="X3447" s="64">
        <f t="shared" si="109"/>
        <v>5834.7263999999996</v>
      </c>
    </row>
    <row r="3448" spans="1:24" hidden="1">
      <c r="A3448">
        <v>27004</v>
      </c>
      <c r="B3448" t="s">
        <v>689</v>
      </c>
      <c r="C3448" t="s">
        <v>684</v>
      </c>
      <c r="D3448" t="s">
        <v>685</v>
      </c>
      <c r="E3448" t="s">
        <v>29</v>
      </c>
      <c r="F3448" t="s">
        <v>753</v>
      </c>
      <c r="G3448" t="s">
        <v>980</v>
      </c>
      <c r="H3448" s="1">
        <v>45545</v>
      </c>
      <c r="I3448" t="s">
        <v>8</v>
      </c>
      <c r="J3448">
        <v>34</v>
      </c>
      <c r="K3448">
        <v>6.97</v>
      </c>
      <c r="L3448">
        <v>0</v>
      </c>
      <c r="M3448">
        <v>0</v>
      </c>
      <c r="N3448">
        <v>1</v>
      </c>
      <c r="O3448">
        <v>0</v>
      </c>
      <c r="P3448">
        <v>837.12</v>
      </c>
      <c r="Q3448">
        <v>0</v>
      </c>
      <c r="R3448">
        <v>4</v>
      </c>
      <c r="S3448">
        <v>1001</v>
      </c>
      <c r="T3448" s="1">
        <v>0</v>
      </c>
      <c r="U3448">
        <v>1</v>
      </c>
      <c r="W3448" s="64">
        <f t="shared" si="108"/>
        <v>5834.7263999999996</v>
      </c>
      <c r="X3448" s="64">
        <f t="shared" si="109"/>
        <v>0</v>
      </c>
    </row>
    <row r="3449" spans="1:24" hidden="1">
      <c r="A3449">
        <v>1003</v>
      </c>
      <c r="B3449" t="s">
        <v>689</v>
      </c>
      <c r="C3449" t="s">
        <v>684</v>
      </c>
      <c r="D3449" t="s">
        <v>685</v>
      </c>
      <c r="E3449" t="s">
        <v>29</v>
      </c>
      <c r="F3449" t="s">
        <v>747</v>
      </c>
      <c r="G3449" t="s">
        <v>687</v>
      </c>
      <c r="H3449" s="1">
        <v>45546</v>
      </c>
      <c r="I3449" t="s">
        <v>7</v>
      </c>
      <c r="J3449">
        <v>34</v>
      </c>
      <c r="K3449">
        <v>6.97</v>
      </c>
      <c r="L3449">
        <v>0</v>
      </c>
      <c r="M3449">
        <v>0</v>
      </c>
      <c r="N3449">
        <v>1</v>
      </c>
      <c r="O3449">
        <v>0</v>
      </c>
      <c r="P3449">
        <v>0</v>
      </c>
      <c r="Q3449">
        <v>1000000</v>
      </c>
      <c r="R3449">
        <v>4</v>
      </c>
      <c r="S3449">
        <v>10001</v>
      </c>
      <c r="T3449" s="1">
        <v>0</v>
      </c>
      <c r="U3449">
        <v>1</v>
      </c>
      <c r="W3449" s="64">
        <f t="shared" si="108"/>
        <v>0</v>
      </c>
      <c r="X3449" s="64">
        <f t="shared" si="109"/>
        <v>6970000</v>
      </c>
    </row>
    <row r="3450" spans="1:24">
      <c r="A3450">
        <v>1014</v>
      </c>
      <c r="B3450" t="s">
        <v>694</v>
      </c>
      <c r="C3450" t="s">
        <v>684</v>
      </c>
      <c r="D3450" t="s">
        <v>685</v>
      </c>
      <c r="E3450" t="s">
        <v>29</v>
      </c>
      <c r="F3450" t="s">
        <v>747</v>
      </c>
      <c r="G3450" t="s">
        <v>4640</v>
      </c>
      <c r="H3450" s="1">
        <v>45546</v>
      </c>
      <c r="I3450" t="s">
        <v>7</v>
      </c>
      <c r="J3450">
        <v>34</v>
      </c>
      <c r="K3450">
        <v>6.875</v>
      </c>
      <c r="L3450">
        <v>0</v>
      </c>
      <c r="M3450">
        <v>0</v>
      </c>
      <c r="N3450">
        <v>1</v>
      </c>
      <c r="O3450">
        <v>1</v>
      </c>
      <c r="P3450">
        <v>0</v>
      </c>
      <c r="Q3450">
        <v>2000000</v>
      </c>
      <c r="R3450">
        <v>4</v>
      </c>
      <c r="S3450">
        <v>1018</v>
      </c>
      <c r="T3450" s="1">
        <v>0</v>
      </c>
      <c r="U3450">
        <v>1</v>
      </c>
      <c r="W3450" s="64">
        <f t="shared" si="108"/>
        <v>0</v>
      </c>
      <c r="X3450" s="64">
        <f t="shared" si="109"/>
        <v>13750000</v>
      </c>
    </row>
    <row r="3451" spans="1:24" hidden="1">
      <c r="A3451">
        <v>1018</v>
      </c>
      <c r="B3451" t="s">
        <v>694</v>
      </c>
      <c r="C3451" t="s">
        <v>684</v>
      </c>
      <c r="D3451" t="s">
        <v>685</v>
      </c>
      <c r="E3451" t="s">
        <v>29</v>
      </c>
      <c r="F3451" t="s">
        <v>747</v>
      </c>
      <c r="G3451" t="s">
        <v>4646</v>
      </c>
      <c r="H3451" s="1">
        <v>45546</v>
      </c>
      <c r="I3451" t="s">
        <v>8</v>
      </c>
      <c r="J3451">
        <v>34</v>
      </c>
      <c r="K3451">
        <v>6.875</v>
      </c>
      <c r="L3451">
        <v>0</v>
      </c>
      <c r="M3451">
        <v>0</v>
      </c>
      <c r="N3451">
        <v>1</v>
      </c>
      <c r="O3451">
        <v>0</v>
      </c>
      <c r="P3451">
        <v>2000000</v>
      </c>
      <c r="Q3451">
        <v>0</v>
      </c>
      <c r="R3451">
        <v>4</v>
      </c>
      <c r="S3451">
        <v>1014</v>
      </c>
      <c r="T3451" s="1">
        <v>0</v>
      </c>
      <c r="U3451">
        <v>1</v>
      </c>
      <c r="W3451" s="64">
        <f t="shared" si="108"/>
        <v>13750000</v>
      </c>
      <c r="X3451" s="64">
        <f t="shared" si="109"/>
        <v>0</v>
      </c>
    </row>
    <row r="3452" spans="1:24" hidden="1">
      <c r="A3452">
        <v>10001</v>
      </c>
      <c r="B3452" t="s">
        <v>689</v>
      </c>
      <c r="C3452" t="s">
        <v>684</v>
      </c>
      <c r="D3452" t="s">
        <v>685</v>
      </c>
      <c r="E3452" t="s">
        <v>29</v>
      </c>
      <c r="F3452" t="s">
        <v>747</v>
      </c>
      <c r="G3452" t="s">
        <v>4617</v>
      </c>
      <c r="H3452" s="1">
        <v>45546</v>
      </c>
      <c r="I3452" t="s">
        <v>8</v>
      </c>
      <c r="J3452">
        <v>34</v>
      </c>
      <c r="K3452">
        <v>6.97</v>
      </c>
      <c r="L3452">
        <v>0</v>
      </c>
      <c r="M3452">
        <v>0</v>
      </c>
      <c r="N3452">
        <v>1</v>
      </c>
      <c r="O3452">
        <v>0</v>
      </c>
      <c r="P3452">
        <v>1000000</v>
      </c>
      <c r="Q3452">
        <v>0</v>
      </c>
      <c r="R3452">
        <v>4</v>
      </c>
      <c r="S3452">
        <v>1003</v>
      </c>
      <c r="T3452" s="1">
        <v>0</v>
      </c>
      <c r="U3452">
        <v>1</v>
      </c>
      <c r="W3452" s="64">
        <f t="shared" si="108"/>
        <v>6970000</v>
      </c>
      <c r="X3452" s="64">
        <f t="shared" si="109"/>
        <v>0</v>
      </c>
    </row>
    <row r="3453" spans="1:24" hidden="1">
      <c r="A3453">
        <v>1009</v>
      </c>
      <c r="B3453" t="s">
        <v>690</v>
      </c>
      <c r="C3453" t="s">
        <v>684</v>
      </c>
      <c r="D3453" t="s">
        <v>685</v>
      </c>
      <c r="E3453" t="s">
        <v>29</v>
      </c>
      <c r="F3453" t="s">
        <v>686</v>
      </c>
      <c r="G3453" t="s">
        <v>5073</v>
      </c>
      <c r="H3453" s="1">
        <v>45548</v>
      </c>
      <c r="I3453" t="s">
        <v>7</v>
      </c>
      <c r="J3453">
        <v>53</v>
      </c>
      <c r="K3453">
        <v>8.2596000000000007</v>
      </c>
      <c r="L3453">
        <v>0</v>
      </c>
      <c r="M3453">
        <v>0</v>
      </c>
      <c r="N3453">
        <v>1</v>
      </c>
      <c r="O3453">
        <v>0</v>
      </c>
      <c r="P3453">
        <v>0</v>
      </c>
      <c r="Q3453">
        <v>10000</v>
      </c>
      <c r="R3453">
        <v>4</v>
      </c>
      <c r="S3453">
        <v>27002</v>
      </c>
      <c r="T3453" s="1">
        <v>0</v>
      </c>
      <c r="U3453">
        <v>1</v>
      </c>
      <c r="W3453" s="64">
        <f t="shared" si="108"/>
        <v>0</v>
      </c>
      <c r="X3453" s="64">
        <f t="shared" si="109"/>
        <v>82596</v>
      </c>
    </row>
    <row r="3454" spans="1:24">
      <c r="A3454">
        <v>1016</v>
      </c>
      <c r="B3454" t="s">
        <v>694</v>
      </c>
      <c r="C3454" t="s">
        <v>684</v>
      </c>
      <c r="D3454" t="s">
        <v>685</v>
      </c>
      <c r="E3454" t="s">
        <v>29</v>
      </c>
      <c r="F3454" t="s">
        <v>747</v>
      </c>
      <c r="G3454" t="s">
        <v>3581</v>
      </c>
      <c r="H3454" s="1">
        <v>45548</v>
      </c>
      <c r="I3454" t="s">
        <v>7</v>
      </c>
      <c r="J3454">
        <v>34</v>
      </c>
      <c r="K3454">
        <v>6.97</v>
      </c>
      <c r="L3454">
        <v>0</v>
      </c>
      <c r="M3454">
        <v>0</v>
      </c>
      <c r="N3454">
        <v>1</v>
      </c>
      <c r="O3454">
        <v>0</v>
      </c>
      <c r="P3454">
        <v>0</v>
      </c>
      <c r="Q3454">
        <v>100000</v>
      </c>
      <c r="R3454">
        <v>4</v>
      </c>
      <c r="S3454">
        <v>3053</v>
      </c>
      <c r="T3454" s="1">
        <v>0</v>
      </c>
      <c r="U3454">
        <v>1</v>
      </c>
      <c r="W3454" s="64">
        <f t="shared" si="108"/>
        <v>0</v>
      </c>
      <c r="X3454" s="64">
        <f t="shared" si="109"/>
        <v>697000</v>
      </c>
    </row>
    <row r="3455" spans="1:24" hidden="1">
      <c r="A3455">
        <v>3053</v>
      </c>
      <c r="B3455" t="s">
        <v>690</v>
      </c>
      <c r="C3455" t="s">
        <v>684</v>
      </c>
      <c r="D3455" t="s">
        <v>685</v>
      </c>
      <c r="E3455" t="s">
        <v>29</v>
      </c>
      <c r="F3455" t="s">
        <v>3577</v>
      </c>
      <c r="G3455" t="s">
        <v>5328</v>
      </c>
      <c r="H3455" s="1">
        <v>45548</v>
      </c>
      <c r="I3455" t="s">
        <v>8</v>
      </c>
      <c r="J3455">
        <v>34</v>
      </c>
      <c r="K3455">
        <v>6.97</v>
      </c>
      <c r="L3455">
        <v>0</v>
      </c>
      <c r="M3455">
        <v>0</v>
      </c>
      <c r="N3455">
        <v>1</v>
      </c>
      <c r="O3455">
        <v>0</v>
      </c>
      <c r="P3455">
        <v>100000</v>
      </c>
      <c r="Q3455">
        <v>0</v>
      </c>
      <c r="R3455">
        <v>4</v>
      </c>
      <c r="S3455">
        <v>1016</v>
      </c>
      <c r="T3455" s="1">
        <v>0</v>
      </c>
      <c r="U3455">
        <v>1</v>
      </c>
      <c r="W3455" s="64">
        <f t="shared" si="108"/>
        <v>697000</v>
      </c>
      <c r="X3455" s="64">
        <f t="shared" si="109"/>
        <v>0</v>
      </c>
    </row>
    <row r="3456" spans="1:24" hidden="1">
      <c r="A3456">
        <v>27002</v>
      </c>
      <c r="B3456" t="s">
        <v>690</v>
      </c>
      <c r="C3456" t="s">
        <v>684</v>
      </c>
      <c r="D3456" t="s">
        <v>685</v>
      </c>
      <c r="E3456" t="s">
        <v>29</v>
      </c>
      <c r="F3456" t="s">
        <v>5341</v>
      </c>
      <c r="G3456" t="s">
        <v>1052</v>
      </c>
      <c r="H3456" s="1">
        <v>45548</v>
      </c>
      <c r="I3456" t="s">
        <v>8</v>
      </c>
      <c r="J3456">
        <v>53</v>
      </c>
      <c r="K3456">
        <v>8.2596000000000007</v>
      </c>
      <c r="L3456">
        <v>0</v>
      </c>
      <c r="M3456">
        <v>0</v>
      </c>
      <c r="N3456">
        <v>1</v>
      </c>
      <c r="O3456">
        <v>0</v>
      </c>
      <c r="P3456">
        <v>10000</v>
      </c>
      <c r="Q3456">
        <v>0</v>
      </c>
      <c r="R3456">
        <v>4</v>
      </c>
      <c r="S3456">
        <v>1009</v>
      </c>
      <c r="T3456" s="1">
        <v>0</v>
      </c>
      <c r="U3456">
        <v>1</v>
      </c>
      <c r="W3456" s="64">
        <f t="shared" si="108"/>
        <v>82596</v>
      </c>
      <c r="X3456" s="64">
        <f t="shared" si="109"/>
        <v>0</v>
      </c>
    </row>
    <row r="3457" spans="1:24" hidden="1">
      <c r="A3457">
        <v>1005</v>
      </c>
      <c r="B3457" t="s">
        <v>689</v>
      </c>
      <c r="C3457" t="s">
        <v>684</v>
      </c>
      <c r="D3457" t="s">
        <v>685</v>
      </c>
      <c r="E3457" t="s">
        <v>29</v>
      </c>
      <c r="F3457" t="s">
        <v>747</v>
      </c>
      <c r="G3457" t="s">
        <v>4938</v>
      </c>
      <c r="H3457" s="1">
        <v>45551</v>
      </c>
      <c r="I3457" t="s">
        <v>7</v>
      </c>
      <c r="J3457">
        <v>34</v>
      </c>
      <c r="K3457">
        <v>6.97</v>
      </c>
      <c r="L3457">
        <v>0</v>
      </c>
      <c r="M3457">
        <v>0</v>
      </c>
      <c r="N3457">
        <v>1</v>
      </c>
      <c r="O3457">
        <v>1</v>
      </c>
      <c r="P3457">
        <v>0</v>
      </c>
      <c r="Q3457">
        <v>30000</v>
      </c>
      <c r="R3457">
        <v>4</v>
      </c>
      <c r="S3457">
        <v>27003</v>
      </c>
      <c r="T3457" s="1">
        <v>0</v>
      </c>
      <c r="U3457">
        <v>1</v>
      </c>
      <c r="W3457" s="64">
        <f t="shared" si="108"/>
        <v>0</v>
      </c>
      <c r="X3457" s="64">
        <f t="shared" si="109"/>
        <v>209100</v>
      </c>
    </row>
    <row r="3458" spans="1:24" hidden="1">
      <c r="A3458">
        <v>27003</v>
      </c>
      <c r="B3458" t="s">
        <v>689</v>
      </c>
      <c r="C3458" t="s">
        <v>684</v>
      </c>
      <c r="D3458" t="s">
        <v>685</v>
      </c>
      <c r="E3458" t="s">
        <v>29</v>
      </c>
      <c r="F3458" t="s">
        <v>4796</v>
      </c>
      <c r="G3458" t="s">
        <v>1021</v>
      </c>
      <c r="H3458" s="1">
        <v>45551</v>
      </c>
      <c r="I3458" t="s">
        <v>8</v>
      </c>
      <c r="J3458">
        <v>34</v>
      </c>
      <c r="K3458">
        <v>6.97</v>
      </c>
      <c r="L3458">
        <v>0</v>
      </c>
      <c r="M3458">
        <v>0</v>
      </c>
      <c r="N3458">
        <v>1</v>
      </c>
      <c r="O3458">
        <v>0</v>
      </c>
      <c r="P3458">
        <v>30000</v>
      </c>
      <c r="Q3458">
        <v>0</v>
      </c>
      <c r="R3458">
        <v>4</v>
      </c>
      <c r="S3458">
        <v>1005</v>
      </c>
      <c r="T3458" s="1">
        <v>0</v>
      </c>
      <c r="U3458">
        <v>1</v>
      </c>
      <c r="W3458" s="64">
        <f t="shared" si="108"/>
        <v>209100</v>
      </c>
      <c r="X3458" s="64">
        <f t="shared" si="109"/>
        <v>0</v>
      </c>
    </row>
    <row r="3459" spans="1:24">
      <c r="A3459">
        <v>1034</v>
      </c>
      <c r="B3459" t="s">
        <v>689</v>
      </c>
      <c r="C3459" t="s">
        <v>684</v>
      </c>
      <c r="D3459" t="s">
        <v>685</v>
      </c>
      <c r="E3459" t="s">
        <v>29</v>
      </c>
      <c r="F3459" t="s">
        <v>747</v>
      </c>
      <c r="G3459" t="s">
        <v>5288</v>
      </c>
      <c r="H3459" s="1">
        <v>45552</v>
      </c>
      <c r="I3459" t="s">
        <v>7</v>
      </c>
      <c r="J3459">
        <v>34</v>
      </c>
      <c r="K3459">
        <v>6.97</v>
      </c>
      <c r="L3459">
        <v>0</v>
      </c>
      <c r="M3459">
        <v>0</v>
      </c>
      <c r="N3459">
        <v>1</v>
      </c>
      <c r="O3459">
        <v>0</v>
      </c>
      <c r="P3459">
        <v>0</v>
      </c>
      <c r="Q3459">
        <v>220660</v>
      </c>
      <c r="R3459">
        <v>4</v>
      </c>
      <c r="S3459">
        <v>27009</v>
      </c>
      <c r="T3459" s="1">
        <v>0</v>
      </c>
      <c r="U3459">
        <v>1</v>
      </c>
      <c r="W3459" s="64">
        <f t="shared" si="108"/>
        <v>0</v>
      </c>
      <c r="X3459" s="64">
        <f t="shared" si="109"/>
        <v>1538000.2</v>
      </c>
    </row>
    <row r="3460" spans="1:24" hidden="1">
      <c r="A3460">
        <v>27009</v>
      </c>
      <c r="B3460" t="s">
        <v>689</v>
      </c>
      <c r="C3460" t="s">
        <v>684</v>
      </c>
      <c r="D3460" t="s">
        <v>685</v>
      </c>
      <c r="E3460" t="s">
        <v>29</v>
      </c>
      <c r="F3460" t="s">
        <v>753</v>
      </c>
      <c r="G3460" t="s">
        <v>5416</v>
      </c>
      <c r="H3460" s="1">
        <v>45552</v>
      </c>
      <c r="I3460" t="s">
        <v>8</v>
      </c>
      <c r="J3460">
        <v>34</v>
      </c>
      <c r="K3460">
        <v>6.97</v>
      </c>
      <c r="L3460">
        <v>0</v>
      </c>
      <c r="M3460">
        <v>0</v>
      </c>
      <c r="N3460">
        <v>1</v>
      </c>
      <c r="O3460">
        <v>0</v>
      </c>
      <c r="P3460">
        <v>220660</v>
      </c>
      <c r="Q3460">
        <v>0</v>
      </c>
      <c r="R3460">
        <v>4</v>
      </c>
      <c r="S3460">
        <v>1034</v>
      </c>
      <c r="T3460" s="1">
        <v>0</v>
      </c>
      <c r="U3460">
        <v>1</v>
      </c>
      <c r="W3460" s="64">
        <f t="shared" si="108"/>
        <v>1538000.2</v>
      </c>
      <c r="X3460" s="64">
        <f t="shared" si="109"/>
        <v>0</v>
      </c>
    </row>
    <row r="3461" spans="1:24">
      <c r="A3461">
        <v>1001</v>
      </c>
      <c r="B3461" t="s">
        <v>689</v>
      </c>
      <c r="C3461" t="s">
        <v>684</v>
      </c>
      <c r="D3461" t="s">
        <v>685</v>
      </c>
      <c r="E3461" t="s">
        <v>29</v>
      </c>
      <c r="F3461" t="s">
        <v>686</v>
      </c>
      <c r="G3461" t="s">
        <v>4769</v>
      </c>
      <c r="H3461" s="1">
        <v>45553</v>
      </c>
      <c r="I3461" t="s">
        <v>7</v>
      </c>
      <c r="J3461">
        <v>34</v>
      </c>
      <c r="K3461">
        <v>6.86</v>
      </c>
      <c r="L3461">
        <v>0</v>
      </c>
      <c r="M3461">
        <v>0</v>
      </c>
      <c r="N3461">
        <v>1</v>
      </c>
      <c r="O3461">
        <v>0</v>
      </c>
      <c r="P3461">
        <v>0</v>
      </c>
      <c r="Q3461">
        <v>5000000</v>
      </c>
      <c r="R3461">
        <v>4</v>
      </c>
      <c r="S3461">
        <v>1033</v>
      </c>
      <c r="T3461" s="1">
        <v>0</v>
      </c>
      <c r="U3461">
        <v>1</v>
      </c>
      <c r="W3461" s="64">
        <f t="shared" si="108"/>
        <v>0</v>
      </c>
      <c r="X3461" s="64">
        <f t="shared" si="109"/>
        <v>34300000</v>
      </c>
    </row>
    <row r="3462" spans="1:24">
      <c r="A3462">
        <v>1001</v>
      </c>
      <c r="B3462" t="s">
        <v>689</v>
      </c>
      <c r="C3462" t="s">
        <v>684</v>
      </c>
      <c r="D3462" t="s">
        <v>685</v>
      </c>
      <c r="E3462" t="s">
        <v>29</v>
      </c>
      <c r="F3462" t="s">
        <v>686</v>
      </c>
      <c r="G3462" t="s">
        <v>4770</v>
      </c>
      <c r="H3462" s="1">
        <v>45553</v>
      </c>
      <c r="I3462" t="s">
        <v>7</v>
      </c>
      <c r="J3462">
        <v>34</v>
      </c>
      <c r="K3462">
        <v>6.86</v>
      </c>
      <c r="L3462">
        <v>0</v>
      </c>
      <c r="M3462">
        <v>0</v>
      </c>
      <c r="N3462">
        <v>1</v>
      </c>
      <c r="O3462">
        <v>0</v>
      </c>
      <c r="P3462">
        <v>0</v>
      </c>
      <c r="Q3462">
        <v>5000000</v>
      </c>
      <c r="R3462">
        <v>4</v>
      </c>
      <c r="S3462">
        <v>1034</v>
      </c>
      <c r="T3462" s="1">
        <v>0</v>
      </c>
      <c r="U3462">
        <v>1</v>
      </c>
      <c r="W3462" s="64">
        <f t="shared" si="108"/>
        <v>0</v>
      </c>
      <c r="X3462" s="64">
        <f t="shared" si="109"/>
        <v>34300000</v>
      </c>
    </row>
    <row r="3463" spans="1:24" hidden="1">
      <c r="A3463">
        <v>1033</v>
      </c>
      <c r="B3463" t="s">
        <v>689</v>
      </c>
      <c r="C3463" t="s">
        <v>684</v>
      </c>
      <c r="D3463" t="s">
        <v>685</v>
      </c>
      <c r="E3463" t="s">
        <v>29</v>
      </c>
      <c r="F3463" t="s">
        <v>747</v>
      </c>
      <c r="G3463" t="s">
        <v>5170</v>
      </c>
      <c r="H3463" s="1">
        <v>45553</v>
      </c>
      <c r="I3463" t="s">
        <v>8</v>
      </c>
      <c r="J3463">
        <v>34</v>
      </c>
      <c r="K3463">
        <v>6.86</v>
      </c>
      <c r="L3463">
        <v>0</v>
      </c>
      <c r="M3463">
        <v>0</v>
      </c>
      <c r="N3463">
        <v>1</v>
      </c>
      <c r="O3463">
        <v>0</v>
      </c>
      <c r="P3463">
        <v>5000000</v>
      </c>
      <c r="Q3463">
        <v>0</v>
      </c>
      <c r="R3463">
        <v>4</v>
      </c>
      <c r="S3463">
        <v>1001</v>
      </c>
      <c r="T3463" s="1">
        <v>0</v>
      </c>
      <c r="U3463">
        <v>1</v>
      </c>
      <c r="W3463" s="64">
        <f t="shared" si="108"/>
        <v>34300000</v>
      </c>
      <c r="X3463" s="64">
        <f t="shared" si="109"/>
        <v>0</v>
      </c>
    </row>
    <row r="3464" spans="1:24">
      <c r="A3464">
        <v>1034</v>
      </c>
      <c r="B3464" t="s">
        <v>689</v>
      </c>
      <c r="C3464" t="s">
        <v>684</v>
      </c>
      <c r="D3464" t="s">
        <v>685</v>
      </c>
      <c r="E3464" t="s">
        <v>29</v>
      </c>
      <c r="F3464" t="s">
        <v>747</v>
      </c>
      <c r="G3464" t="s">
        <v>5289</v>
      </c>
      <c r="H3464" s="1">
        <v>45553</v>
      </c>
      <c r="I3464" t="s">
        <v>8</v>
      </c>
      <c r="J3464">
        <v>34</v>
      </c>
      <c r="K3464">
        <v>6.86</v>
      </c>
      <c r="L3464">
        <v>0</v>
      </c>
      <c r="M3464">
        <v>0</v>
      </c>
      <c r="N3464">
        <v>1</v>
      </c>
      <c r="O3464">
        <v>0</v>
      </c>
      <c r="P3464">
        <v>5000000</v>
      </c>
      <c r="Q3464">
        <v>0</v>
      </c>
      <c r="R3464">
        <v>4</v>
      </c>
      <c r="S3464">
        <v>1001</v>
      </c>
      <c r="T3464" s="1">
        <v>0</v>
      </c>
      <c r="U3464">
        <v>1</v>
      </c>
      <c r="W3464" s="64">
        <f t="shared" si="108"/>
        <v>34300000</v>
      </c>
      <c r="X3464" s="64">
        <f t="shared" si="109"/>
        <v>0</v>
      </c>
    </row>
    <row r="3465" spans="1:24">
      <c r="A3465">
        <v>1001</v>
      </c>
      <c r="B3465" t="s">
        <v>689</v>
      </c>
      <c r="C3465" t="s">
        <v>684</v>
      </c>
      <c r="D3465" t="s">
        <v>685</v>
      </c>
      <c r="E3465" t="s">
        <v>29</v>
      </c>
      <c r="F3465" t="s">
        <v>686</v>
      </c>
      <c r="G3465" t="s">
        <v>4812</v>
      </c>
      <c r="H3465" s="1">
        <v>45558</v>
      </c>
      <c r="I3465" t="s">
        <v>8</v>
      </c>
      <c r="J3465">
        <v>34</v>
      </c>
      <c r="K3465">
        <v>6.875</v>
      </c>
      <c r="L3465">
        <v>0</v>
      </c>
      <c r="M3465">
        <v>0</v>
      </c>
      <c r="N3465">
        <v>1</v>
      </c>
      <c r="O3465">
        <v>0</v>
      </c>
      <c r="P3465">
        <v>5000000</v>
      </c>
      <c r="Q3465">
        <v>0</v>
      </c>
      <c r="R3465">
        <v>4</v>
      </c>
      <c r="S3465">
        <v>1034</v>
      </c>
      <c r="T3465" s="1">
        <v>0</v>
      </c>
      <c r="U3465">
        <v>1</v>
      </c>
      <c r="W3465" s="64">
        <f t="shared" si="108"/>
        <v>34375000</v>
      </c>
      <c r="X3465" s="64">
        <f t="shared" si="109"/>
        <v>0</v>
      </c>
    </row>
    <row r="3466" spans="1:24" hidden="1">
      <c r="A3466">
        <v>1009</v>
      </c>
      <c r="B3466" t="s">
        <v>690</v>
      </c>
      <c r="C3466" t="s">
        <v>684</v>
      </c>
      <c r="D3466" t="s">
        <v>685</v>
      </c>
      <c r="E3466" t="s">
        <v>29</v>
      </c>
      <c r="F3466" t="s">
        <v>686</v>
      </c>
      <c r="G3466" t="s">
        <v>5074</v>
      </c>
      <c r="H3466" s="1">
        <v>45558</v>
      </c>
      <c r="I3466" t="s">
        <v>7</v>
      </c>
      <c r="J3466">
        <v>53</v>
      </c>
      <c r="K3466">
        <v>8.3515999999999995</v>
      </c>
      <c r="L3466">
        <v>0</v>
      </c>
      <c r="M3466">
        <v>0</v>
      </c>
      <c r="N3466">
        <v>1</v>
      </c>
      <c r="O3466">
        <v>0</v>
      </c>
      <c r="P3466">
        <v>0</v>
      </c>
      <c r="Q3466">
        <v>10000</v>
      </c>
      <c r="R3466">
        <v>4</v>
      </c>
      <c r="S3466">
        <v>27002</v>
      </c>
      <c r="T3466" s="1">
        <v>0</v>
      </c>
      <c r="U3466">
        <v>1</v>
      </c>
      <c r="W3466" s="64">
        <f t="shared" si="108"/>
        <v>0</v>
      </c>
      <c r="X3466" s="64">
        <f t="shared" si="109"/>
        <v>83516</v>
      </c>
    </row>
    <row r="3467" spans="1:24" hidden="1">
      <c r="A3467">
        <v>1017</v>
      </c>
      <c r="B3467" t="s">
        <v>692</v>
      </c>
      <c r="C3467" t="s">
        <v>684</v>
      </c>
      <c r="D3467" t="s">
        <v>685</v>
      </c>
      <c r="E3467" t="s">
        <v>29</v>
      </c>
      <c r="F3467" t="s">
        <v>686</v>
      </c>
      <c r="G3467" t="s">
        <v>5115</v>
      </c>
      <c r="H3467" s="1">
        <v>45558</v>
      </c>
      <c r="I3467" t="s">
        <v>8</v>
      </c>
      <c r="J3467">
        <v>34</v>
      </c>
      <c r="K3467">
        <v>6.96</v>
      </c>
      <c r="L3467">
        <v>0</v>
      </c>
      <c r="M3467">
        <v>0</v>
      </c>
      <c r="N3467">
        <v>1</v>
      </c>
      <c r="O3467">
        <v>0</v>
      </c>
      <c r="P3467">
        <v>34890</v>
      </c>
      <c r="Q3467">
        <v>0</v>
      </c>
      <c r="R3467">
        <v>4</v>
      </c>
      <c r="S3467">
        <v>3030</v>
      </c>
      <c r="T3467" s="1">
        <v>0</v>
      </c>
      <c r="U3467">
        <v>1</v>
      </c>
      <c r="W3467" s="64">
        <f t="shared" si="108"/>
        <v>242834.4</v>
      </c>
      <c r="X3467" s="64">
        <f t="shared" si="109"/>
        <v>0</v>
      </c>
    </row>
    <row r="3468" spans="1:24" hidden="1">
      <c r="A3468">
        <v>1017</v>
      </c>
      <c r="B3468" t="s">
        <v>692</v>
      </c>
      <c r="C3468" t="s">
        <v>684</v>
      </c>
      <c r="D3468" t="s">
        <v>685</v>
      </c>
      <c r="E3468" t="s">
        <v>29</v>
      </c>
      <c r="F3468" t="s">
        <v>756</v>
      </c>
      <c r="G3468" t="s">
        <v>5116</v>
      </c>
      <c r="H3468" s="1">
        <v>45558</v>
      </c>
      <c r="I3468" t="s">
        <v>7</v>
      </c>
      <c r="J3468">
        <v>34</v>
      </c>
      <c r="K3468">
        <v>6.96</v>
      </c>
      <c r="L3468">
        <v>0</v>
      </c>
      <c r="M3468">
        <v>0</v>
      </c>
      <c r="N3468">
        <v>1</v>
      </c>
      <c r="O3468">
        <v>0</v>
      </c>
      <c r="P3468">
        <v>0</v>
      </c>
      <c r="Q3468">
        <v>34885.07</v>
      </c>
      <c r="R3468">
        <v>4</v>
      </c>
      <c r="S3468">
        <v>3030</v>
      </c>
      <c r="T3468" s="1">
        <v>0</v>
      </c>
      <c r="U3468">
        <v>1</v>
      </c>
      <c r="W3468" s="64">
        <f t="shared" si="108"/>
        <v>0</v>
      </c>
      <c r="X3468" s="64">
        <f t="shared" si="109"/>
        <v>242800.08720000001</v>
      </c>
    </row>
    <row r="3469" spans="1:24">
      <c r="A3469">
        <v>1034</v>
      </c>
      <c r="B3469" t="s">
        <v>689</v>
      </c>
      <c r="C3469" t="s">
        <v>684</v>
      </c>
      <c r="D3469" t="s">
        <v>685</v>
      </c>
      <c r="E3469" t="s">
        <v>29</v>
      </c>
      <c r="F3469" t="s">
        <v>747</v>
      </c>
      <c r="G3469" t="s">
        <v>5290</v>
      </c>
      <c r="H3469" s="1">
        <v>45558</v>
      </c>
      <c r="I3469" t="s">
        <v>7</v>
      </c>
      <c r="J3469">
        <v>34</v>
      </c>
      <c r="K3469">
        <v>6.875</v>
      </c>
      <c r="L3469">
        <v>0</v>
      </c>
      <c r="M3469">
        <v>0</v>
      </c>
      <c r="N3469">
        <v>1</v>
      </c>
      <c r="O3469">
        <v>0</v>
      </c>
      <c r="P3469">
        <v>0</v>
      </c>
      <c r="Q3469">
        <v>5000000</v>
      </c>
      <c r="R3469">
        <v>4</v>
      </c>
      <c r="S3469">
        <v>1001</v>
      </c>
      <c r="T3469" s="1">
        <v>0</v>
      </c>
      <c r="U3469">
        <v>1</v>
      </c>
      <c r="W3469" s="64">
        <f t="shared" si="108"/>
        <v>0</v>
      </c>
      <c r="X3469" s="64">
        <f t="shared" si="109"/>
        <v>34375000</v>
      </c>
    </row>
    <row r="3470" spans="1:24">
      <c r="A3470">
        <v>1034</v>
      </c>
      <c r="B3470" t="s">
        <v>689</v>
      </c>
      <c r="C3470" t="s">
        <v>684</v>
      </c>
      <c r="D3470" t="s">
        <v>685</v>
      </c>
      <c r="E3470" t="s">
        <v>29</v>
      </c>
      <c r="F3470" t="s">
        <v>747</v>
      </c>
      <c r="G3470" t="s">
        <v>5291</v>
      </c>
      <c r="H3470" s="1">
        <v>45558</v>
      </c>
      <c r="I3470" t="s">
        <v>7</v>
      </c>
      <c r="J3470">
        <v>34</v>
      </c>
      <c r="K3470">
        <v>6.97</v>
      </c>
      <c r="L3470">
        <v>0</v>
      </c>
      <c r="M3470">
        <v>0</v>
      </c>
      <c r="N3470">
        <v>1</v>
      </c>
      <c r="O3470">
        <v>0</v>
      </c>
      <c r="P3470">
        <v>0</v>
      </c>
      <c r="Q3470">
        <v>550215</v>
      </c>
      <c r="R3470">
        <v>4</v>
      </c>
      <c r="S3470">
        <v>74003</v>
      </c>
      <c r="T3470" s="1">
        <v>0</v>
      </c>
      <c r="U3470">
        <v>1</v>
      </c>
      <c r="W3470" s="64">
        <f t="shared" si="108"/>
        <v>0</v>
      </c>
      <c r="X3470" s="64">
        <f t="shared" si="109"/>
        <v>3834998.55</v>
      </c>
    </row>
    <row r="3471" spans="1:24" hidden="1">
      <c r="A3471">
        <v>3030</v>
      </c>
      <c r="B3471" t="s">
        <v>692</v>
      </c>
      <c r="C3471" t="s">
        <v>684</v>
      </c>
      <c r="D3471" t="s">
        <v>685</v>
      </c>
      <c r="E3471" t="s">
        <v>29</v>
      </c>
      <c r="F3471" t="s">
        <v>983</v>
      </c>
      <c r="G3471" t="s">
        <v>688</v>
      </c>
      <c r="H3471" s="1">
        <v>45558</v>
      </c>
      <c r="I3471" t="s">
        <v>7</v>
      </c>
      <c r="J3471">
        <v>34</v>
      </c>
      <c r="K3471">
        <v>6.96</v>
      </c>
      <c r="L3471">
        <v>0</v>
      </c>
      <c r="M3471">
        <v>0</v>
      </c>
      <c r="N3471">
        <v>1</v>
      </c>
      <c r="O3471">
        <v>0</v>
      </c>
      <c r="P3471">
        <v>0</v>
      </c>
      <c r="Q3471">
        <v>34890</v>
      </c>
      <c r="R3471">
        <v>4</v>
      </c>
      <c r="S3471">
        <v>1017</v>
      </c>
      <c r="T3471" s="1">
        <v>0</v>
      </c>
      <c r="U3471">
        <v>1</v>
      </c>
      <c r="W3471" s="64">
        <f t="shared" si="108"/>
        <v>0</v>
      </c>
      <c r="X3471" s="64">
        <f t="shared" si="109"/>
        <v>242834.4</v>
      </c>
    </row>
    <row r="3472" spans="1:24" hidden="1">
      <c r="A3472">
        <v>3030</v>
      </c>
      <c r="B3472" t="s">
        <v>692</v>
      </c>
      <c r="C3472" t="s">
        <v>684</v>
      </c>
      <c r="D3472" t="s">
        <v>685</v>
      </c>
      <c r="E3472" t="s">
        <v>29</v>
      </c>
      <c r="F3472" t="s">
        <v>983</v>
      </c>
      <c r="G3472" t="s">
        <v>791</v>
      </c>
      <c r="H3472" s="1">
        <v>45558</v>
      </c>
      <c r="I3472" t="s">
        <v>8</v>
      </c>
      <c r="J3472">
        <v>34</v>
      </c>
      <c r="K3472">
        <v>6.96</v>
      </c>
      <c r="L3472">
        <v>0</v>
      </c>
      <c r="M3472">
        <v>0</v>
      </c>
      <c r="N3472">
        <v>1</v>
      </c>
      <c r="O3472">
        <v>0</v>
      </c>
      <c r="P3472">
        <v>34885.07</v>
      </c>
      <c r="Q3472">
        <v>0</v>
      </c>
      <c r="R3472">
        <v>4</v>
      </c>
      <c r="S3472">
        <v>1017</v>
      </c>
      <c r="T3472" s="1">
        <v>0</v>
      </c>
      <c r="U3472">
        <v>1</v>
      </c>
      <c r="W3472" s="64">
        <f t="shared" si="108"/>
        <v>242800.08720000001</v>
      </c>
      <c r="X3472" s="64">
        <f t="shared" si="109"/>
        <v>0</v>
      </c>
    </row>
    <row r="3473" spans="1:24" hidden="1">
      <c r="A3473">
        <v>27002</v>
      </c>
      <c r="B3473" t="s">
        <v>690</v>
      </c>
      <c r="C3473" t="s">
        <v>684</v>
      </c>
      <c r="D3473" t="s">
        <v>685</v>
      </c>
      <c r="E3473" t="s">
        <v>29</v>
      </c>
      <c r="F3473" t="s">
        <v>5341</v>
      </c>
      <c r="G3473" t="s">
        <v>3605</v>
      </c>
      <c r="H3473" s="1">
        <v>45558</v>
      </c>
      <c r="I3473" t="s">
        <v>8</v>
      </c>
      <c r="J3473">
        <v>53</v>
      </c>
      <c r="K3473">
        <v>8.3515999999999995</v>
      </c>
      <c r="L3473">
        <v>0</v>
      </c>
      <c r="M3473">
        <v>0</v>
      </c>
      <c r="N3473">
        <v>1</v>
      </c>
      <c r="O3473">
        <v>0</v>
      </c>
      <c r="P3473">
        <v>10000</v>
      </c>
      <c r="Q3473">
        <v>0</v>
      </c>
      <c r="R3473">
        <v>4</v>
      </c>
      <c r="S3473">
        <v>1009</v>
      </c>
      <c r="T3473" s="1">
        <v>0</v>
      </c>
      <c r="U3473">
        <v>1</v>
      </c>
      <c r="W3473" s="64">
        <f t="shared" si="108"/>
        <v>83516</v>
      </c>
      <c r="X3473" s="64">
        <f t="shared" si="109"/>
        <v>0</v>
      </c>
    </row>
    <row r="3474" spans="1:24" hidden="1">
      <c r="A3474">
        <v>74003</v>
      </c>
      <c r="B3474" t="s">
        <v>690</v>
      </c>
      <c r="C3474" t="s">
        <v>684</v>
      </c>
      <c r="D3474" t="s">
        <v>685</v>
      </c>
      <c r="E3474" t="s">
        <v>29</v>
      </c>
      <c r="F3474" t="s">
        <v>686</v>
      </c>
      <c r="G3474" t="s">
        <v>5434</v>
      </c>
      <c r="H3474" s="1">
        <v>45558</v>
      </c>
      <c r="I3474" t="s">
        <v>8</v>
      </c>
      <c r="J3474">
        <v>34</v>
      </c>
      <c r="K3474">
        <v>6.97</v>
      </c>
      <c r="L3474">
        <v>0</v>
      </c>
      <c r="M3474">
        <v>0</v>
      </c>
      <c r="N3474">
        <v>1</v>
      </c>
      <c r="O3474">
        <v>0</v>
      </c>
      <c r="P3474">
        <v>550215</v>
      </c>
      <c r="Q3474">
        <v>0</v>
      </c>
      <c r="R3474">
        <v>4</v>
      </c>
      <c r="S3474">
        <v>1034</v>
      </c>
      <c r="T3474" s="1">
        <v>0</v>
      </c>
      <c r="U3474">
        <v>1</v>
      </c>
      <c r="W3474" s="64">
        <f t="shared" si="108"/>
        <v>3834998.55</v>
      </c>
      <c r="X3474" s="64">
        <f t="shared" si="109"/>
        <v>0</v>
      </c>
    </row>
    <row r="3475" spans="1:24">
      <c r="A3475">
        <v>1034</v>
      </c>
      <c r="B3475" t="s">
        <v>689</v>
      </c>
      <c r="C3475" t="s">
        <v>684</v>
      </c>
      <c r="D3475" t="s">
        <v>685</v>
      </c>
      <c r="E3475" t="s">
        <v>29</v>
      </c>
      <c r="F3475" t="s">
        <v>747</v>
      </c>
      <c r="G3475" t="s">
        <v>5292</v>
      </c>
      <c r="H3475" s="1">
        <v>45559</v>
      </c>
      <c r="I3475" t="s">
        <v>7</v>
      </c>
      <c r="J3475">
        <v>34</v>
      </c>
      <c r="K3475">
        <v>6.97</v>
      </c>
      <c r="L3475">
        <v>0</v>
      </c>
      <c r="M3475">
        <v>0</v>
      </c>
      <c r="N3475">
        <v>1</v>
      </c>
      <c r="O3475">
        <v>0</v>
      </c>
      <c r="P3475">
        <v>0</v>
      </c>
      <c r="Q3475">
        <v>772310</v>
      </c>
      <c r="R3475">
        <v>4</v>
      </c>
      <c r="S3475">
        <v>27003</v>
      </c>
      <c r="T3475" s="1">
        <v>0</v>
      </c>
      <c r="U3475">
        <v>1</v>
      </c>
      <c r="W3475" s="64">
        <f t="shared" si="108"/>
        <v>0</v>
      </c>
      <c r="X3475" s="64">
        <f t="shared" si="109"/>
        <v>5383000.7000000002</v>
      </c>
    </row>
    <row r="3476" spans="1:24">
      <c r="A3476">
        <v>1034</v>
      </c>
      <c r="B3476" t="s">
        <v>690</v>
      </c>
      <c r="C3476" t="s">
        <v>684</v>
      </c>
      <c r="D3476" t="s">
        <v>685</v>
      </c>
      <c r="E3476" t="s">
        <v>29</v>
      </c>
      <c r="F3476" t="s">
        <v>747</v>
      </c>
      <c r="G3476" t="s">
        <v>1026</v>
      </c>
      <c r="H3476" s="1">
        <v>45559</v>
      </c>
      <c r="I3476" t="s">
        <v>7</v>
      </c>
      <c r="J3476">
        <v>34</v>
      </c>
      <c r="K3476">
        <v>6.97</v>
      </c>
      <c r="L3476">
        <v>0</v>
      </c>
      <c r="M3476">
        <v>0</v>
      </c>
      <c r="N3476">
        <v>1</v>
      </c>
      <c r="O3476">
        <v>0</v>
      </c>
      <c r="P3476">
        <v>0</v>
      </c>
      <c r="Q3476">
        <v>1732.5</v>
      </c>
      <c r="R3476">
        <v>4</v>
      </c>
      <c r="S3476">
        <v>27002</v>
      </c>
      <c r="T3476" s="1">
        <v>0</v>
      </c>
      <c r="U3476">
        <v>1</v>
      </c>
      <c r="W3476" s="64">
        <f t="shared" si="108"/>
        <v>0</v>
      </c>
      <c r="X3476" s="64">
        <f t="shared" si="109"/>
        <v>12075.525</v>
      </c>
    </row>
    <row r="3477" spans="1:24">
      <c r="A3477">
        <v>1034</v>
      </c>
      <c r="B3477" t="s">
        <v>690</v>
      </c>
      <c r="C3477" t="s">
        <v>684</v>
      </c>
      <c r="D3477" t="s">
        <v>685</v>
      </c>
      <c r="E3477" t="s">
        <v>29</v>
      </c>
      <c r="F3477" t="s">
        <v>747</v>
      </c>
      <c r="G3477" t="s">
        <v>1018</v>
      </c>
      <c r="H3477" s="1">
        <v>45559</v>
      </c>
      <c r="I3477" t="s">
        <v>7</v>
      </c>
      <c r="J3477">
        <v>34</v>
      </c>
      <c r="K3477">
        <v>6.97</v>
      </c>
      <c r="L3477">
        <v>0</v>
      </c>
      <c r="M3477">
        <v>0</v>
      </c>
      <c r="N3477">
        <v>1</v>
      </c>
      <c r="O3477">
        <v>0</v>
      </c>
      <c r="P3477">
        <v>0</v>
      </c>
      <c r="Q3477">
        <v>55000</v>
      </c>
      <c r="R3477">
        <v>4</v>
      </c>
      <c r="S3477">
        <v>27002</v>
      </c>
      <c r="T3477" s="1">
        <v>0</v>
      </c>
      <c r="U3477">
        <v>1</v>
      </c>
      <c r="W3477" s="64">
        <f t="shared" si="108"/>
        <v>0</v>
      </c>
      <c r="X3477" s="64">
        <f t="shared" si="109"/>
        <v>383350</v>
      </c>
    </row>
    <row r="3478" spans="1:24">
      <c r="A3478">
        <v>1034</v>
      </c>
      <c r="B3478" t="s">
        <v>690</v>
      </c>
      <c r="C3478" t="s">
        <v>684</v>
      </c>
      <c r="D3478" t="s">
        <v>685</v>
      </c>
      <c r="E3478" t="s">
        <v>29</v>
      </c>
      <c r="F3478" t="s">
        <v>747</v>
      </c>
      <c r="G3478" t="s">
        <v>1016</v>
      </c>
      <c r="H3478" s="1">
        <v>45559</v>
      </c>
      <c r="I3478" t="s">
        <v>7</v>
      </c>
      <c r="J3478">
        <v>34</v>
      </c>
      <c r="K3478">
        <v>6.97</v>
      </c>
      <c r="L3478">
        <v>0</v>
      </c>
      <c r="M3478">
        <v>0</v>
      </c>
      <c r="N3478">
        <v>1</v>
      </c>
      <c r="O3478">
        <v>0</v>
      </c>
      <c r="P3478">
        <v>0</v>
      </c>
      <c r="Q3478">
        <v>293332.59999999998</v>
      </c>
      <c r="R3478">
        <v>4</v>
      </c>
      <c r="S3478">
        <v>27002</v>
      </c>
      <c r="T3478" s="1">
        <v>0</v>
      </c>
      <c r="U3478">
        <v>1</v>
      </c>
      <c r="W3478" s="64">
        <f t="shared" si="108"/>
        <v>0</v>
      </c>
      <c r="X3478" s="64">
        <f t="shared" si="109"/>
        <v>2044528.2219999998</v>
      </c>
    </row>
    <row r="3479" spans="1:24" hidden="1">
      <c r="A3479">
        <v>27002</v>
      </c>
      <c r="B3479" t="s">
        <v>690</v>
      </c>
      <c r="C3479" t="s">
        <v>684</v>
      </c>
      <c r="D3479" t="s">
        <v>685</v>
      </c>
      <c r="E3479" t="s">
        <v>29</v>
      </c>
      <c r="F3479" t="s">
        <v>753</v>
      </c>
      <c r="G3479" t="s">
        <v>730</v>
      </c>
      <c r="H3479" s="1">
        <v>45559</v>
      </c>
      <c r="I3479" t="s">
        <v>8</v>
      </c>
      <c r="J3479">
        <v>34</v>
      </c>
      <c r="K3479">
        <v>6.97</v>
      </c>
      <c r="L3479">
        <v>0</v>
      </c>
      <c r="M3479">
        <v>0</v>
      </c>
      <c r="N3479">
        <v>1</v>
      </c>
      <c r="O3479">
        <v>0</v>
      </c>
      <c r="P3479">
        <v>1732.5</v>
      </c>
      <c r="Q3479">
        <v>0</v>
      </c>
      <c r="R3479">
        <v>4</v>
      </c>
      <c r="S3479">
        <v>1034</v>
      </c>
      <c r="T3479" s="1">
        <v>0</v>
      </c>
      <c r="U3479">
        <v>1</v>
      </c>
      <c r="W3479" s="64">
        <f t="shared" si="108"/>
        <v>12075.525</v>
      </c>
      <c r="X3479" s="64">
        <f t="shared" si="109"/>
        <v>0</v>
      </c>
    </row>
    <row r="3480" spans="1:24" hidden="1">
      <c r="A3480">
        <v>27002</v>
      </c>
      <c r="B3480" t="s">
        <v>690</v>
      </c>
      <c r="C3480" t="s">
        <v>684</v>
      </c>
      <c r="D3480" t="s">
        <v>685</v>
      </c>
      <c r="E3480" t="s">
        <v>29</v>
      </c>
      <c r="F3480" t="s">
        <v>753</v>
      </c>
      <c r="G3480" t="s">
        <v>1008</v>
      </c>
      <c r="H3480" s="1">
        <v>45559</v>
      </c>
      <c r="I3480" t="s">
        <v>8</v>
      </c>
      <c r="J3480">
        <v>34</v>
      </c>
      <c r="K3480">
        <v>6.97</v>
      </c>
      <c r="L3480">
        <v>0</v>
      </c>
      <c r="M3480">
        <v>0</v>
      </c>
      <c r="N3480">
        <v>1</v>
      </c>
      <c r="O3480">
        <v>0</v>
      </c>
      <c r="P3480">
        <v>55000</v>
      </c>
      <c r="Q3480">
        <v>0</v>
      </c>
      <c r="R3480">
        <v>4</v>
      </c>
      <c r="S3480">
        <v>1034</v>
      </c>
      <c r="T3480" s="1">
        <v>0</v>
      </c>
      <c r="U3480">
        <v>1</v>
      </c>
      <c r="W3480" s="64">
        <f t="shared" si="108"/>
        <v>383350</v>
      </c>
      <c r="X3480" s="64">
        <f t="shared" si="109"/>
        <v>0</v>
      </c>
    </row>
    <row r="3481" spans="1:24" hidden="1">
      <c r="A3481">
        <v>27002</v>
      </c>
      <c r="B3481" t="s">
        <v>690</v>
      </c>
      <c r="C3481" t="s">
        <v>684</v>
      </c>
      <c r="D3481" t="s">
        <v>685</v>
      </c>
      <c r="E3481" t="s">
        <v>29</v>
      </c>
      <c r="F3481" t="s">
        <v>753</v>
      </c>
      <c r="G3481" t="s">
        <v>1012</v>
      </c>
      <c r="H3481" s="1">
        <v>45559</v>
      </c>
      <c r="I3481" t="s">
        <v>8</v>
      </c>
      <c r="J3481">
        <v>34</v>
      </c>
      <c r="K3481">
        <v>6.97</v>
      </c>
      <c r="L3481">
        <v>0</v>
      </c>
      <c r="M3481">
        <v>0</v>
      </c>
      <c r="N3481">
        <v>1</v>
      </c>
      <c r="O3481">
        <v>0</v>
      </c>
      <c r="P3481">
        <v>293332.59999999998</v>
      </c>
      <c r="Q3481">
        <v>0</v>
      </c>
      <c r="R3481">
        <v>4</v>
      </c>
      <c r="S3481">
        <v>1034</v>
      </c>
      <c r="T3481" s="1">
        <v>0</v>
      </c>
      <c r="U3481">
        <v>1</v>
      </c>
      <c r="W3481" s="64">
        <f t="shared" si="108"/>
        <v>2044528.2219999998</v>
      </c>
      <c r="X3481" s="64">
        <f t="shared" si="109"/>
        <v>0</v>
      </c>
    </row>
    <row r="3482" spans="1:24" hidden="1">
      <c r="A3482">
        <v>27003</v>
      </c>
      <c r="B3482" t="s">
        <v>689</v>
      </c>
      <c r="C3482" t="s">
        <v>684</v>
      </c>
      <c r="D3482" t="s">
        <v>685</v>
      </c>
      <c r="E3482" t="s">
        <v>29</v>
      </c>
      <c r="F3482" t="s">
        <v>753</v>
      </c>
      <c r="G3482" t="s">
        <v>984</v>
      </c>
      <c r="H3482" s="1">
        <v>45559</v>
      </c>
      <c r="I3482" t="s">
        <v>8</v>
      </c>
      <c r="J3482">
        <v>34</v>
      </c>
      <c r="K3482">
        <v>6.97</v>
      </c>
      <c r="L3482">
        <v>0</v>
      </c>
      <c r="M3482">
        <v>0</v>
      </c>
      <c r="N3482">
        <v>1</v>
      </c>
      <c r="O3482">
        <v>0</v>
      </c>
      <c r="P3482">
        <v>772310</v>
      </c>
      <c r="Q3482">
        <v>0</v>
      </c>
      <c r="R3482">
        <v>4</v>
      </c>
      <c r="S3482">
        <v>1034</v>
      </c>
      <c r="T3482" s="1">
        <v>0</v>
      </c>
      <c r="U3482">
        <v>1</v>
      </c>
      <c r="W3482" s="64">
        <f t="shared" si="108"/>
        <v>5383000.7000000002</v>
      </c>
      <c r="X3482" s="64">
        <f t="shared" si="109"/>
        <v>0</v>
      </c>
    </row>
    <row r="3483" spans="1:24">
      <c r="A3483">
        <v>1001</v>
      </c>
      <c r="B3483" t="s">
        <v>689</v>
      </c>
      <c r="C3483" t="s">
        <v>684</v>
      </c>
      <c r="D3483" t="s">
        <v>685</v>
      </c>
      <c r="E3483" t="s">
        <v>29</v>
      </c>
      <c r="F3483" t="s">
        <v>686</v>
      </c>
      <c r="G3483" t="s">
        <v>4809</v>
      </c>
      <c r="H3483" s="1">
        <v>45560</v>
      </c>
      <c r="I3483" t="s">
        <v>8</v>
      </c>
      <c r="J3483">
        <v>34</v>
      </c>
      <c r="K3483">
        <v>6.875</v>
      </c>
      <c r="L3483">
        <v>0</v>
      </c>
      <c r="M3483">
        <v>0</v>
      </c>
      <c r="N3483">
        <v>1</v>
      </c>
      <c r="O3483">
        <v>0</v>
      </c>
      <c r="P3483">
        <v>5000000</v>
      </c>
      <c r="Q3483">
        <v>0</v>
      </c>
      <c r="R3483">
        <v>4</v>
      </c>
      <c r="S3483">
        <v>1033</v>
      </c>
      <c r="T3483" s="1">
        <v>0</v>
      </c>
      <c r="U3483">
        <v>1</v>
      </c>
      <c r="W3483" s="64">
        <f t="shared" ref="W3483:W3546" si="110">+K3483*P3483</f>
        <v>34375000</v>
      </c>
      <c r="X3483" s="64">
        <f t="shared" ref="X3483:X3546" si="111">K3483*Q3483</f>
        <v>0</v>
      </c>
    </row>
    <row r="3484" spans="1:24">
      <c r="A3484">
        <v>1001</v>
      </c>
      <c r="B3484" t="s">
        <v>689</v>
      </c>
      <c r="C3484" t="s">
        <v>684</v>
      </c>
      <c r="D3484" t="s">
        <v>685</v>
      </c>
      <c r="E3484" t="s">
        <v>29</v>
      </c>
      <c r="F3484" t="s">
        <v>686</v>
      </c>
      <c r="G3484" t="s">
        <v>995</v>
      </c>
      <c r="H3484" s="1">
        <v>45560</v>
      </c>
      <c r="I3484" t="s">
        <v>7</v>
      </c>
      <c r="J3484">
        <v>34</v>
      </c>
      <c r="K3484">
        <v>6.86</v>
      </c>
      <c r="L3484">
        <v>0</v>
      </c>
      <c r="M3484">
        <v>0</v>
      </c>
      <c r="N3484">
        <v>1</v>
      </c>
      <c r="O3484">
        <v>0</v>
      </c>
      <c r="P3484">
        <v>0</v>
      </c>
      <c r="Q3484">
        <v>5000000</v>
      </c>
      <c r="R3484">
        <v>4</v>
      </c>
      <c r="S3484">
        <v>1033</v>
      </c>
      <c r="T3484" s="1">
        <v>0</v>
      </c>
      <c r="U3484">
        <v>1</v>
      </c>
      <c r="W3484" s="64">
        <f t="shared" si="110"/>
        <v>0</v>
      </c>
      <c r="X3484" s="64">
        <f t="shared" si="111"/>
        <v>34300000</v>
      </c>
    </row>
    <row r="3485" spans="1:24" hidden="1">
      <c r="A3485">
        <v>1033</v>
      </c>
      <c r="B3485" t="s">
        <v>689</v>
      </c>
      <c r="C3485" t="s">
        <v>684</v>
      </c>
      <c r="D3485" t="s">
        <v>685</v>
      </c>
      <c r="E3485" t="s">
        <v>29</v>
      </c>
      <c r="F3485" t="s">
        <v>747</v>
      </c>
      <c r="G3485" t="s">
        <v>5171</v>
      </c>
      <c r="H3485" s="1">
        <v>45560</v>
      </c>
      <c r="I3485" t="s">
        <v>8</v>
      </c>
      <c r="J3485">
        <v>34</v>
      </c>
      <c r="K3485">
        <v>6.86</v>
      </c>
      <c r="L3485">
        <v>0</v>
      </c>
      <c r="M3485">
        <v>0</v>
      </c>
      <c r="N3485">
        <v>1</v>
      </c>
      <c r="O3485">
        <v>0</v>
      </c>
      <c r="P3485">
        <v>5000000</v>
      </c>
      <c r="Q3485">
        <v>0</v>
      </c>
      <c r="R3485">
        <v>4</v>
      </c>
      <c r="S3485">
        <v>1001</v>
      </c>
      <c r="T3485" s="1">
        <v>0</v>
      </c>
      <c r="U3485">
        <v>1</v>
      </c>
      <c r="W3485" s="64">
        <f t="shared" si="110"/>
        <v>34300000</v>
      </c>
      <c r="X3485" s="64">
        <f t="shared" si="111"/>
        <v>0</v>
      </c>
    </row>
    <row r="3486" spans="1:24" hidden="1">
      <c r="A3486">
        <v>1033</v>
      </c>
      <c r="B3486" t="s">
        <v>689</v>
      </c>
      <c r="C3486" t="s">
        <v>684</v>
      </c>
      <c r="D3486" t="s">
        <v>685</v>
      </c>
      <c r="E3486" t="s">
        <v>29</v>
      </c>
      <c r="F3486" t="s">
        <v>747</v>
      </c>
      <c r="G3486" t="s">
        <v>5172</v>
      </c>
      <c r="H3486" s="1">
        <v>45560</v>
      </c>
      <c r="I3486" t="s">
        <v>7</v>
      </c>
      <c r="J3486">
        <v>34</v>
      </c>
      <c r="K3486">
        <v>6.875</v>
      </c>
      <c r="L3486">
        <v>0</v>
      </c>
      <c r="M3486">
        <v>0</v>
      </c>
      <c r="N3486">
        <v>1</v>
      </c>
      <c r="O3486">
        <v>0</v>
      </c>
      <c r="P3486">
        <v>0</v>
      </c>
      <c r="Q3486">
        <v>5000000</v>
      </c>
      <c r="R3486">
        <v>4</v>
      </c>
      <c r="S3486">
        <v>1001</v>
      </c>
      <c r="T3486" s="1">
        <v>0</v>
      </c>
      <c r="U3486">
        <v>1</v>
      </c>
      <c r="W3486" s="64">
        <f t="shared" si="110"/>
        <v>0</v>
      </c>
      <c r="X3486" s="64">
        <f t="shared" si="111"/>
        <v>34375000</v>
      </c>
    </row>
    <row r="3487" spans="1:24">
      <c r="A3487">
        <v>1034</v>
      </c>
      <c r="B3487" t="s">
        <v>689</v>
      </c>
      <c r="C3487" t="s">
        <v>684</v>
      </c>
      <c r="D3487" t="s">
        <v>685</v>
      </c>
      <c r="E3487" t="s">
        <v>29</v>
      </c>
      <c r="F3487" t="s">
        <v>747</v>
      </c>
      <c r="G3487" t="s">
        <v>5293</v>
      </c>
      <c r="H3487" s="1">
        <v>45560</v>
      </c>
      <c r="I3487" t="s">
        <v>8</v>
      </c>
      <c r="J3487">
        <v>34</v>
      </c>
      <c r="K3487">
        <v>6.8822000000000001</v>
      </c>
      <c r="L3487">
        <v>0</v>
      </c>
      <c r="M3487">
        <v>0</v>
      </c>
      <c r="N3487">
        <v>1</v>
      </c>
      <c r="O3487">
        <v>0</v>
      </c>
      <c r="P3487">
        <v>550215</v>
      </c>
      <c r="Q3487">
        <v>0</v>
      </c>
      <c r="R3487">
        <v>4</v>
      </c>
      <c r="S3487">
        <v>74003</v>
      </c>
      <c r="T3487" s="1">
        <v>0</v>
      </c>
      <c r="U3487">
        <v>1</v>
      </c>
      <c r="W3487" s="64">
        <f t="shared" si="110"/>
        <v>3786689.673</v>
      </c>
      <c r="X3487" s="64">
        <f t="shared" si="111"/>
        <v>0</v>
      </c>
    </row>
    <row r="3488" spans="1:24" hidden="1">
      <c r="A3488">
        <v>74003</v>
      </c>
      <c r="B3488" t="s">
        <v>690</v>
      </c>
      <c r="C3488" t="s">
        <v>684</v>
      </c>
      <c r="D3488" t="s">
        <v>685</v>
      </c>
      <c r="E3488" t="s">
        <v>29</v>
      </c>
      <c r="F3488" t="s">
        <v>747</v>
      </c>
      <c r="G3488" t="s">
        <v>5440</v>
      </c>
      <c r="H3488" s="1">
        <v>45560</v>
      </c>
      <c r="I3488" t="s">
        <v>7</v>
      </c>
      <c r="J3488">
        <v>34</v>
      </c>
      <c r="K3488">
        <v>6.8822000000000001</v>
      </c>
      <c r="L3488">
        <v>0</v>
      </c>
      <c r="M3488">
        <v>0</v>
      </c>
      <c r="N3488">
        <v>1</v>
      </c>
      <c r="O3488">
        <v>0</v>
      </c>
      <c r="P3488">
        <v>0</v>
      </c>
      <c r="Q3488">
        <v>550215</v>
      </c>
      <c r="R3488">
        <v>4</v>
      </c>
      <c r="S3488">
        <v>1034</v>
      </c>
      <c r="T3488" s="1">
        <v>0</v>
      </c>
      <c r="U3488">
        <v>1</v>
      </c>
      <c r="W3488" s="64">
        <f t="shared" si="110"/>
        <v>0</v>
      </c>
      <c r="X3488" s="64">
        <f t="shared" si="111"/>
        <v>3786689.673</v>
      </c>
    </row>
    <row r="3489" spans="1:24">
      <c r="A3489">
        <v>1001</v>
      </c>
      <c r="B3489" t="s">
        <v>689</v>
      </c>
      <c r="C3489" t="s">
        <v>684</v>
      </c>
      <c r="D3489" t="s">
        <v>685</v>
      </c>
      <c r="E3489" t="s">
        <v>29</v>
      </c>
      <c r="F3489" t="s">
        <v>686</v>
      </c>
      <c r="G3489" t="s">
        <v>991</v>
      </c>
      <c r="H3489" s="1">
        <v>45561</v>
      </c>
      <c r="I3489" t="s">
        <v>7</v>
      </c>
      <c r="J3489">
        <v>34</v>
      </c>
      <c r="K3489">
        <v>6.86</v>
      </c>
      <c r="L3489">
        <v>0</v>
      </c>
      <c r="M3489">
        <v>0</v>
      </c>
      <c r="N3489">
        <v>1</v>
      </c>
      <c r="O3489">
        <v>0</v>
      </c>
      <c r="P3489">
        <v>0</v>
      </c>
      <c r="Q3489">
        <v>3000000</v>
      </c>
      <c r="R3489">
        <v>4</v>
      </c>
      <c r="S3489">
        <v>1034</v>
      </c>
      <c r="T3489" s="1">
        <v>0</v>
      </c>
      <c r="U3489">
        <v>1</v>
      </c>
      <c r="W3489" s="64">
        <f t="shared" si="110"/>
        <v>0</v>
      </c>
      <c r="X3489" s="64">
        <f t="shared" si="111"/>
        <v>20580000</v>
      </c>
    </row>
    <row r="3490" spans="1:24" hidden="1">
      <c r="A3490">
        <v>1033</v>
      </c>
      <c r="B3490" t="s">
        <v>689</v>
      </c>
      <c r="C3490" t="s">
        <v>684</v>
      </c>
      <c r="D3490" t="s">
        <v>685</v>
      </c>
      <c r="E3490" t="s">
        <v>29</v>
      </c>
      <c r="F3490" t="s">
        <v>747</v>
      </c>
      <c r="G3490" t="s">
        <v>983</v>
      </c>
      <c r="H3490" s="1">
        <v>45561</v>
      </c>
      <c r="I3490" t="s">
        <v>7</v>
      </c>
      <c r="J3490">
        <v>34</v>
      </c>
      <c r="K3490">
        <v>6.97</v>
      </c>
      <c r="L3490">
        <v>0</v>
      </c>
      <c r="M3490">
        <v>0</v>
      </c>
      <c r="N3490">
        <v>1</v>
      </c>
      <c r="O3490">
        <v>0</v>
      </c>
      <c r="P3490">
        <v>0</v>
      </c>
      <c r="Q3490">
        <v>80000</v>
      </c>
      <c r="R3490">
        <v>4</v>
      </c>
      <c r="S3490">
        <v>3053</v>
      </c>
      <c r="T3490" s="1">
        <v>0</v>
      </c>
      <c r="U3490">
        <v>1</v>
      </c>
      <c r="W3490" s="64">
        <f t="shared" si="110"/>
        <v>0</v>
      </c>
      <c r="X3490" s="64">
        <f t="shared" si="111"/>
        <v>557600</v>
      </c>
    </row>
    <row r="3491" spans="1:24">
      <c r="A3491">
        <v>1034</v>
      </c>
      <c r="B3491" t="s">
        <v>689</v>
      </c>
      <c r="C3491" t="s">
        <v>684</v>
      </c>
      <c r="D3491" t="s">
        <v>685</v>
      </c>
      <c r="E3491" t="s">
        <v>29</v>
      </c>
      <c r="F3491" t="s">
        <v>747</v>
      </c>
      <c r="G3491" t="s">
        <v>5294</v>
      </c>
      <c r="H3491" s="1">
        <v>45561</v>
      </c>
      <c r="I3491" t="s">
        <v>8</v>
      </c>
      <c r="J3491">
        <v>34</v>
      </c>
      <c r="K3491">
        <v>6.86</v>
      </c>
      <c r="L3491">
        <v>0</v>
      </c>
      <c r="M3491">
        <v>0</v>
      </c>
      <c r="N3491">
        <v>1</v>
      </c>
      <c r="O3491">
        <v>0</v>
      </c>
      <c r="P3491">
        <v>3000000</v>
      </c>
      <c r="Q3491">
        <v>0</v>
      </c>
      <c r="R3491">
        <v>4</v>
      </c>
      <c r="S3491">
        <v>1001</v>
      </c>
      <c r="T3491" s="1">
        <v>0</v>
      </c>
      <c r="U3491">
        <v>1</v>
      </c>
      <c r="W3491" s="64">
        <f t="shared" si="110"/>
        <v>20580000</v>
      </c>
      <c r="X3491" s="64">
        <f t="shared" si="111"/>
        <v>0</v>
      </c>
    </row>
    <row r="3492" spans="1:24" hidden="1">
      <c r="A3492">
        <v>3053</v>
      </c>
      <c r="B3492" t="s">
        <v>690</v>
      </c>
      <c r="C3492" t="s">
        <v>684</v>
      </c>
      <c r="D3492" t="s">
        <v>685</v>
      </c>
      <c r="E3492" t="s">
        <v>29</v>
      </c>
      <c r="F3492" t="s">
        <v>3577</v>
      </c>
      <c r="G3492" t="s">
        <v>5329</v>
      </c>
      <c r="H3492" s="1">
        <v>45561</v>
      </c>
      <c r="I3492" t="s">
        <v>8</v>
      </c>
      <c r="J3492">
        <v>34</v>
      </c>
      <c r="K3492">
        <v>6.97</v>
      </c>
      <c r="L3492">
        <v>0</v>
      </c>
      <c r="M3492">
        <v>0</v>
      </c>
      <c r="N3492">
        <v>1</v>
      </c>
      <c r="O3492">
        <v>0</v>
      </c>
      <c r="P3492">
        <v>80000</v>
      </c>
      <c r="Q3492">
        <v>0</v>
      </c>
      <c r="R3492">
        <v>4</v>
      </c>
      <c r="S3492">
        <v>1033</v>
      </c>
      <c r="T3492" s="1">
        <v>0</v>
      </c>
      <c r="U3492">
        <v>1</v>
      </c>
      <c r="W3492" s="64">
        <f t="shared" si="110"/>
        <v>557600</v>
      </c>
      <c r="X3492" s="64">
        <f t="shared" si="111"/>
        <v>0</v>
      </c>
    </row>
    <row r="3493" spans="1:24">
      <c r="A3493">
        <v>1014</v>
      </c>
      <c r="B3493" t="s">
        <v>689</v>
      </c>
      <c r="C3493" t="s">
        <v>684</v>
      </c>
      <c r="D3493" t="s">
        <v>685</v>
      </c>
      <c r="E3493" t="s">
        <v>29</v>
      </c>
      <c r="F3493" t="s">
        <v>728</v>
      </c>
      <c r="G3493" t="s">
        <v>832</v>
      </c>
      <c r="H3493" s="1">
        <v>45562</v>
      </c>
      <c r="I3493" t="s">
        <v>7</v>
      </c>
      <c r="J3493">
        <v>34</v>
      </c>
      <c r="K3493">
        <v>6.97</v>
      </c>
      <c r="L3493">
        <v>0</v>
      </c>
      <c r="M3493">
        <v>0</v>
      </c>
      <c r="N3493">
        <v>1</v>
      </c>
      <c r="O3493">
        <v>1</v>
      </c>
      <c r="P3493">
        <v>0</v>
      </c>
      <c r="Q3493">
        <v>13196.06</v>
      </c>
      <c r="R3493">
        <v>4</v>
      </c>
      <c r="S3493">
        <v>27012</v>
      </c>
      <c r="T3493" s="1">
        <v>0</v>
      </c>
      <c r="U3493">
        <v>1</v>
      </c>
      <c r="W3493" s="64">
        <f t="shared" si="110"/>
        <v>0</v>
      </c>
      <c r="X3493" s="64">
        <f t="shared" si="111"/>
        <v>91976.538199999995</v>
      </c>
    </row>
    <row r="3494" spans="1:24" hidden="1">
      <c r="A3494">
        <v>27012</v>
      </c>
      <c r="B3494" t="s">
        <v>689</v>
      </c>
      <c r="C3494" t="s">
        <v>684</v>
      </c>
      <c r="D3494" t="s">
        <v>685</v>
      </c>
      <c r="E3494" t="s">
        <v>29</v>
      </c>
      <c r="F3494" t="s">
        <v>753</v>
      </c>
      <c r="G3494" t="s">
        <v>979</v>
      </c>
      <c r="H3494" s="1">
        <v>45562</v>
      </c>
      <c r="I3494" t="s">
        <v>8</v>
      </c>
      <c r="J3494">
        <v>34</v>
      </c>
      <c r="K3494">
        <v>6.97</v>
      </c>
      <c r="L3494">
        <v>0</v>
      </c>
      <c r="M3494">
        <v>0</v>
      </c>
      <c r="N3494">
        <v>1</v>
      </c>
      <c r="O3494">
        <v>0</v>
      </c>
      <c r="P3494">
        <v>13196.06</v>
      </c>
      <c r="Q3494">
        <v>0</v>
      </c>
      <c r="R3494">
        <v>4</v>
      </c>
      <c r="S3494">
        <v>1014</v>
      </c>
      <c r="T3494" s="1">
        <v>0</v>
      </c>
      <c r="U3494">
        <v>1</v>
      </c>
      <c r="W3494" s="64">
        <f t="shared" si="110"/>
        <v>91976.538199999995</v>
      </c>
      <c r="X3494" s="64">
        <f t="shared" si="111"/>
        <v>0</v>
      </c>
    </row>
    <row r="3495" spans="1:24">
      <c r="A3495">
        <v>1001</v>
      </c>
      <c r="B3495" t="s">
        <v>689</v>
      </c>
      <c r="C3495" t="s">
        <v>684</v>
      </c>
      <c r="D3495" t="s">
        <v>685</v>
      </c>
      <c r="E3495" t="s">
        <v>29</v>
      </c>
      <c r="F3495" t="s">
        <v>686</v>
      </c>
      <c r="G3495" t="s">
        <v>4813</v>
      </c>
      <c r="H3495" s="1">
        <v>45566</v>
      </c>
      <c r="I3495" t="s">
        <v>8</v>
      </c>
      <c r="J3495">
        <v>34</v>
      </c>
      <c r="K3495">
        <v>6.875</v>
      </c>
      <c r="L3495">
        <v>0</v>
      </c>
      <c r="M3495">
        <v>0</v>
      </c>
      <c r="N3495">
        <v>1</v>
      </c>
      <c r="O3495">
        <v>0</v>
      </c>
      <c r="P3495">
        <v>3000000</v>
      </c>
      <c r="Q3495">
        <v>0</v>
      </c>
      <c r="R3495">
        <v>4</v>
      </c>
      <c r="S3495">
        <v>1034</v>
      </c>
      <c r="T3495" s="1">
        <v>0</v>
      </c>
      <c r="U3495">
        <v>1</v>
      </c>
      <c r="W3495" s="64">
        <f t="shared" si="110"/>
        <v>20625000</v>
      </c>
      <c r="X3495" s="64">
        <f t="shared" si="111"/>
        <v>0</v>
      </c>
    </row>
    <row r="3496" spans="1:24">
      <c r="A3496">
        <v>1034</v>
      </c>
      <c r="B3496" t="s">
        <v>689</v>
      </c>
      <c r="C3496" t="s">
        <v>684</v>
      </c>
      <c r="D3496" t="s">
        <v>685</v>
      </c>
      <c r="E3496" t="s">
        <v>29</v>
      </c>
      <c r="F3496" t="s">
        <v>747</v>
      </c>
      <c r="G3496" t="s">
        <v>5295</v>
      </c>
      <c r="H3496" s="1">
        <v>45566</v>
      </c>
      <c r="I3496" t="s">
        <v>7</v>
      </c>
      <c r="J3496">
        <v>34</v>
      </c>
      <c r="K3496">
        <v>6.875</v>
      </c>
      <c r="L3496">
        <v>0</v>
      </c>
      <c r="M3496">
        <v>0</v>
      </c>
      <c r="N3496">
        <v>1</v>
      </c>
      <c r="O3496">
        <v>0</v>
      </c>
      <c r="P3496">
        <v>0</v>
      </c>
      <c r="Q3496">
        <v>3000000</v>
      </c>
      <c r="R3496">
        <v>4</v>
      </c>
      <c r="S3496">
        <v>1001</v>
      </c>
      <c r="T3496" s="1">
        <v>0</v>
      </c>
      <c r="U3496">
        <v>1</v>
      </c>
      <c r="W3496" s="64">
        <f t="shared" si="110"/>
        <v>0</v>
      </c>
      <c r="X3496" s="64">
        <f t="shared" si="111"/>
        <v>20625000</v>
      </c>
    </row>
    <row r="3497" spans="1:24">
      <c r="A3497">
        <v>1001</v>
      </c>
      <c r="B3497" t="s">
        <v>689</v>
      </c>
      <c r="C3497" t="s">
        <v>684</v>
      </c>
      <c r="D3497" t="s">
        <v>685</v>
      </c>
      <c r="E3497" t="s">
        <v>29</v>
      </c>
      <c r="F3497" t="s">
        <v>686</v>
      </c>
      <c r="G3497" t="s">
        <v>4814</v>
      </c>
      <c r="H3497" s="1">
        <v>45567</v>
      </c>
      <c r="I3497" t="s">
        <v>8</v>
      </c>
      <c r="J3497">
        <v>34</v>
      </c>
      <c r="K3497">
        <v>6.875</v>
      </c>
      <c r="L3497">
        <v>0</v>
      </c>
      <c r="M3497">
        <v>0</v>
      </c>
      <c r="N3497">
        <v>1</v>
      </c>
      <c r="O3497">
        <v>0</v>
      </c>
      <c r="P3497">
        <v>5000000</v>
      </c>
      <c r="Q3497">
        <v>0</v>
      </c>
      <c r="R3497">
        <v>4</v>
      </c>
      <c r="S3497">
        <v>1033</v>
      </c>
      <c r="T3497" s="1">
        <v>0</v>
      </c>
      <c r="U3497">
        <v>1</v>
      </c>
      <c r="W3497" s="64">
        <f t="shared" si="110"/>
        <v>34375000</v>
      </c>
      <c r="X3497" s="64">
        <f t="shared" si="111"/>
        <v>0</v>
      </c>
    </row>
    <row r="3498" spans="1:24">
      <c r="A3498">
        <v>1001</v>
      </c>
      <c r="B3498" t="s">
        <v>689</v>
      </c>
      <c r="C3498" t="s">
        <v>684</v>
      </c>
      <c r="D3498" t="s">
        <v>685</v>
      </c>
      <c r="E3498" t="s">
        <v>29</v>
      </c>
      <c r="F3498" t="s">
        <v>686</v>
      </c>
      <c r="G3498" t="s">
        <v>4815</v>
      </c>
      <c r="H3498" s="1">
        <v>45567</v>
      </c>
      <c r="I3498" t="s">
        <v>7</v>
      </c>
      <c r="J3498">
        <v>34</v>
      </c>
      <c r="K3498">
        <v>6.86</v>
      </c>
      <c r="L3498">
        <v>0</v>
      </c>
      <c r="M3498">
        <v>0</v>
      </c>
      <c r="N3498">
        <v>1</v>
      </c>
      <c r="O3498">
        <v>0</v>
      </c>
      <c r="P3498">
        <v>0</v>
      </c>
      <c r="Q3498">
        <v>5000000</v>
      </c>
      <c r="R3498">
        <v>4</v>
      </c>
      <c r="S3498">
        <v>1033</v>
      </c>
      <c r="T3498" s="1">
        <v>0</v>
      </c>
      <c r="U3498">
        <v>1</v>
      </c>
      <c r="W3498" s="64">
        <f t="shared" si="110"/>
        <v>0</v>
      </c>
      <c r="X3498" s="64">
        <f t="shared" si="111"/>
        <v>34300000</v>
      </c>
    </row>
    <row r="3499" spans="1:24" hidden="1">
      <c r="A3499">
        <v>1033</v>
      </c>
      <c r="B3499" t="s">
        <v>689</v>
      </c>
      <c r="C3499" t="s">
        <v>684</v>
      </c>
      <c r="D3499" t="s">
        <v>685</v>
      </c>
      <c r="E3499" t="s">
        <v>29</v>
      </c>
      <c r="F3499" t="s">
        <v>747</v>
      </c>
      <c r="G3499" t="s">
        <v>5173</v>
      </c>
      <c r="H3499" s="1">
        <v>45567</v>
      </c>
      <c r="I3499" t="s">
        <v>7</v>
      </c>
      <c r="J3499">
        <v>34</v>
      </c>
      <c r="K3499">
        <v>6.875</v>
      </c>
      <c r="L3499">
        <v>0</v>
      </c>
      <c r="M3499">
        <v>0</v>
      </c>
      <c r="N3499">
        <v>1</v>
      </c>
      <c r="O3499">
        <v>0</v>
      </c>
      <c r="P3499">
        <v>0</v>
      </c>
      <c r="Q3499">
        <v>5000000</v>
      </c>
      <c r="R3499">
        <v>4</v>
      </c>
      <c r="S3499">
        <v>1001</v>
      </c>
      <c r="T3499" s="1">
        <v>0</v>
      </c>
      <c r="U3499">
        <v>1</v>
      </c>
      <c r="W3499" s="64">
        <f t="shared" si="110"/>
        <v>0</v>
      </c>
      <c r="X3499" s="64">
        <f t="shared" si="111"/>
        <v>34375000</v>
      </c>
    </row>
    <row r="3500" spans="1:24" hidden="1">
      <c r="A3500">
        <v>1033</v>
      </c>
      <c r="B3500" t="s">
        <v>689</v>
      </c>
      <c r="C3500" t="s">
        <v>684</v>
      </c>
      <c r="D3500" t="s">
        <v>685</v>
      </c>
      <c r="E3500" t="s">
        <v>29</v>
      </c>
      <c r="F3500" t="s">
        <v>747</v>
      </c>
      <c r="G3500" t="s">
        <v>5174</v>
      </c>
      <c r="H3500" s="1">
        <v>45567</v>
      </c>
      <c r="I3500" t="s">
        <v>8</v>
      </c>
      <c r="J3500">
        <v>34</v>
      </c>
      <c r="K3500">
        <v>6.86</v>
      </c>
      <c r="L3500">
        <v>0</v>
      </c>
      <c r="M3500">
        <v>0</v>
      </c>
      <c r="N3500">
        <v>1</v>
      </c>
      <c r="O3500">
        <v>0</v>
      </c>
      <c r="P3500">
        <v>5000000</v>
      </c>
      <c r="Q3500">
        <v>0</v>
      </c>
      <c r="R3500">
        <v>4</v>
      </c>
      <c r="S3500">
        <v>1001</v>
      </c>
      <c r="T3500" s="1">
        <v>0</v>
      </c>
      <c r="U3500">
        <v>1</v>
      </c>
      <c r="W3500" s="64">
        <f t="shared" si="110"/>
        <v>34300000</v>
      </c>
      <c r="X3500" s="64">
        <f t="shared" si="111"/>
        <v>0</v>
      </c>
    </row>
    <row r="3501" spans="1:24">
      <c r="A3501">
        <v>1034</v>
      </c>
      <c r="B3501" t="s">
        <v>689</v>
      </c>
      <c r="C3501" t="s">
        <v>684</v>
      </c>
      <c r="D3501" t="s">
        <v>685</v>
      </c>
      <c r="E3501" t="s">
        <v>29</v>
      </c>
      <c r="F3501" t="s">
        <v>747</v>
      </c>
      <c r="G3501" t="s">
        <v>5296</v>
      </c>
      <c r="H3501" s="1">
        <v>45567</v>
      </c>
      <c r="I3501" t="s">
        <v>7</v>
      </c>
      <c r="J3501">
        <v>34</v>
      </c>
      <c r="K3501">
        <v>6.97</v>
      </c>
      <c r="L3501">
        <v>0</v>
      </c>
      <c r="M3501">
        <v>0</v>
      </c>
      <c r="N3501">
        <v>1</v>
      </c>
      <c r="O3501">
        <v>0</v>
      </c>
      <c r="P3501">
        <v>0</v>
      </c>
      <c r="Q3501">
        <v>35244.300000000003</v>
      </c>
      <c r="R3501">
        <v>4</v>
      </c>
      <c r="S3501">
        <v>27003</v>
      </c>
      <c r="T3501" s="1">
        <v>0</v>
      </c>
      <c r="U3501">
        <v>1</v>
      </c>
      <c r="W3501" s="64">
        <f t="shared" si="110"/>
        <v>0</v>
      </c>
      <c r="X3501" s="64">
        <f t="shared" si="111"/>
        <v>245652.77100000001</v>
      </c>
    </row>
    <row r="3502" spans="1:24">
      <c r="A3502">
        <v>1034</v>
      </c>
      <c r="B3502" t="s">
        <v>689</v>
      </c>
      <c r="C3502" t="s">
        <v>684</v>
      </c>
      <c r="D3502" t="s">
        <v>685</v>
      </c>
      <c r="E3502" t="s">
        <v>29</v>
      </c>
      <c r="F3502" t="s">
        <v>747</v>
      </c>
      <c r="G3502" t="s">
        <v>5297</v>
      </c>
      <c r="H3502" s="1">
        <v>45567</v>
      </c>
      <c r="I3502" t="s">
        <v>7</v>
      </c>
      <c r="J3502">
        <v>34</v>
      </c>
      <c r="K3502">
        <v>6.97</v>
      </c>
      <c r="L3502">
        <v>0</v>
      </c>
      <c r="M3502">
        <v>0</v>
      </c>
      <c r="N3502">
        <v>1</v>
      </c>
      <c r="O3502">
        <v>0</v>
      </c>
      <c r="P3502">
        <v>0</v>
      </c>
      <c r="Q3502">
        <v>132871.04000000001</v>
      </c>
      <c r="R3502">
        <v>4</v>
      </c>
      <c r="S3502">
        <v>27003</v>
      </c>
      <c r="T3502" s="1">
        <v>0</v>
      </c>
      <c r="U3502">
        <v>1</v>
      </c>
      <c r="W3502" s="64">
        <f t="shared" si="110"/>
        <v>0</v>
      </c>
      <c r="X3502" s="64">
        <f t="shared" si="111"/>
        <v>926111.14879999997</v>
      </c>
    </row>
    <row r="3503" spans="1:24">
      <c r="A3503">
        <v>1034</v>
      </c>
      <c r="B3503" t="s">
        <v>689</v>
      </c>
      <c r="C3503" t="s">
        <v>684</v>
      </c>
      <c r="D3503" t="s">
        <v>685</v>
      </c>
      <c r="E3503" t="s">
        <v>29</v>
      </c>
      <c r="F3503" t="s">
        <v>747</v>
      </c>
      <c r="G3503" t="s">
        <v>5298</v>
      </c>
      <c r="H3503" s="1">
        <v>45567</v>
      </c>
      <c r="I3503" t="s">
        <v>7</v>
      </c>
      <c r="J3503">
        <v>34</v>
      </c>
      <c r="K3503">
        <v>6.97</v>
      </c>
      <c r="L3503">
        <v>0</v>
      </c>
      <c r="M3503">
        <v>0</v>
      </c>
      <c r="N3503">
        <v>1</v>
      </c>
      <c r="O3503">
        <v>0</v>
      </c>
      <c r="P3503">
        <v>0</v>
      </c>
      <c r="Q3503">
        <v>1082563.48</v>
      </c>
      <c r="R3503">
        <v>4</v>
      </c>
      <c r="S3503">
        <v>27003</v>
      </c>
      <c r="T3503" s="1">
        <v>0</v>
      </c>
      <c r="U3503">
        <v>1</v>
      </c>
      <c r="W3503" s="64">
        <f t="shared" si="110"/>
        <v>0</v>
      </c>
      <c r="X3503" s="64">
        <f t="shared" si="111"/>
        <v>7545467.4556</v>
      </c>
    </row>
    <row r="3504" spans="1:24">
      <c r="A3504">
        <v>1034</v>
      </c>
      <c r="B3504" t="s">
        <v>689</v>
      </c>
      <c r="C3504" t="s">
        <v>684</v>
      </c>
      <c r="D3504" t="s">
        <v>685</v>
      </c>
      <c r="E3504" t="s">
        <v>29</v>
      </c>
      <c r="F3504" t="s">
        <v>747</v>
      </c>
      <c r="G3504" t="s">
        <v>5299</v>
      </c>
      <c r="H3504" s="1">
        <v>45567</v>
      </c>
      <c r="I3504" t="s">
        <v>7</v>
      </c>
      <c r="J3504">
        <v>34</v>
      </c>
      <c r="K3504">
        <v>6.97</v>
      </c>
      <c r="L3504">
        <v>0</v>
      </c>
      <c r="M3504">
        <v>0</v>
      </c>
      <c r="N3504">
        <v>1</v>
      </c>
      <c r="O3504">
        <v>0</v>
      </c>
      <c r="P3504">
        <v>0</v>
      </c>
      <c r="Q3504">
        <v>404271.19</v>
      </c>
      <c r="R3504">
        <v>4</v>
      </c>
      <c r="S3504">
        <v>27003</v>
      </c>
      <c r="T3504" s="1">
        <v>0</v>
      </c>
      <c r="U3504">
        <v>1</v>
      </c>
      <c r="W3504" s="64">
        <f t="shared" si="110"/>
        <v>0</v>
      </c>
      <c r="X3504" s="64">
        <f t="shared" si="111"/>
        <v>2817770.1943000001</v>
      </c>
    </row>
    <row r="3505" spans="1:24" hidden="1">
      <c r="A3505">
        <v>27003</v>
      </c>
      <c r="B3505" t="s">
        <v>689</v>
      </c>
      <c r="C3505" t="s">
        <v>684</v>
      </c>
      <c r="D3505" t="s">
        <v>685</v>
      </c>
      <c r="E3505" t="s">
        <v>29</v>
      </c>
      <c r="F3505" t="s">
        <v>753</v>
      </c>
      <c r="G3505" t="s">
        <v>1024</v>
      </c>
      <c r="H3505" s="1">
        <v>45567</v>
      </c>
      <c r="I3505" t="s">
        <v>8</v>
      </c>
      <c r="J3505">
        <v>34</v>
      </c>
      <c r="K3505">
        <v>6.97</v>
      </c>
      <c r="L3505">
        <v>0</v>
      </c>
      <c r="M3505">
        <v>0</v>
      </c>
      <c r="N3505">
        <v>1</v>
      </c>
      <c r="O3505">
        <v>0</v>
      </c>
      <c r="P3505">
        <v>35244.300000000003</v>
      </c>
      <c r="Q3505">
        <v>0</v>
      </c>
      <c r="R3505">
        <v>4</v>
      </c>
      <c r="S3505">
        <v>1034</v>
      </c>
      <c r="T3505" s="1">
        <v>0</v>
      </c>
      <c r="U3505">
        <v>1</v>
      </c>
      <c r="W3505" s="64">
        <f t="shared" si="110"/>
        <v>245652.77100000001</v>
      </c>
      <c r="X3505" s="64">
        <f t="shared" si="111"/>
        <v>0</v>
      </c>
    </row>
    <row r="3506" spans="1:24" hidden="1">
      <c r="A3506">
        <v>27003</v>
      </c>
      <c r="B3506" t="s">
        <v>689</v>
      </c>
      <c r="C3506" t="s">
        <v>684</v>
      </c>
      <c r="D3506" t="s">
        <v>685</v>
      </c>
      <c r="E3506" t="s">
        <v>29</v>
      </c>
      <c r="F3506" t="s">
        <v>753</v>
      </c>
      <c r="G3506" t="s">
        <v>1027</v>
      </c>
      <c r="H3506" s="1">
        <v>45567</v>
      </c>
      <c r="I3506" t="s">
        <v>8</v>
      </c>
      <c r="J3506">
        <v>34</v>
      </c>
      <c r="K3506">
        <v>6.97</v>
      </c>
      <c r="L3506">
        <v>0</v>
      </c>
      <c r="M3506">
        <v>0</v>
      </c>
      <c r="N3506">
        <v>1</v>
      </c>
      <c r="O3506">
        <v>0</v>
      </c>
      <c r="P3506">
        <v>1082563.48</v>
      </c>
      <c r="Q3506">
        <v>0</v>
      </c>
      <c r="R3506">
        <v>4</v>
      </c>
      <c r="S3506">
        <v>1034</v>
      </c>
      <c r="T3506" s="1">
        <v>0</v>
      </c>
      <c r="U3506">
        <v>1</v>
      </c>
      <c r="W3506" s="64">
        <f t="shared" si="110"/>
        <v>7545467.4556</v>
      </c>
      <c r="X3506" s="64">
        <f t="shared" si="111"/>
        <v>0</v>
      </c>
    </row>
    <row r="3507" spans="1:24" hidden="1">
      <c r="A3507">
        <v>27003</v>
      </c>
      <c r="B3507" t="s">
        <v>689</v>
      </c>
      <c r="C3507" t="s">
        <v>684</v>
      </c>
      <c r="D3507" t="s">
        <v>685</v>
      </c>
      <c r="E3507" t="s">
        <v>29</v>
      </c>
      <c r="F3507" t="s">
        <v>753</v>
      </c>
      <c r="G3507" t="s">
        <v>1019</v>
      </c>
      <c r="H3507" s="1">
        <v>45567</v>
      </c>
      <c r="I3507" t="s">
        <v>8</v>
      </c>
      <c r="J3507">
        <v>34</v>
      </c>
      <c r="K3507">
        <v>6.97</v>
      </c>
      <c r="L3507">
        <v>0</v>
      </c>
      <c r="M3507">
        <v>0</v>
      </c>
      <c r="N3507">
        <v>1</v>
      </c>
      <c r="O3507">
        <v>0</v>
      </c>
      <c r="P3507">
        <v>404271.19</v>
      </c>
      <c r="Q3507">
        <v>0</v>
      </c>
      <c r="R3507">
        <v>4</v>
      </c>
      <c r="S3507">
        <v>1034</v>
      </c>
      <c r="T3507" s="1">
        <v>0</v>
      </c>
      <c r="U3507">
        <v>1</v>
      </c>
      <c r="W3507" s="64">
        <f t="shared" si="110"/>
        <v>2817770.1943000001</v>
      </c>
      <c r="X3507" s="64">
        <f t="shared" si="111"/>
        <v>0</v>
      </c>
    </row>
    <row r="3508" spans="1:24" hidden="1">
      <c r="A3508">
        <v>27003</v>
      </c>
      <c r="B3508" t="s">
        <v>689</v>
      </c>
      <c r="C3508" t="s">
        <v>684</v>
      </c>
      <c r="D3508" t="s">
        <v>685</v>
      </c>
      <c r="E3508" t="s">
        <v>29</v>
      </c>
      <c r="F3508" t="s">
        <v>753</v>
      </c>
      <c r="G3508" t="s">
        <v>1048</v>
      </c>
      <c r="H3508" s="1">
        <v>45567</v>
      </c>
      <c r="I3508" t="s">
        <v>8</v>
      </c>
      <c r="J3508">
        <v>34</v>
      </c>
      <c r="K3508">
        <v>6.97</v>
      </c>
      <c r="L3508">
        <v>0</v>
      </c>
      <c r="M3508">
        <v>0</v>
      </c>
      <c r="N3508">
        <v>1</v>
      </c>
      <c r="O3508">
        <v>0</v>
      </c>
      <c r="P3508">
        <v>132871.04000000001</v>
      </c>
      <c r="Q3508">
        <v>0</v>
      </c>
      <c r="R3508">
        <v>4</v>
      </c>
      <c r="S3508">
        <v>1034</v>
      </c>
      <c r="T3508" s="1">
        <v>0</v>
      </c>
      <c r="U3508">
        <v>1</v>
      </c>
      <c r="W3508" s="64">
        <f t="shared" si="110"/>
        <v>926111.14879999997</v>
      </c>
      <c r="X3508" s="64">
        <f t="shared" si="111"/>
        <v>0</v>
      </c>
    </row>
    <row r="3509" spans="1:24">
      <c r="A3509">
        <v>1034</v>
      </c>
      <c r="B3509" t="s">
        <v>690</v>
      </c>
      <c r="C3509" t="s">
        <v>684</v>
      </c>
      <c r="D3509" t="s">
        <v>685</v>
      </c>
      <c r="E3509" t="s">
        <v>29</v>
      </c>
      <c r="F3509" t="s">
        <v>747</v>
      </c>
      <c r="G3509" t="s">
        <v>5308</v>
      </c>
      <c r="H3509" s="1">
        <v>45568</v>
      </c>
      <c r="I3509" t="s">
        <v>7</v>
      </c>
      <c r="J3509">
        <v>34</v>
      </c>
      <c r="K3509">
        <v>6.97</v>
      </c>
      <c r="L3509">
        <v>0</v>
      </c>
      <c r="M3509">
        <v>0</v>
      </c>
      <c r="N3509">
        <v>1</v>
      </c>
      <c r="O3509">
        <v>0</v>
      </c>
      <c r="P3509">
        <v>0</v>
      </c>
      <c r="Q3509">
        <v>42865.04</v>
      </c>
      <c r="R3509">
        <v>4</v>
      </c>
      <c r="S3509">
        <v>27002</v>
      </c>
      <c r="T3509" s="1">
        <v>0</v>
      </c>
      <c r="U3509">
        <v>1</v>
      </c>
      <c r="W3509" s="64">
        <f t="shared" si="110"/>
        <v>0</v>
      </c>
      <c r="X3509" s="64">
        <f t="shared" si="111"/>
        <v>298769.32880000002</v>
      </c>
    </row>
    <row r="3510" spans="1:24">
      <c r="A3510">
        <v>1034</v>
      </c>
      <c r="B3510" t="s">
        <v>690</v>
      </c>
      <c r="C3510" t="s">
        <v>684</v>
      </c>
      <c r="D3510" t="s">
        <v>685</v>
      </c>
      <c r="E3510" t="s">
        <v>29</v>
      </c>
      <c r="F3510" t="s">
        <v>747</v>
      </c>
      <c r="G3510" t="s">
        <v>5309</v>
      </c>
      <c r="H3510" s="1">
        <v>45568</v>
      </c>
      <c r="I3510" t="s">
        <v>7</v>
      </c>
      <c r="J3510">
        <v>34</v>
      </c>
      <c r="K3510">
        <v>6.97</v>
      </c>
      <c r="L3510">
        <v>0</v>
      </c>
      <c r="M3510">
        <v>0</v>
      </c>
      <c r="N3510">
        <v>1</v>
      </c>
      <c r="O3510">
        <v>0</v>
      </c>
      <c r="P3510">
        <v>0</v>
      </c>
      <c r="Q3510">
        <v>85978.75</v>
      </c>
      <c r="R3510">
        <v>4</v>
      </c>
      <c r="S3510">
        <v>27002</v>
      </c>
      <c r="T3510" s="1">
        <v>0</v>
      </c>
      <c r="U3510">
        <v>1</v>
      </c>
      <c r="W3510" s="64">
        <f t="shared" si="110"/>
        <v>0</v>
      </c>
      <c r="X3510" s="64">
        <f t="shared" si="111"/>
        <v>599271.88749999995</v>
      </c>
    </row>
    <row r="3511" spans="1:24">
      <c r="A3511">
        <v>1034</v>
      </c>
      <c r="B3511" t="s">
        <v>690</v>
      </c>
      <c r="C3511" t="s">
        <v>684</v>
      </c>
      <c r="D3511" t="s">
        <v>685</v>
      </c>
      <c r="E3511" t="s">
        <v>29</v>
      </c>
      <c r="F3511" t="s">
        <v>747</v>
      </c>
      <c r="G3511" t="s">
        <v>5310</v>
      </c>
      <c r="H3511" s="1">
        <v>45568</v>
      </c>
      <c r="I3511" t="s">
        <v>7</v>
      </c>
      <c r="J3511">
        <v>34</v>
      </c>
      <c r="K3511">
        <v>6.97</v>
      </c>
      <c r="L3511">
        <v>0</v>
      </c>
      <c r="M3511">
        <v>0</v>
      </c>
      <c r="N3511">
        <v>1</v>
      </c>
      <c r="O3511">
        <v>0</v>
      </c>
      <c r="P3511">
        <v>0</v>
      </c>
      <c r="Q3511">
        <v>110000</v>
      </c>
      <c r="R3511">
        <v>4</v>
      </c>
      <c r="S3511">
        <v>27002</v>
      </c>
      <c r="T3511" s="1">
        <v>0</v>
      </c>
      <c r="U3511">
        <v>1</v>
      </c>
      <c r="W3511" s="64">
        <f t="shared" si="110"/>
        <v>0</v>
      </c>
      <c r="X3511" s="64">
        <f t="shared" si="111"/>
        <v>766700</v>
      </c>
    </row>
    <row r="3512" spans="1:24">
      <c r="A3512">
        <v>1034</v>
      </c>
      <c r="B3512" t="s">
        <v>690</v>
      </c>
      <c r="C3512" t="s">
        <v>684</v>
      </c>
      <c r="D3512" t="s">
        <v>685</v>
      </c>
      <c r="E3512" t="s">
        <v>29</v>
      </c>
      <c r="F3512" t="s">
        <v>747</v>
      </c>
      <c r="G3512" t="s">
        <v>5311</v>
      </c>
      <c r="H3512" s="1">
        <v>45568</v>
      </c>
      <c r="I3512" t="s">
        <v>7</v>
      </c>
      <c r="J3512">
        <v>34</v>
      </c>
      <c r="K3512">
        <v>6.97</v>
      </c>
      <c r="L3512">
        <v>0</v>
      </c>
      <c r="M3512">
        <v>0</v>
      </c>
      <c r="N3512">
        <v>1</v>
      </c>
      <c r="O3512">
        <v>0</v>
      </c>
      <c r="P3512">
        <v>0</v>
      </c>
      <c r="Q3512">
        <v>131505</v>
      </c>
      <c r="R3512">
        <v>4</v>
      </c>
      <c r="S3512">
        <v>27002</v>
      </c>
      <c r="T3512" s="1">
        <v>0</v>
      </c>
      <c r="U3512">
        <v>1</v>
      </c>
      <c r="W3512" s="64">
        <f t="shared" si="110"/>
        <v>0</v>
      </c>
      <c r="X3512" s="64">
        <f t="shared" si="111"/>
        <v>916589.85</v>
      </c>
    </row>
    <row r="3513" spans="1:24" hidden="1">
      <c r="A3513">
        <v>27002</v>
      </c>
      <c r="B3513" t="s">
        <v>690</v>
      </c>
      <c r="C3513" t="s">
        <v>684</v>
      </c>
      <c r="D3513" t="s">
        <v>685</v>
      </c>
      <c r="E3513" t="s">
        <v>29</v>
      </c>
      <c r="F3513" t="s">
        <v>753</v>
      </c>
      <c r="G3513" t="s">
        <v>1052</v>
      </c>
      <c r="H3513" s="1">
        <v>45568</v>
      </c>
      <c r="I3513" t="s">
        <v>8</v>
      </c>
      <c r="J3513">
        <v>34</v>
      </c>
      <c r="K3513">
        <v>6.97</v>
      </c>
      <c r="L3513">
        <v>0</v>
      </c>
      <c r="M3513">
        <v>0</v>
      </c>
      <c r="N3513">
        <v>1</v>
      </c>
      <c r="O3513">
        <v>0</v>
      </c>
      <c r="P3513">
        <v>42865.04</v>
      </c>
      <c r="Q3513">
        <v>0</v>
      </c>
      <c r="R3513">
        <v>4</v>
      </c>
      <c r="S3513">
        <v>1034</v>
      </c>
      <c r="T3513" s="1">
        <v>0</v>
      </c>
      <c r="U3513">
        <v>1</v>
      </c>
      <c r="W3513" s="64">
        <f t="shared" si="110"/>
        <v>298769.32880000002</v>
      </c>
      <c r="X3513" s="64">
        <f t="shared" si="111"/>
        <v>0</v>
      </c>
    </row>
    <row r="3514" spans="1:24" hidden="1">
      <c r="A3514">
        <v>27002</v>
      </c>
      <c r="B3514" t="s">
        <v>690</v>
      </c>
      <c r="C3514" t="s">
        <v>684</v>
      </c>
      <c r="D3514" t="s">
        <v>685</v>
      </c>
      <c r="E3514" t="s">
        <v>29</v>
      </c>
      <c r="F3514" t="s">
        <v>753</v>
      </c>
      <c r="G3514" t="s">
        <v>1057</v>
      </c>
      <c r="H3514" s="1">
        <v>45568</v>
      </c>
      <c r="I3514" t="s">
        <v>8</v>
      </c>
      <c r="J3514">
        <v>34</v>
      </c>
      <c r="K3514">
        <v>6.97</v>
      </c>
      <c r="L3514">
        <v>0</v>
      </c>
      <c r="M3514">
        <v>0</v>
      </c>
      <c r="N3514">
        <v>1</v>
      </c>
      <c r="O3514">
        <v>0</v>
      </c>
      <c r="P3514">
        <v>85978.75</v>
      </c>
      <c r="Q3514">
        <v>0</v>
      </c>
      <c r="R3514">
        <v>4</v>
      </c>
      <c r="S3514">
        <v>1034</v>
      </c>
      <c r="T3514" s="1">
        <v>0</v>
      </c>
      <c r="U3514">
        <v>1</v>
      </c>
      <c r="W3514" s="64">
        <f t="shared" si="110"/>
        <v>599271.88749999995</v>
      </c>
      <c r="X3514" s="64">
        <f t="shared" si="111"/>
        <v>0</v>
      </c>
    </row>
    <row r="3515" spans="1:24" hidden="1">
      <c r="A3515">
        <v>27002</v>
      </c>
      <c r="B3515" t="s">
        <v>690</v>
      </c>
      <c r="C3515" t="s">
        <v>684</v>
      </c>
      <c r="D3515" t="s">
        <v>685</v>
      </c>
      <c r="E3515" t="s">
        <v>29</v>
      </c>
      <c r="F3515" t="s">
        <v>753</v>
      </c>
      <c r="G3515" t="s">
        <v>3604</v>
      </c>
      <c r="H3515" s="1">
        <v>45568</v>
      </c>
      <c r="I3515" t="s">
        <v>8</v>
      </c>
      <c r="J3515">
        <v>34</v>
      </c>
      <c r="K3515">
        <v>6.97</v>
      </c>
      <c r="L3515">
        <v>0</v>
      </c>
      <c r="M3515">
        <v>0</v>
      </c>
      <c r="N3515">
        <v>1</v>
      </c>
      <c r="O3515">
        <v>0</v>
      </c>
      <c r="P3515">
        <v>110000</v>
      </c>
      <c r="Q3515">
        <v>0</v>
      </c>
      <c r="R3515">
        <v>4</v>
      </c>
      <c r="S3515">
        <v>1034</v>
      </c>
      <c r="T3515" s="1">
        <v>0</v>
      </c>
      <c r="U3515">
        <v>1</v>
      </c>
      <c r="W3515" s="64">
        <f t="shared" si="110"/>
        <v>766700</v>
      </c>
      <c r="X3515" s="64">
        <f t="shared" si="111"/>
        <v>0</v>
      </c>
    </row>
    <row r="3516" spans="1:24" hidden="1">
      <c r="A3516">
        <v>27002</v>
      </c>
      <c r="B3516" t="s">
        <v>690</v>
      </c>
      <c r="C3516" t="s">
        <v>684</v>
      </c>
      <c r="D3516" t="s">
        <v>685</v>
      </c>
      <c r="E3516" t="s">
        <v>29</v>
      </c>
      <c r="F3516" t="s">
        <v>753</v>
      </c>
      <c r="G3516" t="s">
        <v>3602</v>
      </c>
      <c r="H3516" s="1">
        <v>45568</v>
      </c>
      <c r="I3516" t="s">
        <v>8</v>
      </c>
      <c r="J3516">
        <v>34</v>
      </c>
      <c r="K3516">
        <v>6.97</v>
      </c>
      <c r="L3516">
        <v>0</v>
      </c>
      <c r="M3516">
        <v>0</v>
      </c>
      <c r="N3516">
        <v>1</v>
      </c>
      <c r="O3516">
        <v>0</v>
      </c>
      <c r="P3516">
        <v>131505</v>
      </c>
      <c r="Q3516">
        <v>0</v>
      </c>
      <c r="R3516">
        <v>4</v>
      </c>
      <c r="S3516">
        <v>1034</v>
      </c>
      <c r="T3516" s="1">
        <v>0</v>
      </c>
      <c r="U3516">
        <v>1</v>
      </c>
      <c r="W3516" s="64">
        <f t="shared" si="110"/>
        <v>916589.85</v>
      </c>
      <c r="X3516" s="64">
        <f t="shared" si="111"/>
        <v>0</v>
      </c>
    </row>
    <row r="3517" spans="1:24" hidden="1">
      <c r="A3517">
        <v>1009</v>
      </c>
      <c r="B3517" t="s">
        <v>690</v>
      </c>
      <c r="C3517" t="s">
        <v>684</v>
      </c>
      <c r="D3517" t="s">
        <v>685</v>
      </c>
      <c r="E3517" t="s">
        <v>29</v>
      </c>
      <c r="F3517" t="s">
        <v>686</v>
      </c>
      <c r="G3517" t="s">
        <v>5075</v>
      </c>
      <c r="H3517" s="1">
        <v>45569</v>
      </c>
      <c r="I3517" t="s">
        <v>7</v>
      </c>
      <c r="J3517">
        <v>53</v>
      </c>
      <c r="K3517">
        <v>8.2482000000000006</v>
      </c>
      <c r="L3517">
        <v>0</v>
      </c>
      <c r="M3517">
        <v>0</v>
      </c>
      <c r="N3517">
        <v>1</v>
      </c>
      <c r="O3517">
        <v>0</v>
      </c>
      <c r="P3517">
        <v>0</v>
      </c>
      <c r="Q3517">
        <v>5000</v>
      </c>
      <c r="R3517">
        <v>4</v>
      </c>
      <c r="S3517">
        <v>27002</v>
      </c>
      <c r="T3517" s="1">
        <v>0</v>
      </c>
      <c r="U3517">
        <v>1</v>
      </c>
      <c r="W3517" s="64">
        <f t="shared" si="110"/>
        <v>0</v>
      </c>
      <c r="X3517" s="64">
        <f t="shared" si="111"/>
        <v>41241</v>
      </c>
    </row>
    <row r="3518" spans="1:24" hidden="1">
      <c r="A3518">
        <v>27002</v>
      </c>
      <c r="B3518" t="s">
        <v>690</v>
      </c>
      <c r="C3518" t="s">
        <v>684</v>
      </c>
      <c r="D3518" t="s">
        <v>685</v>
      </c>
      <c r="E3518" t="s">
        <v>29</v>
      </c>
      <c r="F3518" t="s">
        <v>5341</v>
      </c>
      <c r="G3518" t="s">
        <v>3602</v>
      </c>
      <c r="H3518" s="1">
        <v>45569</v>
      </c>
      <c r="I3518" t="s">
        <v>8</v>
      </c>
      <c r="J3518">
        <v>53</v>
      </c>
      <c r="K3518">
        <v>8.2482000000000006</v>
      </c>
      <c r="L3518">
        <v>0</v>
      </c>
      <c r="M3518">
        <v>0</v>
      </c>
      <c r="N3518">
        <v>1</v>
      </c>
      <c r="O3518">
        <v>0</v>
      </c>
      <c r="P3518">
        <v>5000</v>
      </c>
      <c r="Q3518">
        <v>0</v>
      </c>
      <c r="R3518">
        <v>4</v>
      </c>
      <c r="S3518">
        <v>1009</v>
      </c>
      <c r="T3518" s="1">
        <v>0</v>
      </c>
      <c r="U3518">
        <v>1</v>
      </c>
      <c r="W3518" s="64">
        <f t="shared" si="110"/>
        <v>41241</v>
      </c>
      <c r="X3518" s="64">
        <f t="shared" si="111"/>
        <v>0</v>
      </c>
    </row>
    <row r="3519" spans="1:24">
      <c r="A3519">
        <v>1001</v>
      </c>
      <c r="B3519" t="s">
        <v>689</v>
      </c>
      <c r="C3519" t="s">
        <v>684</v>
      </c>
      <c r="D3519" t="s">
        <v>685</v>
      </c>
      <c r="E3519" t="s">
        <v>29</v>
      </c>
      <c r="F3519" t="s">
        <v>686</v>
      </c>
      <c r="G3519" t="s">
        <v>4816</v>
      </c>
      <c r="H3519" s="1">
        <v>45574</v>
      </c>
      <c r="I3519" t="s">
        <v>8</v>
      </c>
      <c r="J3519">
        <v>34</v>
      </c>
      <c r="K3519">
        <v>6.875</v>
      </c>
      <c r="L3519">
        <v>0</v>
      </c>
      <c r="M3519">
        <v>0</v>
      </c>
      <c r="N3519">
        <v>1</v>
      </c>
      <c r="O3519">
        <v>0</v>
      </c>
      <c r="P3519">
        <v>5000000</v>
      </c>
      <c r="Q3519">
        <v>0</v>
      </c>
      <c r="R3519">
        <v>4</v>
      </c>
      <c r="S3519">
        <v>1033</v>
      </c>
      <c r="T3519" s="1">
        <v>0</v>
      </c>
      <c r="U3519">
        <v>1</v>
      </c>
      <c r="W3519" s="64">
        <f t="shared" si="110"/>
        <v>34375000</v>
      </c>
      <c r="X3519" s="64">
        <f t="shared" si="111"/>
        <v>0</v>
      </c>
    </row>
    <row r="3520" spans="1:24">
      <c r="A3520">
        <v>1001</v>
      </c>
      <c r="B3520" t="s">
        <v>689</v>
      </c>
      <c r="C3520" t="s">
        <v>684</v>
      </c>
      <c r="D3520" t="s">
        <v>685</v>
      </c>
      <c r="E3520" t="s">
        <v>29</v>
      </c>
      <c r="F3520" t="s">
        <v>686</v>
      </c>
      <c r="G3520" t="s">
        <v>4817</v>
      </c>
      <c r="H3520" s="1">
        <v>45574</v>
      </c>
      <c r="I3520" t="s">
        <v>7</v>
      </c>
      <c r="J3520">
        <v>34</v>
      </c>
      <c r="K3520">
        <v>6.86</v>
      </c>
      <c r="L3520">
        <v>0</v>
      </c>
      <c r="M3520">
        <v>0</v>
      </c>
      <c r="N3520">
        <v>1</v>
      </c>
      <c r="O3520">
        <v>0</v>
      </c>
      <c r="P3520">
        <v>0</v>
      </c>
      <c r="Q3520">
        <v>5000000</v>
      </c>
      <c r="R3520">
        <v>4</v>
      </c>
      <c r="S3520">
        <v>1033</v>
      </c>
      <c r="T3520" s="1">
        <v>0</v>
      </c>
      <c r="U3520">
        <v>1</v>
      </c>
      <c r="W3520" s="64">
        <f t="shared" si="110"/>
        <v>0</v>
      </c>
      <c r="X3520" s="64">
        <f t="shared" si="111"/>
        <v>34300000</v>
      </c>
    </row>
    <row r="3521" spans="1:24" hidden="1">
      <c r="A3521">
        <v>1033</v>
      </c>
      <c r="B3521" t="s">
        <v>689</v>
      </c>
      <c r="C3521" t="s">
        <v>684</v>
      </c>
      <c r="D3521" t="s">
        <v>685</v>
      </c>
      <c r="E3521" t="s">
        <v>29</v>
      </c>
      <c r="F3521" t="s">
        <v>747</v>
      </c>
      <c r="G3521" t="s">
        <v>5175</v>
      </c>
      <c r="H3521" s="1">
        <v>45574</v>
      </c>
      <c r="I3521" t="s">
        <v>7</v>
      </c>
      <c r="J3521">
        <v>34</v>
      </c>
      <c r="K3521">
        <v>6.875</v>
      </c>
      <c r="L3521">
        <v>0</v>
      </c>
      <c r="M3521">
        <v>0</v>
      </c>
      <c r="N3521">
        <v>1</v>
      </c>
      <c r="O3521">
        <v>0</v>
      </c>
      <c r="P3521">
        <v>0</v>
      </c>
      <c r="Q3521">
        <v>5000000</v>
      </c>
      <c r="R3521">
        <v>4</v>
      </c>
      <c r="S3521">
        <v>1001</v>
      </c>
      <c r="T3521" s="1">
        <v>0</v>
      </c>
      <c r="U3521">
        <v>1</v>
      </c>
      <c r="W3521" s="64">
        <f t="shared" si="110"/>
        <v>0</v>
      </c>
      <c r="X3521" s="64">
        <f t="shared" si="111"/>
        <v>34375000</v>
      </c>
    </row>
    <row r="3522" spans="1:24" hidden="1">
      <c r="A3522">
        <v>1033</v>
      </c>
      <c r="B3522" t="s">
        <v>689</v>
      </c>
      <c r="C3522" t="s">
        <v>684</v>
      </c>
      <c r="D3522" t="s">
        <v>685</v>
      </c>
      <c r="E3522" t="s">
        <v>29</v>
      </c>
      <c r="F3522" t="s">
        <v>747</v>
      </c>
      <c r="G3522" t="s">
        <v>5176</v>
      </c>
      <c r="H3522" s="1">
        <v>45574</v>
      </c>
      <c r="I3522" t="s">
        <v>8</v>
      </c>
      <c r="J3522">
        <v>34</v>
      </c>
      <c r="K3522">
        <v>6.86</v>
      </c>
      <c r="L3522">
        <v>0</v>
      </c>
      <c r="M3522">
        <v>0</v>
      </c>
      <c r="N3522">
        <v>1</v>
      </c>
      <c r="O3522">
        <v>0</v>
      </c>
      <c r="P3522">
        <v>5000000</v>
      </c>
      <c r="Q3522">
        <v>0</v>
      </c>
      <c r="R3522">
        <v>4</v>
      </c>
      <c r="S3522">
        <v>1001</v>
      </c>
      <c r="T3522" s="1">
        <v>0</v>
      </c>
      <c r="U3522">
        <v>1</v>
      </c>
      <c r="W3522" s="64">
        <f t="shared" si="110"/>
        <v>34300000</v>
      </c>
      <c r="X3522" s="64">
        <f t="shared" si="111"/>
        <v>0</v>
      </c>
    </row>
    <row r="3523" spans="1:24" hidden="1">
      <c r="A3523">
        <v>1009</v>
      </c>
      <c r="B3523" t="s">
        <v>690</v>
      </c>
      <c r="C3523" t="s">
        <v>684</v>
      </c>
      <c r="D3523" t="s">
        <v>685</v>
      </c>
      <c r="E3523" t="s">
        <v>29</v>
      </c>
      <c r="F3523" t="s">
        <v>686</v>
      </c>
      <c r="G3523" t="s">
        <v>5076</v>
      </c>
      <c r="H3523" s="1">
        <v>45579</v>
      </c>
      <c r="I3523" t="s">
        <v>7</v>
      </c>
      <c r="J3523">
        <v>53</v>
      </c>
      <c r="K3523">
        <v>8.1781000000000006</v>
      </c>
      <c r="L3523">
        <v>0</v>
      </c>
      <c r="M3523">
        <v>0</v>
      </c>
      <c r="N3523">
        <v>1</v>
      </c>
      <c r="O3523">
        <v>0</v>
      </c>
      <c r="P3523">
        <v>0</v>
      </c>
      <c r="Q3523">
        <v>10000</v>
      </c>
      <c r="R3523">
        <v>4</v>
      </c>
      <c r="S3523">
        <v>27002</v>
      </c>
      <c r="T3523" s="1">
        <v>0</v>
      </c>
      <c r="U3523">
        <v>1</v>
      </c>
      <c r="W3523" s="64">
        <f t="shared" si="110"/>
        <v>0</v>
      </c>
      <c r="X3523" s="64">
        <f t="shared" si="111"/>
        <v>81781</v>
      </c>
    </row>
    <row r="3524" spans="1:24" hidden="1">
      <c r="A3524">
        <v>27002</v>
      </c>
      <c r="B3524" t="s">
        <v>690</v>
      </c>
      <c r="C3524" t="s">
        <v>684</v>
      </c>
      <c r="D3524" t="s">
        <v>685</v>
      </c>
      <c r="E3524" t="s">
        <v>29</v>
      </c>
      <c r="F3524" t="s">
        <v>5341</v>
      </c>
      <c r="G3524" t="s">
        <v>3602</v>
      </c>
      <c r="H3524" s="1">
        <v>45579</v>
      </c>
      <c r="I3524" t="s">
        <v>8</v>
      </c>
      <c r="J3524">
        <v>53</v>
      </c>
      <c r="K3524">
        <v>8.1781000000000006</v>
      </c>
      <c r="L3524">
        <v>0</v>
      </c>
      <c r="M3524">
        <v>0</v>
      </c>
      <c r="N3524">
        <v>1</v>
      </c>
      <c r="O3524">
        <v>0</v>
      </c>
      <c r="P3524">
        <v>10000</v>
      </c>
      <c r="Q3524">
        <v>0</v>
      </c>
      <c r="R3524">
        <v>4</v>
      </c>
      <c r="S3524">
        <v>1009</v>
      </c>
      <c r="T3524" s="1">
        <v>0</v>
      </c>
      <c r="U3524">
        <v>1</v>
      </c>
      <c r="W3524" s="64">
        <f t="shared" si="110"/>
        <v>81781</v>
      </c>
      <c r="X3524" s="64">
        <f t="shared" si="111"/>
        <v>0</v>
      </c>
    </row>
    <row r="3525" spans="1:24">
      <c r="A3525">
        <v>1001</v>
      </c>
      <c r="B3525" t="s">
        <v>689</v>
      </c>
      <c r="C3525" t="s">
        <v>684</v>
      </c>
      <c r="D3525" t="s">
        <v>685</v>
      </c>
      <c r="E3525" t="s">
        <v>29</v>
      </c>
      <c r="F3525" t="s">
        <v>686</v>
      </c>
      <c r="G3525" t="s">
        <v>4818</v>
      </c>
      <c r="H3525" s="1">
        <v>45581</v>
      </c>
      <c r="I3525" t="s">
        <v>8</v>
      </c>
      <c r="J3525">
        <v>34</v>
      </c>
      <c r="K3525">
        <v>6.875</v>
      </c>
      <c r="L3525">
        <v>0</v>
      </c>
      <c r="M3525">
        <v>0</v>
      </c>
      <c r="N3525">
        <v>1</v>
      </c>
      <c r="O3525">
        <v>0</v>
      </c>
      <c r="P3525">
        <v>5000000</v>
      </c>
      <c r="Q3525">
        <v>0</v>
      </c>
      <c r="R3525">
        <v>4</v>
      </c>
      <c r="S3525">
        <v>1033</v>
      </c>
      <c r="T3525" s="1">
        <v>0</v>
      </c>
      <c r="U3525">
        <v>1</v>
      </c>
      <c r="W3525" s="64">
        <f t="shared" si="110"/>
        <v>34375000</v>
      </c>
      <c r="X3525" s="64">
        <f t="shared" si="111"/>
        <v>0</v>
      </c>
    </row>
    <row r="3526" spans="1:24">
      <c r="A3526">
        <v>1001</v>
      </c>
      <c r="B3526" t="s">
        <v>689</v>
      </c>
      <c r="C3526" t="s">
        <v>684</v>
      </c>
      <c r="D3526" t="s">
        <v>685</v>
      </c>
      <c r="E3526" t="s">
        <v>29</v>
      </c>
      <c r="F3526" t="s">
        <v>686</v>
      </c>
      <c r="G3526" t="s">
        <v>4812</v>
      </c>
      <c r="H3526" s="1">
        <v>45581</v>
      </c>
      <c r="I3526" t="s">
        <v>7</v>
      </c>
      <c r="J3526">
        <v>34</v>
      </c>
      <c r="K3526">
        <v>6.86</v>
      </c>
      <c r="L3526">
        <v>0</v>
      </c>
      <c r="M3526">
        <v>0</v>
      </c>
      <c r="N3526">
        <v>1</v>
      </c>
      <c r="O3526">
        <v>0</v>
      </c>
      <c r="P3526">
        <v>0</v>
      </c>
      <c r="Q3526">
        <v>5000000</v>
      </c>
      <c r="R3526">
        <v>4</v>
      </c>
      <c r="S3526">
        <v>1033</v>
      </c>
      <c r="T3526" s="1">
        <v>0</v>
      </c>
      <c r="U3526">
        <v>1</v>
      </c>
      <c r="W3526" s="64">
        <f t="shared" si="110"/>
        <v>0</v>
      </c>
      <c r="X3526" s="64">
        <f t="shared" si="111"/>
        <v>34300000</v>
      </c>
    </row>
    <row r="3527" spans="1:24" hidden="1">
      <c r="A3527">
        <v>1033</v>
      </c>
      <c r="B3527" t="s">
        <v>689</v>
      </c>
      <c r="C3527" t="s">
        <v>684</v>
      </c>
      <c r="D3527" t="s">
        <v>685</v>
      </c>
      <c r="E3527" t="s">
        <v>29</v>
      </c>
      <c r="F3527" t="s">
        <v>747</v>
      </c>
      <c r="G3527" t="s">
        <v>5177</v>
      </c>
      <c r="H3527" s="1">
        <v>45581</v>
      </c>
      <c r="I3527" t="s">
        <v>7</v>
      </c>
      <c r="J3527">
        <v>34</v>
      </c>
      <c r="K3527">
        <v>6.875</v>
      </c>
      <c r="L3527">
        <v>0</v>
      </c>
      <c r="M3527">
        <v>0</v>
      </c>
      <c r="N3527">
        <v>1</v>
      </c>
      <c r="O3527">
        <v>0</v>
      </c>
      <c r="P3527">
        <v>0</v>
      </c>
      <c r="Q3527">
        <v>5000000</v>
      </c>
      <c r="R3527">
        <v>4</v>
      </c>
      <c r="S3527">
        <v>1001</v>
      </c>
      <c r="T3527" s="1">
        <v>0</v>
      </c>
      <c r="U3527">
        <v>1</v>
      </c>
      <c r="W3527" s="64">
        <f t="shared" si="110"/>
        <v>0</v>
      </c>
      <c r="X3527" s="64">
        <f t="shared" si="111"/>
        <v>34375000</v>
      </c>
    </row>
    <row r="3528" spans="1:24" hidden="1">
      <c r="A3528">
        <v>1033</v>
      </c>
      <c r="B3528" t="s">
        <v>689</v>
      </c>
      <c r="C3528" t="s">
        <v>684</v>
      </c>
      <c r="D3528" t="s">
        <v>685</v>
      </c>
      <c r="E3528" t="s">
        <v>29</v>
      </c>
      <c r="F3528" t="s">
        <v>747</v>
      </c>
      <c r="G3528" t="s">
        <v>5178</v>
      </c>
      <c r="H3528" s="1">
        <v>45581</v>
      </c>
      <c r="I3528" t="s">
        <v>8</v>
      </c>
      <c r="J3528">
        <v>34</v>
      </c>
      <c r="K3528">
        <v>6.86</v>
      </c>
      <c r="L3528">
        <v>0</v>
      </c>
      <c r="M3528">
        <v>0</v>
      </c>
      <c r="N3528">
        <v>1</v>
      </c>
      <c r="O3528">
        <v>0</v>
      </c>
      <c r="P3528">
        <v>5000000</v>
      </c>
      <c r="Q3528">
        <v>0</v>
      </c>
      <c r="R3528">
        <v>4</v>
      </c>
      <c r="S3528">
        <v>1001</v>
      </c>
      <c r="T3528" s="1">
        <v>0</v>
      </c>
      <c r="U3528">
        <v>1</v>
      </c>
      <c r="W3528" s="64">
        <f t="shared" si="110"/>
        <v>34300000</v>
      </c>
      <c r="X3528" s="64">
        <f t="shared" si="111"/>
        <v>0</v>
      </c>
    </row>
    <row r="3529" spans="1:24">
      <c r="A3529">
        <v>1001</v>
      </c>
      <c r="B3529" t="s">
        <v>689</v>
      </c>
      <c r="C3529" t="s">
        <v>684</v>
      </c>
      <c r="D3529" t="s">
        <v>685</v>
      </c>
      <c r="E3529" t="s">
        <v>29</v>
      </c>
      <c r="F3529" t="s">
        <v>686</v>
      </c>
      <c r="G3529" t="s">
        <v>4817</v>
      </c>
      <c r="H3529" s="1">
        <v>45582</v>
      </c>
      <c r="I3529" t="s">
        <v>7</v>
      </c>
      <c r="J3529">
        <v>34</v>
      </c>
      <c r="K3529">
        <v>6.86</v>
      </c>
      <c r="L3529">
        <v>0</v>
      </c>
      <c r="M3529">
        <v>0</v>
      </c>
      <c r="N3529">
        <v>1</v>
      </c>
      <c r="O3529">
        <v>0</v>
      </c>
      <c r="P3529">
        <v>0</v>
      </c>
      <c r="Q3529">
        <v>2000000</v>
      </c>
      <c r="R3529">
        <v>4</v>
      </c>
      <c r="S3529">
        <v>74002</v>
      </c>
      <c r="T3529" s="1">
        <v>0</v>
      </c>
      <c r="U3529">
        <v>1</v>
      </c>
      <c r="W3529" s="64">
        <f t="shared" si="110"/>
        <v>0</v>
      </c>
      <c r="X3529" s="64">
        <f t="shared" si="111"/>
        <v>13720000</v>
      </c>
    </row>
    <row r="3530" spans="1:24" hidden="1">
      <c r="A3530">
        <v>74002</v>
      </c>
      <c r="B3530" t="s">
        <v>689</v>
      </c>
      <c r="C3530" t="s">
        <v>684</v>
      </c>
      <c r="D3530" t="s">
        <v>685</v>
      </c>
      <c r="E3530" t="s">
        <v>29</v>
      </c>
      <c r="F3530" t="s">
        <v>686</v>
      </c>
      <c r="G3530" t="s">
        <v>980</v>
      </c>
      <c r="H3530" s="1">
        <v>45582</v>
      </c>
      <c r="I3530" t="s">
        <v>8</v>
      </c>
      <c r="J3530">
        <v>34</v>
      </c>
      <c r="K3530">
        <v>6.86</v>
      </c>
      <c r="L3530">
        <v>0</v>
      </c>
      <c r="M3530">
        <v>0</v>
      </c>
      <c r="N3530">
        <v>1</v>
      </c>
      <c r="O3530">
        <v>0</v>
      </c>
      <c r="P3530">
        <v>2000000</v>
      </c>
      <c r="Q3530">
        <v>0</v>
      </c>
      <c r="R3530">
        <v>4</v>
      </c>
      <c r="S3530">
        <v>1001</v>
      </c>
      <c r="T3530" s="1">
        <v>0</v>
      </c>
      <c r="U3530">
        <v>1</v>
      </c>
      <c r="W3530" s="64">
        <f t="shared" si="110"/>
        <v>13720000</v>
      </c>
      <c r="X3530" s="64">
        <f t="shared" si="111"/>
        <v>0</v>
      </c>
    </row>
    <row r="3531" spans="1:24">
      <c r="A3531">
        <v>1001</v>
      </c>
      <c r="B3531" t="s">
        <v>689</v>
      </c>
      <c r="C3531" t="s">
        <v>684</v>
      </c>
      <c r="D3531" t="s">
        <v>685</v>
      </c>
      <c r="E3531" t="s">
        <v>29</v>
      </c>
      <c r="F3531" t="s">
        <v>686</v>
      </c>
      <c r="G3531" t="s">
        <v>4763</v>
      </c>
      <c r="H3531" s="1">
        <v>45586</v>
      </c>
      <c r="I3531" t="s">
        <v>8</v>
      </c>
      <c r="J3531">
        <v>34</v>
      </c>
      <c r="K3531">
        <v>6.875</v>
      </c>
      <c r="L3531">
        <v>0</v>
      </c>
      <c r="M3531">
        <v>0</v>
      </c>
      <c r="N3531">
        <v>1</v>
      </c>
      <c r="O3531">
        <v>0</v>
      </c>
      <c r="P3531">
        <v>2000000</v>
      </c>
      <c r="Q3531">
        <v>0</v>
      </c>
      <c r="R3531">
        <v>4</v>
      </c>
      <c r="S3531">
        <v>74002</v>
      </c>
      <c r="T3531" s="1">
        <v>0</v>
      </c>
      <c r="U3531">
        <v>1</v>
      </c>
      <c r="W3531" s="64">
        <f t="shared" si="110"/>
        <v>13750000</v>
      </c>
      <c r="X3531" s="64">
        <f t="shared" si="111"/>
        <v>0</v>
      </c>
    </row>
    <row r="3532" spans="1:24" hidden="1">
      <c r="A3532">
        <v>74002</v>
      </c>
      <c r="B3532" t="s">
        <v>689</v>
      </c>
      <c r="C3532" t="s">
        <v>684</v>
      </c>
      <c r="D3532" t="s">
        <v>685</v>
      </c>
      <c r="E3532" t="s">
        <v>29</v>
      </c>
      <c r="F3532" t="s">
        <v>686</v>
      </c>
      <c r="G3532" t="s">
        <v>980</v>
      </c>
      <c r="H3532" s="1">
        <v>45586</v>
      </c>
      <c r="I3532" t="s">
        <v>7</v>
      </c>
      <c r="J3532">
        <v>34</v>
      </c>
      <c r="K3532">
        <v>6.875</v>
      </c>
      <c r="L3532">
        <v>0</v>
      </c>
      <c r="M3532">
        <v>0</v>
      </c>
      <c r="N3532">
        <v>1</v>
      </c>
      <c r="O3532">
        <v>0</v>
      </c>
      <c r="P3532">
        <v>0</v>
      </c>
      <c r="Q3532">
        <v>2000000</v>
      </c>
      <c r="R3532">
        <v>4</v>
      </c>
      <c r="S3532">
        <v>1001</v>
      </c>
      <c r="T3532" s="1">
        <v>0</v>
      </c>
      <c r="U3532">
        <v>1</v>
      </c>
      <c r="W3532" s="64">
        <f t="shared" si="110"/>
        <v>0</v>
      </c>
      <c r="X3532" s="64">
        <f t="shared" si="111"/>
        <v>13750000</v>
      </c>
    </row>
    <row r="3533" spans="1:24" hidden="1">
      <c r="A3533">
        <v>1003</v>
      </c>
      <c r="B3533" t="s">
        <v>689</v>
      </c>
      <c r="C3533" t="s">
        <v>684</v>
      </c>
      <c r="D3533" t="s">
        <v>685</v>
      </c>
      <c r="E3533" t="s">
        <v>29</v>
      </c>
      <c r="F3533" t="s">
        <v>747</v>
      </c>
      <c r="G3533" t="s">
        <v>687</v>
      </c>
      <c r="H3533" s="1">
        <v>45587</v>
      </c>
      <c r="I3533" t="s">
        <v>7</v>
      </c>
      <c r="J3533">
        <v>34</v>
      </c>
      <c r="K3533">
        <v>6.97</v>
      </c>
      <c r="M3533">
        <v>0</v>
      </c>
      <c r="N3533">
        <v>1</v>
      </c>
      <c r="O3533">
        <v>0</v>
      </c>
      <c r="P3533">
        <v>0</v>
      </c>
      <c r="Q3533">
        <v>1500000</v>
      </c>
      <c r="R3533">
        <v>4</v>
      </c>
      <c r="S3533">
        <v>10001</v>
      </c>
      <c r="T3533" s="1">
        <v>0</v>
      </c>
      <c r="U3533">
        <v>1</v>
      </c>
      <c r="W3533" s="64">
        <f t="shared" si="110"/>
        <v>0</v>
      </c>
      <c r="X3533" s="64">
        <f t="shared" si="111"/>
        <v>10455000</v>
      </c>
    </row>
    <row r="3534" spans="1:24">
      <c r="A3534">
        <v>1014</v>
      </c>
      <c r="B3534" t="s">
        <v>694</v>
      </c>
      <c r="C3534" t="s">
        <v>684</v>
      </c>
      <c r="D3534" t="s">
        <v>685</v>
      </c>
      <c r="E3534" t="s">
        <v>29</v>
      </c>
      <c r="F3534" t="s">
        <v>747</v>
      </c>
      <c r="G3534" t="s">
        <v>4632</v>
      </c>
      <c r="H3534" s="1">
        <v>45587</v>
      </c>
      <c r="I3534" t="s">
        <v>8</v>
      </c>
      <c r="J3534">
        <v>34</v>
      </c>
      <c r="K3534">
        <v>6.86</v>
      </c>
      <c r="L3534">
        <v>0</v>
      </c>
      <c r="M3534">
        <v>0</v>
      </c>
      <c r="N3534">
        <v>1</v>
      </c>
      <c r="O3534">
        <v>1</v>
      </c>
      <c r="P3534">
        <v>3000000</v>
      </c>
      <c r="Q3534">
        <v>0</v>
      </c>
      <c r="R3534">
        <v>4</v>
      </c>
      <c r="S3534">
        <v>1018</v>
      </c>
      <c r="T3534" s="1">
        <v>0</v>
      </c>
      <c r="U3534">
        <v>1</v>
      </c>
      <c r="W3534" s="64">
        <f t="shared" si="110"/>
        <v>20580000</v>
      </c>
      <c r="X3534" s="64">
        <f t="shared" si="111"/>
        <v>0</v>
      </c>
    </row>
    <row r="3535" spans="1:24" hidden="1">
      <c r="A3535">
        <v>1018</v>
      </c>
      <c r="B3535" t="s">
        <v>694</v>
      </c>
      <c r="C3535" t="s">
        <v>684</v>
      </c>
      <c r="D3535" t="s">
        <v>685</v>
      </c>
      <c r="E3535" t="s">
        <v>29</v>
      </c>
      <c r="F3535" t="s">
        <v>747</v>
      </c>
      <c r="G3535" t="s">
        <v>4627</v>
      </c>
      <c r="H3535" s="1">
        <v>45587</v>
      </c>
      <c r="I3535" t="s">
        <v>7</v>
      </c>
      <c r="J3535">
        <v>34</v>
      </c>
      <c r="K3535">
        <v>6.86</v>
      </c>
      <c r="L3535">
        <v>0</v>
      </c>
      <c r="M3535">
        <v>0</v>
      </c>
      <c r="N3535">
        <v>1</v>
      </c>
      <c r="O3535">
        <v>0</v>
      </c>
      <c r="P3535">
        <v>0</v>
      </c>
      <c r="Q3535">
        <v>3000000</v>
      </c>
      <c r="R3535">
        <v>4</v>
      </c>
      <c r="S3535">
        <v>1014</v>
      </c>
      <c r="T3535" s="1">
        <v>0</v>
      </c>
      <c r="U3535">
        <v>1</v>
      </c>
      <c r="W3535" s="64">
        <f t="shared" si="110"/>
        <v>0</v>
      </c>
      <c r="X3535" s="64">
        <f t="shared" si="111"/>
        <v>20580000</v>
      </c>
    </row>
    <row r="3536" spans="1:24">
      <c r="A3536">
        <v>1034</v>
      </c>
      <c r="B3536" t="s">
        <v>689</v>
      </c>
      <c r="C3536" t="s">
        <v>684</v>
      </c>
      <c r="D3536" t="s">
        <v>685</v>
      </c>
      <c r="E3536" t="s">
        <v>29</v>
      </c>
      <c r="F3536" t="s">
        <v>686</v>
      </c>
      <c r="G3536" t="s">
        <v>5226</v>
      </c>
      <c r="H3536" s="1">
        <v>45587</v>
      </c>
      <c r="I3536" t="s">
        <v>7</v>
      </c>
      <c r="J3536">
        <v>34</v>
      </c>
      <c r="K3536">
        <v>6.97</v>
      </c>
      <c r="L3536">
        <v>0</v>
      </c>
      <c r="M3536">
        <v>0</v>
      </c>
      <c r="N3536">
        <v>1</v>
      </c>
      <c r="O3536">
        <v>0</v>
      </c>
      <c r="P3536">
        <v>0</v>
      </c>
      <c r="Q3536">
        <v>621819.54</v>
      </c>
      <c r="R3536">
        <v>4</v>
      </c>
      <c r="S3536">
        <v>27012</v>
      </c>
      <c r="T3536" s="1">
        <v>0</v>
      </c>
      <c r="U3536">
        <v>1</v>
      </c>
      <c r="W3536" s="64">
        <f t="shared" si="110"/>
        <v>0</v>
      </c>
      <c r="X3536" s="64">
        <f t="shared" si="111"/>
        <v>4334082.1938000005</v>
      </c>
    </row>
    <row r="3537" spans="1:24">
      <c r="A3537">
        <v>1034</v>
      </c>
      <c r="B3537" t="s">
        <v>689</v>
      </c>
      <c r="C3537" t="s">
        <v>684</v>
      </c>
      <c r="D3537" t="s">
        <v>685</v>
      </c>
      <c r="E3537" t="s">
        <v>29</v>
      </c>
      <c r="F3537" t="s">
        <v>686</v>
      </c>
      <c r="G3537" t="s">
        <v>5227</v>
      </c>
      <c r="H3537" s="1">
        <v>45587</v>
      </c>
      <c r="I3537" t="s">
        <v>7</v>
      </c>
      <c r="J3537">
        <v>34</v>
      </c>
      <c r="K3537">
        <v>6.97</v>
      </c>
      <c r="L3537">
        <v>0</v>
      </c>
      <c r="M3537">
        <v>0</v>
      </c>
      <c r="N3537">
        <v>1</v>
      </c>
      <c r="O3537">
        <v>0</v>
      </c>
      <c r="P3537">
        <v>0</v>
      </c>
      <c r="Q3537">
        <v>62983.11</v>
      </c>
      <c r="R3537">
        <v>4</v>
      </c>
      <c r="S3537">
        <v>27003</v>
      </c>
      <c r="T3537" s="1">
        <v>0</v>
      </c>
      <c r="U3537">
        <v>1</v>
      </c>
      <c r="W3537" s="64">
        <f t="shared" si="110"/>
        <v>0</v>
      </c>
      <c r="X3537" s="64">
        <f t="shared" si="111"/>
        <v>438992.27669999999</v>
      </c>
    </row>
    <row r="3538" spans="1:24">
      <c r="A3538">
        <v>1034</v>
      </c>
      <c r="B3538" t="s">
        <v>689</v>
      </c>
      <c r="C3538" t="s">
        <v>684</v>
      </c>
      <c r="D3538" t="s">
        <v>685</v>
      </c>
      <c r="E3538" t="s">
        <v>29</v>
      </c>
      <c r="F3538" t="s">
        <v>686</v>
      </c>
      <c r="G3538" t="s">
        <v>5228</v>
      </c>
      <c r="H3538" s="1">
        <v>45587</v>
      </c>
      <c r="I3538" t="s">
        <v>7</v>
      </c>
      <c r="J3538">
        <v>34</v>
      </c>
      <c r="K3538">
        <v>6.97</v>
      </c>
      <c r="L3538">
        <v>0</v>
      </c>
      <c r="M3538">
        <v>0</v>
      </c>
      <c r="N3538">
        <v>1</v>
      </c>
      <c r="O3538">
        <v>0</v>
      </c>
      <c r="P3538">
        <v>0</v>
      </c>
      <c r="Q3538">
        <v>775675.07</v>
      </c>
      <c r="R3538">
        <v>4</v>
      </c>
      <c r="S3538">
        <v>27003</v>
      </c>
      <c r="T3538" s="1">
        <v>0</v>
      </c>
      <c r="U3538">
        <v>1</v>
      </c>
      <c r="W3538" s="64">
        <f t="shared" si="110"/>
        <v>0</v>
      </c>
      <c r="X3538" s="64">
        <f t="shared" si="111"/>
        <v>5406455.2378999991</v>
      </c>
    </row>
    <row r="3539" spans="1:24">
      <c r="A3539">
        <v>1034</v>
      </c>
      <c r="B3539" t="s">
        <v>689</v>
      </c>
      <c r="C3539" t="s">
        <v>684</v>
      </c>
      <c r="D3539" t="s">
        <v>685</v>
      </c>
      <c r="E3539" t="s">
        <v>29</v>
      </c>
      <c r="F3539" t="s">
        <v>686</v>
      </c>
      <c r="G3539" t="s">
        <v>5229</v>
      </c>
      <c r="H3539" s="1">
        <v>45587</v>
      </c>
      <c r="I3539" t="s">
        <v>7</v>
      </c>
      <c r="J3539">
        <v>34</v>
      </c>
      <c r="K3539">
        <v>6.97</v>
      </c>
      <c r="L3539">
        <v>0</v>
      </c>
      <c r="M3539">
        <v>0</v>
      </c>
      <c r="N3539">
        <v>1</v>
      </c>
      <c r="O3539">
        <v>0</v>
      </c>
      <c r="P3539">
        <v>0</v>
      </c>
      <c r="Q3539">
        <v>2029921.83</v>
      </c>
      <c r="R3539">
        <v>4</v>
      </c>
      <c r="S3539">
        <v>27003</v>
      </c>
      <c r="T3539" s="1">
        <v>0</v>
      </c>
      <c r="U3539">
        <v>1</v>
      </c>
      <c r="W3539" s="64">
        <f t="shared" si="110"/>
        <v>0</v>
      </c>
      <c r="X3539" s="64">
        <f t="shared" si="111"/>
        <v>14148555.155099999</v>
      </c>
    </row>
    <row r="3540" spans="1:24">
      <c r="A3540">
        <v>1034</v>
      </c>
      <c r="B3540" t="s">
        <v>689</v>
      </c>
      <c r="C3540" t="s">
        <v>684</v>
      </c>
      <c r="D3540" t="s">
        <v>685</v>
      </c>
      <c r="E3540" t="s">
        <v>29</v>
      </c>
      <c r="F3540" t="s">
        <v>686</v>
      </c>
      <c r="G3540" t="s">
        <v>5230</v>
      </c>
      <c r="H3540" s="1">
        <v>45587</v>
      </c>
      <c r="I3540" t="s">
        <v>7</v>
      </c>
      <c r="J3540">
        <v>34</v>
      </c>
      <c r="K3540">
        <v>6.97</v>
      </c>
      <c r="L3540">
        <v>0</v>
      </c>
      <c r="M3540">
        <v>0</v>
      </c>
      <c r="N3540">
        <v>1</v>
      </c>
      <c r="O3540">
        <v>0</v>
      </c>
      <c r="P3540">
        <v>0</v>
      </c>
      <c r="Q3540">
        <v>220361.68</v>
      </c>
      <c r="R3540">
        <v>4</v>
      </c>
      <c r="S3540">
        <v>27012</v>
      </c>
      <c r="T3540" s="1">
        <v>0</v>
      </c>
      <c r="U3540">
        <v>1</v>
      </c>
      <c r="W3540" s="64">
        <f t="shared" si="110"/>
        <v>0</v>
      </c>
      <c r="X3540" s="64">
        <f t="shared" si="111"/>
        <v>1535920.9095999999</v>
      </c>
    </row>
    <row r="3541" spans="1:24">
      <c r="A3541">
        <v>1034</v>
      </c>
      <c r="B3541" t="s">
        <v>689</v>
      </c>
      <c r="C3541" t="s">
        <v>684</v>
      </c>
      <c r="D3541" t="s">
        <v>685</v>
      </c>
      <c r="E3541" t="s">
        <v>29</v>
      </c>
      <c r="F3541" t="s">
        <v>686</v>
      </c>
      <c r="G3541" t="s">
        <v>5231</v>
      </c>
      <c r="H3541" s="1">
        <v>45587</v>
      </c>
      <c r="I3541" t="s">
        <v>7</v>
      </c>
      <c r="J3541">
        <v>34</v>
      </c>
      <c r="K3541">
        <v>6.97</v>
      </c>
      <c r="L3541">
        <v>0</v>
      </c>
      <c r="M3541">
        <v>0</v>
      </c>
      <c r="N3541">
        <v>1</v>
      </c>
      <c r="O3541">
        <v>0</v>
      </c>
      <c r="P3541">
        <v>0</v>
      </c>
      <c r="Q3541">
        <v>5516.5</v>
      </c>
      <c r="R3541">
        <v>4</v>
      </c>
      <c r="S3541">
        <v>27012</v>
      </c>
      <c r="T3541" s="1">
        <v>0</v>
      </c>
      <c r="U3541">
        <v>1</v>
      </c>
      <c r="W3541" s="64">
        <f t="shared" si="110"/>
        <v>0</v>
      </c>
      <c r="X3541" s="64">
        <f t="shared" si="111"/>
        <v>38450.004999999997</v>
      </c>
    </row>
    <row r="3542" spans="1:24">
      <c r="A3542">
        <v>1034</v>
      </c>
      <c r="B3542" t="s">
        <v>689</v>
      </c>
      <c r="C3542" t="s">
        <v>684</v>
      </c>
      <c r="D3542" t="s">
        <v>685</v>
      </c>
      <c r="E3542" t="s">
        <v>29</v>
      </c>
      <c r="F3542" t="s">
        <v>686</v>
      </c>
      <c r="G3542" t="s">
        <v>5232</v>
      </c>
      <c r="H3542" s="1">
        <v>45587</v>
      </c>
      <c r="I3542" t="s">
        <v>7</v>
      </c>
      <c r="J3542">
        <v>34</v>
      </c>
      <c r="K3542">
        <v>6.97</v>
      </c>
      <c r="L3542">
        <v>0</v>
      </c>
      <c r="M3542">
        <v>0</v>
      </c>
      <c r="N3542">
        <v>1</v>
      </c>
      <c r="O3542">
        <v>0</v>
      </c>
      <c r="P3542">
        <v>0</v>
      </c>
      <c r="Q3542">
        <v>1481.48</v>
      </c>
      <c r="R3542">
        <v>4</v>
      </c>
      <c r="S3542">
        <v>27012</v>
      </c>
      <c r="T3542" s="1">
        <v>0</v>
      </c>
      <c r="U3542">
        <v>1</v>
      </c>
      <c r="W3542" s="64">
        <f t="shared" si="110"/>
        <v>0</v>
      </c>
      <c r="X3542" s="64">
        <f t="shared" si="111"/>
        <v>10325.9156</v>
      </c>
    </row>
    <row r="3543" spans="1:24">
      <c r="A3543">
        <v>1034</v>
      </c>
      <c r="B3543" t="s">
        <v>689</v>
      </c>
      <c r="C3543" t="s">
        <v>684</v>
      </c>
      <c r="D3543" t="s">
        <v>685</v>
      </c>
      <c r="E3543" t="s">
        <v>29</v>
      </c>
      <c r="F3543" t="s">
        <v>686</v>
      </c>
      <c r="G3543" t="s">
        <v>5233</v>
      </c>
      <c r="H3543" s="1">
        <v>45587</v>
      </c>
      <c r="I3543" t="s">
        <v>7</v>
      </c>
      <c r="J3543">
        <v>34</v>
      </c>
      <c r="K3543">
        <v>6.97</v>
      </c>
      <c r="L3543">
        <v>0</v>
      </c>
      <c r="M3543">
        <v>0</v>
      </c>
      <c r="N3543">
        <v>1</v>
      </c>
      <c r="O3543">
        <v>0</v>
      </c>
      <c r="P3543">
        <v>0</v>
      </c>
      <c r="Q3543">
        <v>25254.54</v>
      </c>
      <c r="R3543">
        <v>4</v>
      </c>
      <c r="S3543">
        <v>27012</v>
      </c>
      <c r="T3543" s="1">
        <v>0</v>
      </c>
      <c r="U3543">
        <v>1</v>
      </c>
      <c r="W3543" s="64">
        <f t="shared" si="110"/>
        <v>0</v>
      </c>
      <c r="X3543" s="64">
        <f t="shared" si="111"/>
        <v>176024.14379999999</v>
      </c>
    </row>
    <row r="3544" spans="1:24">
      <c r="A3544">
        <v>1034</v>
      </c>
      <c r="B3544" t="s">
        <v>689</v>
      </c>
      <c r="C3544" t="s">
        <v>684</v>
      </c>
      <c r="D3544" t="s">
        <v>685</v>
      </c>
      <c r="E3544" t="s">
        <v>29</v>
      </c>
      <c r="F3544" t="s">
        <v>686</v>
      </c>
      <c r="G3544" t="s">
        <v>5234</v>
      </c>
      <c r="H3544" s="1">
        <v>45587</v>
      </c>
      <c r="I3544" t="s">
        <v>7</v>
      </c>
      <c r="J3544">
        <v>34</v>
      </c>
      <c r="K3544">
        <v>6.97</v>
      </c>
      <c r="L3544">
        <v>0</v>
      </c>
      <c r="M3544">
        <v>0</v>
      </c>
      <c r="N3544">
        <v>1</v>
      </c>
      <c r="O3544">
        <v>0</v>
      </c>
      <c r="P3544">
        <v>0</v>
      </c>
      <c r="Q3544">
        <v>130330.62</v>
      </c>
      <c r="R3544">
        <v>4</v>
      </c>
      <c r="S3544">
        <v>27012</v>
      </c>
      <c r="T3544" s="1">
        <v>0</v>
      </c>
      <c r="U3544">
        <v>1</v>
      </c>
      <c r="W3544" s="64">
        <f t="shared" si="110"/>
        <v>0</v>
      </c>
      <c r="X3544" s="64">
        <f t="shared" si="111"/>
        <v>908404.42139999999</v>
      </c>
    </row>
    <row r="3545" spans="1:24">
      <c r="A3545">
        <v>1034</v>
      </c>
      <c r="B3545" t="s">
        <v>689</v>
      </c>
      <c r="C3545" t="s">
        <v>684</v>
      </c>
      <c r="D3545" t="s">
        <v>685</v>
      </c>
      <c r="E3545" t="s">
        <v>29</v>
      </c>
      <c r="F3545" t="s">
        <v>686</v>
      </c>
      <c r="G3545" t="s">
        <v>5235</v>
      </c>
      <c r="H3545" s="1">
        <v>45587</v>
      </c>
      <c r="I3545" t="s">
        <v>7</v>
      </c>
      <c r="J3545">
        <v>34</v>
      </c>
      <c r="K3545">
        <v>6.97</v>
      </c>
      <c r="L3545">
        <v>0</v>
      </c>
      <c r="M3545">
        <v>0</v>
      </c>
      <c r="N3545">
        <v>1</v>
      </c>
      <c r="O3545">
        <v>0</v>
      </c>
      <c r="P3545">
        <v>0</v>
      </c>
      <c r="Q3545">
        <v>98535.64</v>
      </c>
      <c r="R3545">
        <v>4</v>
      </c>
      <c r="S3545">
        <v>27012</v>
      </c>
      <c r="T3545" s="1">
        <v>0</v>
      </c>
      <c r="U3545">
        <v>1</v>
      </c>
      <c r="W3545" s="64">
        <f t="shared" si="110"/>
        <v>0</v>
      </c>
      <c r="X3545" s="64">
        <f t="shared" si="111"/>
        <v>686793.41079999995</v>
      </c>
    </row>
    <row r="3546" spans="1:24" hidden="1">
      <c r="A3546">
        <v>10001</v>
      </c>
      <c r="B3546" t="s">
        <v>689</v>
      </c>
      <c r="C3546" t="s">
        <v>684</v>
      </c>
      <c r="D3546" t="s">
        <v>685</v>
      </c>
      <c r="E3546" t="s">
        <v>29</v>
      </c>
      <c r="F3546" t="s">
        <v>747</v>
      </c>
      <c r="G3546" t="s">
        <v>847</v>
      </c>
      <c r="H3546" s="1">
        <v>45587</v>
      </c>
      <c r="I3546" t="s">
        <v>8</v>
      </c>
      <c r="J3546">
        <v>34</v>
      </c>
      <c r="K3546">
        <v>6.97</v>
      </c>
      <c r="L3546">
        <v>0</v>
      </c>
      <c r="M3546">
        <v>0</v>
      </c>
      <c r="N3546">
        <v>1</v>
      </c>
      <c r="O3546">
        <v>0</v>
      </c>
      <c r="P3546">
        <v>1500000</v>
      </c>
      <c r="Q3546">
        <v>0</v>
      </c>
      <c r="R3546">
        <v>4</v>
      </c>
      <c r="S3546">
        <v>1003</v>
      </c>
      <c r="T3546" s="1">
        <v>0</v>
      </c>
      <c r="U3546">
        <v>1</v>
      </c>
      <c r="W3546" s="64">
        <f t="shared" si="110"/>
        <v>10455000</v>
      </c>
      <c r="X3546" s="64">
        <f t="shared" si="111"/>
        <v>0</v>
      </c>
    </row>
    <row r="3547" spans="1:24" hidden="1">
      <c r="A3547">
        <v>27003</v>
      </c>
      <c r="B3547" t="s">
        <v>689</v>
      </c>
      <c r="C3547" t="s">
        <v>684</v>
      </c>
      <c r="D3547" t="s">
        <v>685</v>
      </c>
      <c r="E3547" t="s">
        <v>29</v>
      </c>
      <c r="F3547" t="s">
        <v>753</v>
      </c>
      <c r="G3547" t="s">
        <v>1016</v>
      </c>
      <c r="H3547" s="1">
        <v>45587</v>
      </c>
      <c r="I3547" t="s">
        <v>8</v>
      </c>
      <c r="J3547">
        <v>34</v>
      </c>
      <c r="K3547">
        <v>6.97</v>
      </c>
      <c r="L3547">
        <v>0</v>
      </c>
      <c r="M3547">
        <v>0</v>
      </c>
      <c r="N3547">
        <v>1</v>
      </c>
      <c r="O3547">
        <v>0</v>
      </c>
      <c r="P3547">
        <v>2029921.83</v>
      </c>
      <c r="Q3547">
        <v>0</v>
      </c>
      <c r="R3547">
        <v>4</v>
      </c>
      <c r="S3547">
        <v>1034</v>
      </c>
      <c r="T3547" s="1">
        <v>0</v>
      </c>
      <c r="U3547">
        <v>1</v>
      </c>
      <c r="W3547" s="64">
        <f t="shared" ref="W3547:W3610" si="112">+K3547*P3547</f>
        <v>14148555.155099999</v>
      </c>
      <c r="X3547" s="64">
        <f t="shared" ref="X3547:X3610" si="113">K3547*Q3547</f>
        <v>0</v>
      </c>
    </row>
    <row r="3548" spans="1:24" hidden="1">
      <c r="A3548">
        <v>27003</v>
      </c>
      <c r="B3548" t="s">
        <v>689</v>
      </c>
      <c r="C3548" t="s">
        <v>684</v>
      </c>
      <c r="D3548" t="s">
        <v>685</v>
      </c>
      <c r="E3548" t="s">
        <v>29</v>
      </c>
      <c r="F3548" t="s">
        <v>753</v>
      </c>
      <c r="G3548" t="s">
        <v>1024</v>
      </c>
      <c r="H3548" s="1">
        <v>45587</v>
      </c>
      <c r="I3548" t="s">
        <v>8</v>
      </c>
      <c r="J3548">
        <v>34</v>
      </c>
      <c r="K3548">
        <v>6.97</v>
      </c>
      <c r="L3548">
        <v>0</v>
      </c>
      <c r="M3548">
        <v>0</v>
      </c>
      <c r="N3548">
        <v>1</v>
      </c>
      <c r="O3548">
        <v>0</v>
      </c>
      <c r="P3548">
        <v>775675.07</v>
      </c>
      <c r="Q3548">
        <v>0</v>
      </c>
      <c r="R3548">
        <v>4</v>
      </c>
      <c r="S3548">
        <v>1034</v>
      </c>
      <c r="T3548" s="1">
        <v>0</v>
      </c>
      <c r="U3548">
        <v>1</v>
      </c>
      <c r="W3548" s="64">
        <f t="shared" si="112"/>
        <v>5406455.2378999991</v>
      </c>
      <c r="X3548" s="64">
        <f t="shared" si="113"/>
        <v>0</v>
      </c>
    </row>
    <row r="3549" spans="1:24" hidden="1">
      <c r="A3549">
        <v>27003</v>
      </c>
      <c r="B3549" t="s">
        <v>689</v>
      </c>
      <c r="C3549" t="s">
        <v>684</v>
      </c>
      <c r="D3549" t="s">
        <v>685</v>
      </c>
      <c r="E3549" t="s">
        <v>29</v>
      </c>
      <c r="F3549" t="s">
        <v>753</v>
      </c>
      <c r="G3549" t="s">
        <v>1027</v>
      </c>
      <c r="H3549" s="1">
        <v>45587</v>
      </c>
      <c r="I3549" t="s">
        <v>8</v>
      </c>
      <c r="J3549">
        <v>34</v>
      </c>
      <c r="K3549">
        <v>6.97</v>
      </c>
      <c r="L3549">
        <v>0</v>
      </c>
      <c r="M3549">
        <v>0</v>
      </c>
      <c r="N3549">
        <v>1</v>
      </c>
      <c r="O3549">
        <v>0</v>
      </c>
      <c r="P3549">
        <v>62983.11</v>
      </c>
      <c r="Q3549">
        <v>0</v>
      </c>
      <c r="R3549">
        <v>4</v>
      </c>
      <c r="S3549">
        <v>1034</v>
      </c>
      <c r="T3549" s="1">
        <v>0</v>
      </c>
      <c r="U3549">
        <v>1</v>
      </c>
      <c r="W3549" s="64">
        <f t="shared" si="112"/>
        <v>438992.27669999999</v>
      </c>
      <c r="X3549" s="64">
        <f t="shared" si="113"/>
        <v>0</v>
      </c>
    </row>
    <row r="3550" spans="1:24" hidden="1">
      <c r="A3550">
        <v>27012</v>
      </c>
      <c r="B3550" t="s">
        <v>689</v>
      </c>
      <c r="C3550" t="s">
        <v>684</v>
      </c>
      <c r="D3550" t="s">
        <v>685</v>
      </c>
      <c r="E3550" t="s">
        <v>29</v>
      </c>
      <c r="F3550" t="s">
        <v>753</v>
      </c>
      <c r="G3550" t="s">
        <v>979</v>
      </c>
      <c r="H3550" s="1">
        <v>45587</v>
      </c>
      <c r="I3550" t="s">
        <v>8</v>
      </c>
      <c r="J3550">
        <v>34</v>
      </c>
      <c r="K3550">
        <v>6.97</v>
      </c>
      <c r="L3550">
        <v>0</v>
      </c>
      <c r="M3550">
        <v>0</v>
      </c>
      <c r="N3550">
        <v>1</v>
      </c>
      <c r="O3550">
        <v>0</v>
      </c>
      <c r="P3550">
        <v>621819.54</v>
      </c>
      <c r="Q3550">
        <v>0</v>
      </c>
      <c r="R3550">
        <v>4</v>
      </c>
      <c r="S3550">
        <v>1034</v>
      </c>
      <c r="T3550" s="1">
        <v>0</v>
      </c>
      <c r="U3550">
        <v>1</v>
      </c>
      <c r="W3550" s="64">
        <f t="shared" si="112"/>
        <v>4334082.1938000005</v>
      </c>
      <c r="X3550" s="64">
        <f t="shared" si="113"/>
        <v>0</v>
      </c>
    </row>
    <row r="3551" spans="1:24" hidden="1">
      <c r="A3551">
        <v>27012</v>
      </c>
      <c r="B3551" t="s">
        <v>689</v>
      </c>
      <c r="C3551" t="s">
        <v>684</v>
      </c>
      <c r="D3551" t="s">
        <v>685</v>
      </c>
      <c r="E3551" t="s">
        <v>29</v>
      </c>
      <c r="F3551" t="s">
        <v>753</v>
      </c>
      <c r="G3551" t="s">
        <v>981</v>
      </c>
      <c r="H3551" s="1">
        <v>45587</v>
      </c>
      <c r="I3551" t="s">
        <v>8</v>
      </c>
      <c r="J3551">
        <v>34</v>
      </c>
      <c r="K3551">
        <v>6.97</v>
      </c>
      <c r="L3551">
        <v>0</v>
      </c>
      <c r="M3551">
        <v>0</v>
      </c>
      <c r="N3551">
        <v>1</v>
      </c>
      <c r="O3551">
        <v>0</v>
      </c>
      <c r="P3551">
        <v>130330.62</v>
      </c>
      <c r="Q3551">
        <v>0</v>
      </c>
      <c r="R3551">
        <v>4</v>
      </c>
      <c r="S3551">
        <v>1034</v>
      </c>
      <c r="T3551" s="1">
        <v>0</v>
      </c>
      <c r="U3551">
        <v>1</v>
      </c>
      <c r="W3551" s="64">
        <f t="shared" si="112"/>
        <v>908404.42139999999</v>
      </c>
      <c r="X3551" s="64">
        <f t="shared" si="113"/>
        <v>0</v>
      </c>
    </row>
    <row r="3552" spans="1:24" hidden="1">
      <c r="A3552">
        <v>27012</v>
      </c>
      <c r="B3552" t="s">
        <v>689</v>
      </c>
      <c r="C3552" t="s">
        <v>684</v>
      </c>
      <c r="D3552" t="s">
        <v>685</v>
      </c>
      <c r="E3552" t="s">
        <v>29</v>
      </c>
      <c r="F3552" t="s">
        <v>753</v>
      </c>
      <c r="G3552" t="s">
        <v>980</v>
      </c>
      <c r="H3552" s="1">
        <v>45587</v>
      </c>
      <c r="I3552" t="s">
        <v>8</v>
      </c>
      <c r="J3552">
        <v>34</v>
      </c>
      <c r="K3552">
        <v>6.97</v>
      </c>
      <c r="L3552">
        <v>0</v>
      </c>
      <c r="M3552">
        <v>0</v>
      </c>
      <c r="N3552">
        <v>1</v>
      </c>
      <c r="O3552">
        <v>0</v>
      </c>
      <c r="P3552">
        <v>220361.68</v>
      </c>
      <c r="Q3552">
        <v>0</v>
      </c>
      <c r="R3552">
        <v>4</v>
      </c>
      <c r="S3552">
        <v>1034</v>
      </c>
      <c r="T3552" s="1">
        <v>0</v>
      </c>
      <c r="U3552">
        <v>1</v>
      </c>
      <c r="W3552" s="64">
        <f t="shared" si="112"/>
        <v>1535920.9095999999</v>
      </c>
      <c r="X3552" s="64">
        <f t="shared" si="113"/>
        <v>0</v>
      </c>
    </row>
    <row r="3553" spans="1:24" hidden="1">
      <c r="A3553">
        <v>27012</v>
      </c>
      <c r="B3553" t="s">
        <v>689</v>
      </c>
      <c r="C3553" t="s">
        <v>684</v>
      </c>
      <c r="D3553" t="s">
        <v>685</v>
      </c>
      <c r="E3553" t="s">
        <v>29</v>
      </c>
      <c r="F3553" t="s">
        <v>753</v>
      </c>
      <c r="G3553" t="s">
        <v>982</v>
      </c>
      <c r="H3553" s="1">
        <v>45587</v>
      </c>
      <c r="I3553" t="s">
        <v>8</v>
      </c>
      <c r="J3553">
        <v>34</v>
      </c>
      <c r="K3553">
        <v>6.97</v>
      </c>
      <c r="L3553">
        <v>0</v>
      </c>
      <c r="M3553">
        <v>0</v>
      </c>
      <c r="N3553">
        <v>1</v>
      </c>
      <c r="O3553">
        <v>0</v>
      </c>
      <c r="P3553">
        <v>1481.48</v>
      </c>
      <c r="Q3553">
        <v>0</v>
      </c>
      <c r="R3553">
        <v>4</v>
      </c>
      <c r="S3553">
        <v>1034</v>
      </c>
      <c r="T3553" s="1">
        <v>0</v>
      </c>
      <c r="U3553">
        <v>1</v>
      </c>
      <c r="W3553" s="64">
        <f t="shared" si="112"/>
        <v>10325.9156</v>
      </c>
      <c r="X3553" s="64">
        <f t="shared" si="113"/>
        <v>0</v>
      </c>
    </row>
    <row r="3554" spans="1:24" hidden="1">
      <c r="A3554">
        <v>27012</v>
      </c>
      <c r="B3554" t="s">
        <v>689</v>
      </c>
      <c r="C3554" t="s">
        <v>684</v>
      </c>
      <c r="D3554" t="s">
        <v>685</v>
      </c>
      <c r="E3554" t="s">
        <v>29</v>
      </c>
      <c r="F3554" t="s">
        <v>753</v>
      </c>
      <c r="G3554" t="s">
        <v>986</v>
      </c>
      <c r="H3554" s="1">
        <v>45587</v>
      </c>
      <c r="I3554" t="s">
        <v>8</v>
      </c>
      <c r="J3554">
        <v>34</v>
      </c>
      <c r="K3554">
        <v>6.97</v>
      </c>
      <c r="L3554">
        <v>0</v>
      </c>
      <c r="M3554">
        <v>0</v>
      </c>
      <c r="N3554">
        <v>1</v>
      </c>
      <c r="O3554">
        <v>0</v>
      </c>
      <c r="P3554">
        <v>5516.5</v>
      </c>
      <c r="Q3554">
        <v>0</v>
      </c>
      <c r="R3554">
        <v>4</v>
      </c>
      <c r="S3554">
        <v>1034</v>
      </c>
      <c r="T3554" s="1">
        <v>0</v>
      </c>
      <c r="U3554">
        <v>1</v>
      </c>
      <c r="W3554" s="64">
        <f t="shared" si="112"/>
        <v>38450.004999999997</v>
      </c>
      <c r="X3554" s="64">
        <f t="shared" si="113"/>
        <v>0</v>
      </c>
    </row>
    <row r="3555" spans="1:24" hidden="1">
      <c r="A3555">
        <v>27012</v>
      </c>
      <c r="B3555" t="s">
        <v>689</v>
      </c>
      <c r="C3555" t="s">
        <v>684</v>
      </c>
      <c r="D3555" t="s">
        <v>685</v>
      </c>
      <c r="E3555" t="s">
        <v>29</v>
      </c>
      <c r="F3555" t="s">
        <v>753</v>
      </c>
      <c r="G3555" t="s">
        <v>984</v>
      </c>
      <c r="H3555" s="1">
        <v>45587</v>
      </c>
      <c r="I3555" t="s">
        <v>8</v>
      </c>
      <c r="J3555">
        <v>34</v>
      </c>
      <c r="K3555">
        <v>6.97</v>
      </c>
      <c r="L3555">
        <v>0</v>
      </c>
      <c r="M3555">
        <v>0</v>
      </c>
      <c r="N3555">
        <v>1</v>
      </c>
      <c r="O3555">
        <v>0</v>
      </c>
      <c r="P3555">
        <v>25254.54</v>
      </c>
      <c r="Q3555">
        <v>0</v>
      </c>
      <c r="R3555">
        <v>4</v>
      </c>
      <c r="S3555">
        <v>1034</v>
      </c>
      <c r="T3555" s="1">
        <v>0</v>
      </c>
      <c r="U3555">
        <v>1</v>
      </c>
      <c r="W3555" s="64">
        <f t="shared" si="112"/>
        <v>176024.14379999999</v>
      </c>
      <c r="X3555" s="64">
        <f t="shared" si="113"/>
        <v>0</v>
      </c>
    </row>
    <row r="3556" spans="1:24" hidden="1">
      <c r="A3556">
        <v>27012</v>
      </c>
      <c r="B3556" t="s">
        <v>689</v>
      </c>
      <c r="C3556" t="s">
        <v>684</v>
      </c>
      <c r="D3556" t="s">
        <v>685</v>
      </c>
      <c r="E3556" t="s">
        <v>29</v>
      </c>
      <c r="F3556" t="s">
        <v>753</v>
      </c>
      <c r="G3556" t="s">
        <v>985</v>
      </c>
      <c r="H3556" s="1">
        <v>45587</v>
      </c>
      <c r="I3556" t="s">
        <v>8</v>
      </c>
      <c r="J3556">
        <v>34</v>
      </c>
      <c r="K3556">
        <v>6.97</v>
      </c>
      <c r="L3556">
        <v>0</v>
      </c>
      <c r="M3556">
        <v>0</v>
      </c>
      <c r="N3556">
        <v>1</v>
      </c>
      <c r="O3556">
        <v>0</v>
      </c>
      <c r="P3556">
        <v>98535.64</v>
      </c>
      <c r="Q3556">
        <v>0</v>
      </c>
      <c r="R3556">
        <v>4</v>
      </c>
      <c r="S3556">
        <v>1034</v>
      </c>
      <c r="T3556" s="1">
        <v>0</v>
      </c>
      <c r="U3556">
        <v>1</v>
      </c>
      <c r="W3556" s="64">
        <f t="shared" si="112"/>
        <v>686793.41079999995</v>
      </c>
      <c r="X3556" s="64">
        <f t="shared" si="113"/>
        <v>0</v>
      </c>
    </row>
    <row r="3557" spans="1:24">
      <c r="A3557">
        <v>1001</v>
      </c>
      <c r="B3557" t="s">
        <v>689</v>
      </c>
      <c r="C3557" t="s">
        <v>684</v>
      </c>
      <c r="D3557" t="s">
        <v>685</v>
      </c>
      <c r="E3557" t="s">
        <v>29</v>
      </c>
      <c r="F3557" t="s">
        <v>686</v>
      </c>
      <c r="G3557" t="s">
        <v>4807</v>
      </c>
      <c r="H3557" s="1">
        <v>45588</v>
      </c>
      <c r="I3557" t="s">
        <v>8</v>
      </c>
      <c r="J3557">
        <v>34</v>
      </c>
      <c r="K3557">
        <v>6.875</v>
      </c>
      <c r="L3557">
        <v>0</v>
      </c>
      <c r="M3557">
        <v>0</v>
      </c>
      <c r="N3557">
        <v>1</v>
      </c>
      <c r="O3557">
        <v>0</v>
      </c>
      <c r="P3557">
        <v>5000000</v>
      </c>
      <c r="Q3557">
        <v>0</v>
      </c>
      <c r="R3557">
        <v>4</v>
      </c>
      <c r="S3557">
        <v>1033</v>
      </c>
      <c r="T3557" s="1">
        <v>0</v>
      </c>
      <c r="U3557">
        <v>1</v>
      </c>
      <c r="W3557" s="64">
        <f t="shared" si="112"/>
        <v>34375000</v>
      </c>
      <c r="X3557" s="64">
        <f t="shared" si="113"/>
        <v>0</v>
      </c>
    </row>
    <row r="3558" spans="1:24">
      <c r="A3558">
        <v>1001</v>
      </c>
      <c r="B3558" t="s">
        <v>689</v>
      </c>
      <c r="C3558" t="s">
        <v>684</v>
      </c>
      <c r="D3558" t="s">
        <v>685</v>
      </c>
      <c r="E3558" t="s">
        <v>29</v>
      </c>
      <c r="F3558" t="s">
        <v>686</v>
      </c>
      <c r="G3558" t="s">
        <v>4808</v>
      </c>
      <c r="H3558" s="1">
        <v>45588</v>
      </c>
      <c r="I3558" t="s">
        <v>7</v>
      </c>
      <c r="J3558">
        <v>34</v>
      </c>
      <c r="K3558">
        <v>6.86</v>
      </c>
      <c r="L3558">
        <v>0</v>
      </c>
      <c r="M3558">
        <v>0</v>
      </c>
      <c r="N3558">
        <v>1</v>
      </c>
      <c r="O3558">
        <v>0</v>
      </c>
      <c r="P3558">
        <v>0</v>
      </c>
      <c r="Q3558">
        <v>10000000</v>
      </c>
      <c r="R3558">
        <v>4</v>
      </c>
      <c r="S3558">
        <v>1033</v>
      </c>
      <c r="T3558" s="1">
        <v>0</v>
      </c>
      <c r="U3558">
        <v>1</v>
      </c>
      <c r="W3558" s="64">
        <f t="shared" si="112"/>
        <v>0</v>
      </c>
      <c r="X3558" s="64">
        <f t="shared" si="113"/>
        <v>68600000</v>
      </c>
    </row>
    <row r="3559" spans="1:24">
      <c r="A3559">
        <v>1014</v>
      </c>
      <c r="B3559" t="s">
        <v>694</v>
      </c>
      <c r="C3559" t="s">
        <v>684</v>
      </c>
      <c r="D3559" t="s">
        <v>685</v>
      </c>
      <c r="E3559" t="s">
        <v>29</v>
      </c>
      <c r="F3559" t="s">
        <v>747</v>
      </c>
      <c r="G3559" t="s">
        <v>885</v>
      </c>
      <c r="H3559" s="1">
        <v>45588</v>
      </c>
      <c r="I3559" t="s">
        <v>8</v>
      </c>
      <c r="J3559">
        <v>34</v>
      </c>
      <c r="K3559">
        <v>6.86</v>
      </c>
      <c r="L3559">
        <v>0</v>
      </c>
      <c r="M3559">
        <v>0</v>
      </c>
      <c r="N3559">
        <v>1</v>
      </c>
      <c r="O3559">
        <v>1</v>
      </c>
      <c r="P3559">
        <v>3000000</v>
      </c>
      <c r="Q3559">
        <v>0</v>
      </c>
      <c r="R3559">
        <v>4</v>
      </c>
      <c r="S3559">
        <v>1018</v>
      </c>
      <c r="T3559" s="1">
        <v>0</v>
      </c>
      <c r="U3559">
        <v>1</v>
      </c>
      <c r="W3559" s="64">
        <f t="shared" si="112"/>
        <v>20580000</v>
      </c>
      <c r="X3559" s="64">
        <f t="shared" si="113"/>
        <v>0</v>
      </c>
    </row>
    <row r="3560" spans="1:24" hidden="1">
      <c r="A3560">
        <v>1018</v>
      </c>
      <c r="B3560" t="s">
        <v>694</v>
      </c>
      <c r="C3560" t="s">
        <v>684</v>
      </c>
      <c r="D3560" t="s">
        <v>685</v>
      </c>
      <c r="E3560" t="s">
        <v>29</v>
      </c>
      <c r="F3560" t="s">
        <v>747</v>
      </c>
      <c r="G3560" t="s">
        <v>883</v>
      </c>
      <c r="H3560" s="1">
        <v>45588</v>
      </c>
      <c r="I3560" t="s">
        <v>7</v>
      </c>
      <c r="J3560">
        <v>34</v>
      </c>
      <c r="K3560">
        <v>6.86</v>
      </c>
      <c r="L3560">
        <v>0</v>
      </c>
      <c r="M3560">
        <v>0</v>
      </c>
      <c r="N3560">
        <v>1</v>
      </c>
      <c r="O3560">
        <v>0</v>
      </c>
      <c r="P3560">
        <v>0</v>
      </c>
      <c r="Q3560">
        <v>3000000</v>
      </c>
      <c r="R3560">
        <v>4</v>
      </c>
      <c r="S3560">
        <v>1014</v>
      </c>
      <c r="T3560" s="1">
        <v>0</v>
      </c>
      <c r="U3560">
        <v>1</v>
      </c>
      <c r="W3560" s="64">
        <f t="shared" si="112"/>
        <v>0</v>
      </c>
      <c r="X3560" s="64">
        <f t="shared" si="113"/>
        <v>20580000</v>
      </c>
    </row>
    <row r="3561" spans="1:24" hidden="1">
      <c r="A3561">
        <v>1033</v>
      </c>
      <c r="B3561" t="s">
        <v>689</v>
      </c>
      <c r="C3561" t="s">
        <v>684</v>
      </c>
      <c r="D3561" t="s">
        <v>685</v>
      </c>
      <c r="E3561" t="s">
        <v>29</v>
      </c>
      <c r="F3561" t="s">
        <v>747</v>
      </c>
      <c r="G3561" t="s">
        <v>5179</v>
      </c>
      <c r="H3561" s="1">
        <v>45588</v>
      </c>
      <c r="I3561" t="s">
        <v>7</v>
      </c>
      <c r="J3561">
        <v>34</v>
      </c>
      <c r="K3561">
        <v>6.875</v>
      </c>
      <c r="L3561">
        <v>0</v>
      </c>
      <c r="M3561">
        <v>0</v>
      </c>
      <c r="N3561">
        <v>1</v>
      </c>
      <c r="O3561">
        <v>0</v>
      </c>
      <c r="P3561">
        <v>0</v>
      </c>
      <c r="Q3561">
        <v>5000000</v>
      </c>
      <c r="R3561">
        <v>4</v>
      </c>
      <c r="S3561">
        <v>1001</v>
      </c>
      <c r="T3561" s="1">
        <v>0</v>
      </c>
      <c r="U3561">
        <v>1</v>
      </c>
      <c r="W3561" s="64">
        <f t="shared" si="112"/>
        <v>0</v>
      </c>
      <c r="X3561" s="64">
        <f t="shared" si="113"/>
        <v>34375000</v>
      </c>
    </row>
    <row r="3562" spans="1:24" hidden="1">
      <c r="A3562">
        <v>1033</v>
      </c>
      <c r="B3562" t="s">
        <v>689</v>
      </c>
      <c r="C3562" t="s">
        <v>684</v>
      </c>
      <c r="D3562" t="s">
        <v>685</v>
      </c>
      <c r="E3562" t="s">
        <v>29</v>
      </c>
      <c r="F3562" t="s">
        <v>747</v>
      </c>
      <c r="G3562" t="s">
        <v>5180</v>
      </c>
      <c r="H3562" s="1">
        <v>45588</v>
      </c>
      <c r="I3562" t="s">
        <v>8</v>
      </c>
      <c r="J3562">
        <v>34</v>
      </c>
      <c r="K3562">
        <v>6.86</v>
      </c>
      <c r="L3562">
        <v>0</v>
      </c>
      <c r="M3562">
        <v>0</v>
      </c>
      <c r="N3562">
        <v>1</v>
      </c>
      <c r="O3562">
        <v>0</v>
      </c>
      <c r="P3562">
        <v>10000000</v>
      </c>
      <c r="Q3562">
        <v>0</v>
      </c>
      <c r="R3562">
        <v>4</v>
      </c>
      <c r="S3562">
        <v>1001</v>
      </c>
      <c r="T3562" s="1">
        <v>0</v>
      </c>
      <c r="U3562">
        <v>1</v>
      </c>
      <c r="W3562" s="64">
        <f t="shared" si="112"/>
        <v>68600000</v>
      </c>
      <c r="X3562" s="64">
        <f t="shared" si="113"/>
        <v>0</v>
      </c>
    </row>
    <row r="3563" spans="1:24">
      <c r="A3563">
        <v>1014</v>
      </c>
      <c r="B3563" t="s">
        <v>694</v>
      </c>
      <c r="C3563" t="s">
        <v>684</v>
      </c>
      <c r="D3563" t="s">
        <v>685</v>
      </c>
      <c r="E3563" t="s">
        <v>29</v>
      </c>
      <c r="F3563" t="s">
        <v>747</v>
      </c>
      <c r="G3563" t="s">
        <v>4620</v>
      </c>
      <c r="H3563" s="1">
        <v>45589</v>
      </c>
      <c r="I3563" t="s">
        <v>7</v>
      </c>
      <c r="J3563">
        <v>34</v>
      </c>
      <c r="K3563">
        <v>6.88</v>
      </c>
      <c r="L3563">
        <v>0</v>
      </c>
      <c r="M3563">
        <v>0</v>
      </c>
      <c r="N3563">
        <v>1</v>
      </c>
      <c r="O3563">
        <v>1</v>
      </c>
      <c r="P3563">
        <v>0</v>
      </c>
      <c r="Q3563">
        <v>6000000</v>
      </c>
      <c r="R3563">
        <v>4</v>
      </c>
      <c r="S3563">
        <v>1018</v>
      </c>
      <c r="T3563" s="1">
        <v>0</v>
      </c>
      <c r="U3563">
        <v>2</v>
      </c>
      <c r="W3563" s="64">
        <f t="shared" si="112"/>
        <v>0</v>
      </c>
      <c r="X3563" s="64">
        <f t="shared" si="113"/>
        <v>41280000</v>
      </c>
    </row>
    <row r="3564" spans="1:24" hidden="1">
      <c r="A3564">
        <v>1018</v>
      </c>
      <c r="B3564" t="s">
        <v>694</v>
      </c>
      <c r="C3564" t="s">
        <v>684</v>
      </c>
      <c r="D3564" t="s">
        <v>685</v>
      </c>
      <c r="E3564" t="s">
        <v>29</v>
      </c>
      <c r="F3564" t="s">
        <v>747</v>
      </c>
      <c r="G3564" t="s">
        <v>892</v>
      </c>
      <c r="H3564" s="1">
        <v>45589</v>
      </c>
      <c r="I3564" t="s">
        <v>8</v>
      </c>
      <c r="J3564">
        <v>34</v>
      </c>
      <c r="K3564">
        <v>6.88</v>
      </c>
      <c r="L3564">
        <v>0</v>
      </c>
      <c r="M3564">
        <v>0</v>
      </c>
      <c r="N3564">
        <v>1</v>
      </c>
      <c r="O3564">
        <v>0</v>
      </c>
      <c r="P3564">
        <v>6000000</v>
      </c>
      <c r="Q3564">
        <v>0</v>
      </c>
      <c r="R3564">
        <v>4</v>
      </c>
      <c r="S3564">
        <v>1014</v>
      </c>
      <c r="T3564" s="1">
        <v>0</v>
      </c>
      <c r="U3564">
        <v>2</v>
      </c>
      <c r="W3564" s="64">
        <f t="shared" si="112"/>
        <v>41280000</v>
      </c>
      <c r="X3564" s="64">
        <f t="shared" si="113"/>
        <v>0</v>
      </c>
    </row>
    <row r="3565" spans="1:24" hidden="1">
      <c r="A3565">
        <v>1033</v>
      </c>
      <c r="B3565" t="s">
        <v>689</v>
      </c>
      <c r="C3565" t="s">
        <v>684</v>
      </c>
      <c r="D3565" t="s">
        <v>685</v>
      </c>
      <c r="E3565" t="s">
        <v>29</v>
      </c>
      <c r="F3565" t="s">
        <v>747</v>
      </c>
      <c r="G3565" t="s">
        <v>5181</v>
      </c>
      <c r="H3565" s="1">
        <v>45589</v>
      </c>
      <c r="I3565" t="s">
        <v>8</v>
      </c>
      <c r="J3565">
        <v>34</v>
      </c>
      <c r="K3565">
        <v>6.86</v>
      </c>
      <c r="L3565">
        <v>0</v>
      </c>
      <c r="M3565">
        <v>0</v>
      </c>
      <c r="N3565">
        <v>1</v>
      </c>
      <c r="O3565">
        <v>0</v>
      </c>
      <c r="P3565">
        <v>2035100</v>
      </c>
      <c r="Q3565">
        <v>0</v>
      </c>
      <c r="R3565">
        <v>4</v>
      </c>
      <c r="S3565">
        <v>10001</v>
      </c>
      <c r="T3565" s="1">
        <v>0</v>
      </c>
      <c r="U3565">
        <v>1</v>
      </c>
      <c r="W3565" s="64">
        <f t="shared" si="112"/>
        <v>13960786</v>
      </c>
      <c r="X3565" s="64">
        <f t="shared" si="113"/>
        <v>0</v>
      </c>
    </row>
    <row r="3566" spans="1:24" hidden="1">
      <c r="A3566">
        <v>10001</v>
      </c>
      <c r="B3566" t="s">
        <v>689</v>
      </c>
      <c r="C3566" t="s">
        <v>684</v>
      </c>
      <c r="D3566" t="s">
        <v>685</v>
      </c>
      <c r="E3566" t="s">
        <v>29</v>
      </c>
      <c r="F3566" t="s">
        <v>747</v>
      </c>
      <c r="G3566" t="s">
        <v>4618</v>
      </c>
      <c r="H3566" s="1">
        <v>45589</v>
      </c>
      <c r="I3566" t="s">
        <v>8</v>
      </c>
      <c r="J3566">
        <v>34</v>
      </c>
      <c r="K3566">
        <v>6.97</v>
      </c>
      <c r="L3566">
        <v>0</v>
      </c>
      <c r="M3566">
        <v>0</v>
      </c>
      <c r="N3566">
        <v>1</v>
      </c>
      <c r="O3566">
        <v>0</v>
      </c>
      <c r="P3566">
        <v>1000000</v>
      </c>
      <c r="Q3566">
        <v>0</v>
      </c>
      <c r="R3566">
        <v>4</v>
      </c>
      <c r="S3566">
        <v>27003</v>
      </c>
      <c r="T3566" s="1">
        <v>0</v>
      </c>
      <c r="U3566">
        <v>1</v>
      </c>
      <c r="W3566" s="64">
        <f t="shared" si="112"/>
        <v>6970000</v>
      </c>
      <c r="X3566" s="64">
        <f t="shared" si="113"/>
        <v>0</v>
      </c>
    </row>
    <row r="3567" spans="1:24" hidden="1">
      <c r="A3567">
        <v>10001</v>
      </c>
      <c r="B3567" t="s">
        <v>689</v>
      </c>
      <c r="C3567" t="s">
        <v>684</v>
      </c>
      <c r="D3567" t="s">
        <v>685</v>
      </c>
      <c r="E3567" t="s">
        <v>29</v>
      </c>
      <c r="F3567" t="s">
        <v>747</v>
      </c>
      <c r="G3567" t="s">
        <v>4619</v>
      </c>
      <c r="H3567" s="1">
        <v>45589</v>
      </c>
      <c r="I3567" t="s">
        <v>7</v>
      </c>
      <c r="J3567">
        <v>34</v>
      </c>
      <c r="K3567">
        <v>6.86</v>
      </c>
      <c r="L3567">
        <v>0</v>
      </c>
      <c r="M3567">
        <v>0</v>
      </c>
      <c r="N3567">
        <v>1</v>
      </c>
      <c r="O3567">
        <v>0</v>
      </c>
      <c r="P3567">
        <v>0</v>
      </c>
      <c r="Q3567">
        <v>2035100</v>
      </c>
      <c r="R3567">
        <v>4</v>
      </c>
      <c r="S3567">
        <v>1033</v>
      </c>
      <c r="T3567" s="1">
        <v>0</v>
      </c>
      <c r="U3567">
        <v>1</v>
      </c>
      <c r="W3567" s="64">
        <f t="shared" si="112"/>
        <v>0</v>
      </c>
      <c r="X3567" s="64">
        <f t="shared" si="113"/>
        <v>13960786</v>
      </c>
    </row>
    <row r="3568" spans="1:24" hidden="1">
      <c r="A3568">
        <v>27003</v>
      </c>
      <c r="B3568" t="s">
        <v>689</v>
      </c>
      <c r="C3568" t="s">
        <v>684</v>
      </c>
      <c r="D3568" t="s">
        <v>685</v>
      </c>
      <c r="E3568" t="s">
        <v>29</v>
      </c>
      <c r="F3568" t="s">
        <v>3577</v>
      </c>
      <c r="G3568" t="s">
        <v>1026</v>
      </c>
      <c r="H3568" s="1">
        <v>45589</v>
      </c>
      <c r="I3568" t="s">
        <v>7</v>
      </c>
      <c r="J3568">
        <v>34</v>
      </c>
      <c r="K3568">
        <v>6.97</v>
      </c>
      <c r="L3568">
        <v>0</v>
      </c>
      <c r="M3568">
        <v>0</v>
      </c>
      <c r="N3568">
        <v>1</v>
      </c>
      <c r="O3568">
        <v>0</v>
      </c>
      <c r="P3568">
        <v>0</v>
      </c>
      <c r="Q3568">
        <v>1000000</v>
      </c>
      <c r="R3568">
        <v>4</v>
      </c>
      <c r="S3568">
        <v>10001</v>
      </c>
      <c r="T3568" s="1">
        <v>0</v>
      </c>
      <c r="U3568">
        <v>1</v>
      </c>
      <c r="W3568" s="64">
        <f t="shared" si="112"/>
        <v>0</v>
      </c>
      <c r="X3568" s="64">
        <f t="shared" si="113"/>
        <v>6970000</v>
      </c>
    </row>
    <row r="3569" spans="1:24" hidden="1">
      <c r="A3569">
        <v>1003</v>
      </c>
      <c r="B3569" t="s">
        <v>689</v>
      </c>
      <c r="C3569" t="s">
        <v>684</v>
      </c>
      <c r="D3569" t="s">
        <v>685</v>
      </c>
      <c r="E3569" t="s">
        <v>29</v>
      </c>
      <c r="F3569" t="s">
        <v>747</v>
      </c>
      <c r="G3569" t="s">
        <v>687</v>
      </c>
      <c r="H3569" s="1">
        <v>45590</v>
      </c>
      <c r="I3569" t="s">
        <v>7</v>
      </c>
      <c r="J3569">
        <v>34</v>
      </c>
      <c r="K3569">
        <v>6.97</v>
      </c>
      <c r="M3569">
        <v>0</v>
      </c>
      <c r="N3569">
        <v>1</v>
      </c>
      <c r="O3569">
        <v>0</v>
      </c>
      <c r="P3569">
        <v>0</v>
      </c>
      <c r="Q3569">
        <v>2000000</v>
      </c>
      <c r="R3569">
        <v>4</v>
      </c>
      <c r="S3569">
        <v>10001</v>
      </c>
      <c r="T3569" s="1">
        <v>0</v>
      </c>
      <c r="U3569">
        <v>1</v>
      </c>
      <c r="W3569" s="64">
        <f t="shared" si="112"/>
        <v>0</v>
      </c>
      <c r="X3569" s="64">
        <f t="shared" si="113"/>
        <v>13940000</v>
      </c>
    </row>
    <row r="3570" spans="1:24" hidden="1">
      <c r="A3570">
        <v>1003</v>
      </c>
      <c r="B3570" t="s">
        <v>689</v>
      </c>
      <c r="C3570" t="s">
        <v>684</v>
      </c>
      <c r="D3570" t="s">
        <v>685</v>
      </c>
      <c r="E3570" t="s">
        <v>29</v>
      </c>
      <c r="F3570" t="s">
        <v>747</v>
      </c>
      <c r="G3570" t="s">
        <v>688</v>
      </c>
      <c r="H3570" s="1">
        <v>45590</v>
      </c>
      <c r="I3570" t="s">
        <v>8</v>
      </c>
      <c r="J3570">
        <v>34</v>
      </c>
      <c r="K3570">
        <v>6.9660000000000002</v>
      </c>
      <c r="L3570">
        <v>0</v>
      </c>
      <c r="M3570">
        <v>0</v>
      </c>
      <c r="N3570">
        <v>1</v>
      </c>
      <c r="O3570">
        <v>0</v>
      </c>
      <c r="P3570">
        <v>2000000</v>
      </c>
      <c r="Q3570">
        <v>0</v>
      </c>
      <c r="R3570">
        <v>4</v>
      </c>
      <c r="S3570">
        <v>1014</v>
      </c>
      <c r="T3570" s="1">
        <v>0</v>
      </c>
      <c r="U3570">
        <v>1</v>
      </c>
      <c r="W3570" s="64">
        <f t="shared" si="112"/>
        <v>13932000</v>
      </c>
      <c r="X3570" s="64">
        <f t="shared" si="113"/>
        <v>0</v>
      </c>
    </row>
    <row r="3571" spans="1:24" hidden="1">
      <c r="A3571">
        <v>1009</v>
      </c>
      <c r="B3571" t="s">
        <v>690</v>
      </c>
      <c r="C3571" t="s">
        <v>684</v>
      </c>
      <c r="D3571" t="s">
        <v>685</v>
      </c>
      <c r="E3571" t="s">
        <v>29</v>
      </c>
      <c r="F3571" t="s">
        <v>686</v>
      </c>
      <c r="G3571" t="s">
        <v>5077</v>
      </c>
      <c r="H3571" s="1">
        <v>45590</v>
      </c>
      <c r="I3571" t="s">
        <v>7</v>
      </c>
      <c r="J3571">
        <v>53</v>
      </c>
      <c r="K3571">
        <v>8.0973000000000006</v>
      </c>
      <c r="L3571">
        <v>0</v>
      </c>
      <c r="M3571">
        <v>0</v>
      </c>
      <c r="N3571">
        <v>1</v>
      </c>
      <c r="O3571">
        <v>0</v>
      </c>
      <c r="P3571">
        <v>0</v>
      </c>
      <c r="Q3571">
        <v>10000</v>
      </c>
      <c r="R3571">
        <v>4</v>
      </c>
      <c r="S3571">
        <v>27002</v>
      </c>
      <c r="T3571" s="1">
        <v>0</v>
      </c>
      <c r="U3571">
        <v>1</v>
      </c>
      <c r="W3571" s="64">
        <f t="shared" si="112"/>
        <v>0</v>
      </c>
      <c r="X3571" s="64">
        <f t="shared" si="113"/>
        <v>80973</v>
      </c>
    </row>
    <row r="3572" spans="1:24">
      <c r="A3572">
        <v>1014</v>
      </c>
      <c r="B3572" t="s">
        <v>689</v>
      </c>
      <c r="C3572" t="s">
        <v>684</v>
      </c>
      <c r="D3572" t="s">
        <v>685</v>
      </c>
      <c r="E3572" t="s">
        <v>29</v>
      </c>
      <c r="F3572" t="s">
        <v>753</v>
      </c>
      <c r="G3572" t="s">
        <v>880</v>
      </c>
      <c r="H3572" s="1">
        <v>45590</v>
      </c>
      <c r="I3572" t="s">
        <v>7</v>
      </c>
      <c r="J3572">
        <v>34</v>
      </c>
      <c r="K3572">
        <v>6.9660000000000002</v>
      </c>
      <c r="L3572">
        <v>0</v>
      </c>
      <c r="M3572">
        <v>0</v>
      </c>
      <c r="N3572">
        <v>1</v>
      </c>
      <c r="O3572">
        <v>1</v>
      </c>
      <c r="P3572">
        <v>0</v>
      </c>
      <c r="Q3572">
        <v>2000000</v>
      </c>
      <c r="R3572">
        <v>4</v>
      </c>
      <c r="S3572">
        <v>1003</v>
      </c>
      <c r="T3572" s="1">
        <v>0</v>
      </c>
      <c r="U3572">
        <v>1</v>
      </c>
      <c r="W3572" s="64">
        <f t="shared" si="112"/>
        <v>0</v>
      </c>
      <c r="X3572" s="64">
        <f t="shared" si="113"/>
        <v>13932000</v>
      </c>
    </row>
    <row r="3573" spans="1:24" hidden="1">
      <c r="A3573">
        <v>10001</v>
      </c>
      <c r="B3573" t="s">
        <v>689</v>
      </c>
      <c r="C3573" t="s">
        <v>684</v>
      </c>
      <c r="D3573" t="s">
        <v>685</v>
      </c>
      <c r="E3573" t="s">
        <v>29</v>
      </c>
      <c r="F3573" t="s">
        <v>747</v>
      </c>
      <c r="G3573" t="s">
        <v>719</v>
      </c>
      <c r="H3573" s="1">
        <v>45590</v>
      </c>
      <c r="I3573" t="s">
        <v>8</v>
      </c>
      <c r="J3573">
        <v>34</v>
      </c>
      <c r="K3573">
        <v>6.97</v>
      </c>
      <c r="L3573">
        <v>0</v>
      </c>
      <c r="M3573">
        <v>0</v>
      </c>
      <c r="N3573">
        <v>1</v>
      </c>
      <c r="O3573">
        <v>0</v>
      </c>
      <c r="P3573">
        <v>2000000</v>
      </c>
      <c r="Q3573">
        <v>0</v>
      </c>
      <c r="R3573">
        <v>4</v>
      </c>
      <c r="S3573">
        <v>1003</v>
      </c>
      <c r="T3573" s="1">
        <v>0</v>
      </c>
      <c r="U3573">
        <v>1</v>
      </c>
      <c r="W3573" s="64">
        <f t="shared" si="112"/>
        <v>13940000</v>
      </c>
      <c r="X3573" s="64">
        <f t="shared" si="113"/>
        <v>0</v>
      </c>
    </row>
    <row r="3574" spans="1:24" hidden="1">
      <c r="A3574">
        <v>27002</v>
      </c>
      <c r="B3574" t="s">
        <v>690</v>
      </c>
      <c r="C3574" t="s">
        <v>684</v>
      </c>
      <c r="D3574" t="s">
        <v>685</v>
      </c>
      <c r="E3574" t="s">
        <v>29</v>
      </c>
      <c r="F3574" t="s">
        <v>5341</v>
      </c>
      <c r="G3574" t="s">
        <v>1057</v>
      </c>
      <c r="H3574" s="1">
        <v>45590</v>
      </c>
      <c r="I3574" t="s">
        <v>8</v>
      </c>
      <c r="J3574">
        <v>53</v>
      </c>
      <c r="K3574">
        <v>8.0973000000000006</v>
      </c>
      <c r="L3574">
        <v>0</v>
      </c>
      <c r="M3574">
        <v>0</v>
      </c>
      <c r="N3574">
        <v>1</v>
      </c>
      <c r="O3574">
        <v>0</v>
      </c>
      <c r="P3574">
        <v>10000</v>
      </c>
      <c r="Q3574">
        <v>0</v>
      </c>
      <c r="R3574">
        <v>4</v>
      </c>
      <c r="S3574">
        <v>1009</v>
      </c>
      <c r="T3574" s="1">
        <v>0</v>
      </c>
      <c r="U3574">
        <v>1</v>
      </c>
      <c r="W3574" s="64">
        <f t="shared" si="112"/>
        <v>80973</v>
      </c>
      <c r="X3574" s="64">
        <f t="shared" si="113"/>
        <v>0</v>
      </c>
    </row>
    <row r="3575" spans="1:24" hidden="1">
      <c r="A3575">
        <v>1005</v>
      </c>
      <c r="B3575" t="s">
        <v>689</v>
      </c>
      <c r="C3575" t="s">
        <v>684</v>
      </c>
      <c r="D3575" t="s">
        <v>685</v>
      </c>
      <c r="E3575" t="s">
        <v>29</v>
      </c>
      <c r="F3575" t="s">
        <v>747</v>
      </c>
      <c r="G3575" t="s">
        <v>3588</v>
      </c>
      <c r="H3575" s="1">
        <v>45593</v>
      </c>
      <c r="I3575" t="s">
        <v>7</v>
      </c>
      <c r="J3575">
        <v>34</v>
      </c>
      <c r="K3575">
        <v>6.97</v>
      </c>
      <c r="L3575">
        <v>0</v>
      </c>
      <c r="M3575">
        <v>0</v>
      </c>
      <c r="N3575">
        <v>1</v>
      </c>
      <c r="O3575">
        <v>1</v>
      </c>
      <c r="P3575">
        <v>0</v>
      </c>
      <c r="Q3575">
        <v>11366.25</v>
      </c>
      <c r="R3575">
        <v>4</v>
      </c>
      <c r="S3575">
        <v>27003</v>
      </c>
      <c r="T3575" s="1">
        <v>0</v>
      </c>
      <c r="U3575">
        <v>2</v>
      </c>
      <c r="W3575" s="64">
        <f t="shared" si="112"/>
        <v>0</v>
      </c>
      <c r="X3575" s="64">
        <f t="shared" si="113"/>
        <v>79222.762499999997</v>
      </c>
    </row>
    <row r="3576" spans="1:24" hidden="1">
      <c r="A3576">
        <v>27003</v>
      </c>
      <c r="B3576" t="s">
        <v>689</v>
      </c>
      <c r="C3576" t="s">
        <v>684</v>
      </c>
      <c r="D3576" t="s">
        <v>685</v>
      </c>
      <c r="E3576" t="s">
        <v>29</v>
      </c>
      <c r="F3576" t="s">
        <v>4796</v>
      </c>
      <c r="G3576" t="s">
        <v>1024</v>
      </c>
      <c r="H3576" s="1">
        <v>45593</v>
      </c>
      <c r="I3576" t="s">
        <v>8</v>
      </c>
      <c r="J3576">
        <v>34</v>
      </c>
      <c r="K3576">
        <v>6.97</v>
      </c>
      <c r="L3576">
        <v>0</v>
      </c>
      <c r="M3576">
        <v>0</v>
      </c>
      <c r="N3576">
        <v>1</v>
      </c>
      <c r="O3576">
        <v>0</v>
      </c>
      <c r="P3576">
        <v>10500</v>
      </c>
      <c r="Q3576">
        <v>0</v>
      </c>
      <c r="R3576">
        <v>4</v>
      </c>
      <c r="S3576">
        <v>1005</v>
      </c>
      <c r="T3576" s="1">
        <v>0</v>
      </c>
      <c r="U3576">
        <v>1</v>
      </c>
      <c r="W3576" s="64">
        <f t="shared" si="112"/>
        <v>73185</v>
      </c>
      <c r="X3576" s="64">
        <f t="shared" si="113"/>
        <v>0</v>
      </c>
    </row>
    <row r="3577" spans="1:24" hidden="1">
      <c r="A3577">
        <v>27003</v>
      </c>
      <c r="B3577" t="s">
        <v>689</v>
      </c>
      <c r="C3577" t="s">
        <v>684</v>
      </c>
      <c r="D3577" t="s">
        <v>685</v>
      </c>
      <c r="E3577" t="s">
        <v>29</v>
      </c>
      <c r="F3577" t="s">
        <v>4796</v>
      </c>
      <c r="G3577" t="s">
        <v>1027</v>
      </c>
      <c r="H3577" s="1">
        <v>45593</v>
      </c>
      <c r="I3577" t="s">
        <v>8</v>
      </c>
      <c r="J3577">
        <v>34</v>
      </c>
      <c r="K3577">
        <v>6.97</v>
      </c>
      <c r="L3577">
        <v>0</v>
      </c>
      <c r="M3577">
        <v>0</v>
      </c>
      <c r="N3577">
        <v>1</v>
      </c>
      <c r="O3577">
        <v>0</v>
      </c>
      <c r="P3577">
        <v>866.25</v>
      </c>
      <c r="Q3577">
        <v>0</v>
      </c>
      <c r="R3577">
        <v>4</v>
      </c>
      <c r="S3577">
        <v>1005</v>
      </c>
      <c r="T3577" s="1">
        <v>0</v>
      </c>
      <c r="U3577">
        <v>1</v>
      </c>
      <c r="W3577" s="64">
        <f t="shared" si="112"/>
        <v>6037.7624999999998</v>
      </c>
      <c r="X3577" s="64">
        <f t="shared" si="113"/>
        <v>0</v>
      </c>
    </row>
    <row r="3578" spans="1:24" hidden="1">
      <c r="A3578">
        <v>1009</v>
      </c>
      <c r="B3578" t="s">
        <v>689</v>
      </c>
      <c r="C3578" t="s">
        <v>684</v>
      </c>
      <c r="D3578" t="s">
        <v>685</v>
      </c>
      <c r="E3578" t="s">
        <v>29</v>
      </c>
      <c r="F3578" t="s">
        <v>686</v>
      </c>
      <c r="G3578" t="s">
        <v>5017</v>
      </c>
      <c r="H3578" s="1">
        <v>45594</v>
      </c>
      <c r="I3578" t="s">
        <v>8</v>
      </c>
      <c r="J3578">
        <v>34</v>
      </c>
      <c r="K3578">
        <v>6.85</v>
      </c>
      <c r="L3578">
        <v>0</v>
      </c>
      <c r="M3578">
        <v>0</v>
      </c>
      <c r="N3578">
        <v>1</v>
      </c>
      <c r="O3578">
        <v>0</v>
      </c>
      <c r="P3578">
        <v>4.38</v>
      </c>
      <c r="Q3578">
        <v>0</v>
      </c>
      <c r="R3578">
        <v>4</v>
      </c>
      <c r="S3578">
        <v>27003</v>
      </c>
      <c r="T3578" s="1">
        <v>0</v>
      </c>
      <c r="U3578">
        <v>1</v>
      </c>
      <c r="W3578" s="64">
        <f t="shared" si="112"/>
        <v>30.002999999999997</v>
      </c>
      <c r="X3578" s="64">
        <f t="shared" si="113"/>
        <v>0</v>
      </c>
    </row>
    <row r="3579" spans="1:24" hidden="1">
      <c r="A3579">
        <v>27003</v>
      </c>
      <c r="B3579" t="s">
        <v>689</v>
      </c>
      <c r="C3579" t="s">
        <v>684</v>
      </c>
      <c r="D3579" t="s">
        <v>685</v>
      </c>
      <c r="E3579" t="s">
        <v>29</v>
      </c>
      <c r="F3579" t="s">
        <v>754</v>
      </c>
      <c r="G3579" t="s">
        <v>1016</v>
      </c>
      <c r="H3579" s="1">
        <v>45594</v>
      </c>
      <c r="I3579" t="s">
        <v>7</v>
      </c>
      <c r="J3579">
        <v>34</v>
      </c>
      <c r="K3579">
        <v>6.85</v>
      </c>
      <c r="L3579">
        <v>0</v>
      </c>
      <c r="M3579">
        <v>0</v>
      </c>
      <c r="N3579">
        <v>1</v>
      </c>
      <c r="O3579">
        <v>0</v>
      </c>
      <c r="P3579">
        <v>0</v>
      </c>
      <c r="Q3579">
        <v>4.38</v>
      </c>
      <c r="R3579">
        <v>4</v>
      </c>
      <c r="S3579">
        <v>1009</v>
      </c>
      <c r="T3579" s="1">
        <v>0</v>
      </c>
      <c r="U3579">
        <v>1</v>
      </c>
      <c r="W3579" s="64">
        <f t="shared" si="112"/>
        <v>0</v>
      </c>
      <c r="X3579" s="64">
        <f t="shared" si="113"/>
        <v>30.002999999999997</v>
      </c>
    </row>
    <row r="3580" spans="1:24">
      <c r="A3580">
        <v>1001</v>
      </c>
      <c r="B3580" t="s">
        <v>689</v>
      </c>
      <c r="C3580" t="s">
        <v>684</v>
      </c>
      <c r="D3580" t="s">
        <v>685</v>
      </c>
      <c r="E3580" t="s">
        <v>29</v>
      </c>
      <c r="F3580" t="s">
        <v>686</v>
      </c>
      <c r="G3580" t="s">
        <v>4746</v>
      </c>
      <c r="H3580" s="1">
        <v>45595</v>
      </c>
      <c r="I3580" t="s">
        <v>8</v>
      </c>
      <c r="J3580">
        <v>34</v>
      </c>
      <c r="K3580">
        <v>6.875</v>
      </c>
      <c r="L3580">
        <v>0</v>
      </c>
      <c r="M3580">
        <v>0</v>
      </c>
      <c r="N3580">
        <v>1</v>
      </c>
      <c r="O3580">
        <v>0</v>
      </c>
      <c r="P3580">
        <v>10000000</v>
      </c>
      <c r="Q3580">
        <v>0</v>
      </c>
      <c r="R3580">
        <v>4</v>
      </c>
      <c r="S3580">
        <v>1033</v>
      </c>
      <c r="T3580" s="1">
        <v>0</v>
      </c>
      <c r="U3580">
        <v>1</v>
      </c>
      <c r="W3580" s="64">
        <f t="shared" si="112"/>
        <v>68750000</v>
      </c>
      <c r="X3580" s="64">
        <f t="shared" si="113"/>
        <v>0</v>
      </c>
    </row>
    <row r="3581" spans="1:24">
      <c r="A3581">
        <v>1001</v>
      </c>
      <c r="B3581" t="s">
        <v>689</v>
      </c>
      <c r="C3581" t="s">
        <v>684</v>
      </c>
      <c r="D3581" t="s">
        <v>685</v>
      </c>
      <c r="E3581" t="s">
        <v>29</v>
      </c>
      <c r="F3581" t="s">
        <v>686</v>
      </c>
      <c r="G3581" t="s">
        <v>4747</v>
      </c>
      <c r="H3581" s="1">
        <v>45595</v>
      </c>
      <c r="I3581" t="s">
        <v>7</v>
      </c>
      <c r="J3581">
        <v>34</v>
      </c>
      <c r="K3581">
        <v>6.86</v>
      </c>
      <c r="L3581">
        <v>0</v>
      </c>
      <c r="M3581">
        <v>0</v>
      </c>
      <c r="N3581">
        <v>1</v>
      </c>
      <c r="O3581">
        <v>0</v>
      </c>
      <c r="P3581">
        <v>0</v>
      </c>
      <c r="Q3581">
        <v>10000000</v>
      </c>
      <c r="R3581">
        <v>4</v>
      </c>
      <c r="S3581">
        <v>1033</v>
      </c>
      <c r="T3581" s="1">
        <v>0</v>
      </c>
      <c r="U3581">
        <v>1</v>
      </c>
      <c r="W3581" s="64">
        <f t="shared" si="112"/>
        <v>0</v>
      </c>
      <c r="X3581" s="64">
        <f t="shared" si="113"/>
        <v>68600000</v>
      </c>
    </row>
    <row r="3582" spans="1:24" hidden="1">
      <c r="A3582">
        <v>1003</v>
      </c>
      <c r="B3582" t="s">
        <v>689</v>
      </c>
      <c r="C3582" t="s">
        <v>684</v>
      </c>
      <c r="D3582" t="s">
        <v>685</v>
      </c>
      <c r="E3582" t="s">
        <v>29</v>
      </c>
      <c r="F3582" t="s">
        <v>747</v>
      </c>
      <c r="G3582" t="s">
        <v>687</v>
      </c>
      <c r="H3582" s="1">
        <v>45595</v>
      </c>
      <c r="I3582" t="s">
        <v>8</v>
      </c>
      <c r="J3582">
        <v>34</v>
      </c>
      <c r="K3582">
        <v>6.97</v>
      </c>
      <c r="L3582">
        <v>0</v>
      </c>
      <c r="M3582">
        <v>0</v>
      </c>
      <c r="N3582">
        <v>1</v>
      </c>
      <c r="O3582">
        <v>0</v>
      </c>
      <c r="P3582">
        <v>1000000</v>
      </c>
      <c r="Q3582">
        <v>0</v>
      </c>
      <c r="R3582">
        <v>4</v>
      </c>
      <c r="S3582">
        <v>1014</v>
      </c>
      <c r="T3582" s="1">
        <v>0</v>
      </c>
      <c r="U3582">
        <v>1</v>
      </c>
      <c r="W3582" s="64">
        <f t="shared" si="112"/>
        <v>6970000</v>
      </c>
      <c r="X3582" s="64">
        <f t="shared" si="113"/>
        <v>0</v>
      </c>
    </row>
    <row r="3583" spans="1:24">
      <c r="A3583">
        <v>1014</v>
      </c>
      <c r="B3583" t="s">
        <v>689</v>
      </c>
      <c r="C3583" t="s">
        <v>684</v>
      </c>
      <c r="D3583" t="s">
        <v>685</v>
      </c>
      <c r="E3583" t="s">
        <v>29</v>
      </c>
      <c r="F3583" t="s">
        <v>753</v>
      </c>
      <c r="G3583" t="s">
        <v>4630</v>
      </c>
      <c r="H3583" s="1">
        <v>45595</v>
      </c>
      <c r="I3583" t="s">
        <v>7</v>
      </c>
      <c r="J3583">
        <v>34</v>
      </c>
      <c r="K3583">
        <v>6.97</v>
      </c>
      <c r="L3583">
        <v>0</v>
      </c>
      <c r="M3583">
        <v>0</v>
      </c>
      <c r="N3583">
        <v>1</v>
      </c>
      <c r="O3583">
        <v>1</v>
      </c>
      <c r="P3583">
        <v>0</v>
      </c>
      <c r="Q3583">
        <v>1000000</v>
      </c>
      <c r="R3583">
        <v>4</v>
      </c>
      <c r="S3583">
        <v>1003</v>
      </c>
      <c r="T3583" s="1">
        <v>0</v>
      </c>
      <c r="U3583">
        <v>1</v>
      </c>
      <c r="W3583" s="64">
        <f t="shared" si="112"/>
        <v>0</v>
      </c>
      <c r="X3583" s="64">
        <f t="shared" si="113"/>
        <v>6970000</v>
      </c>
    </row>
    <row r="3584" spans="1:24">
      <c r="A3584">
        <v>1016</v>
      </c>
      <c r="B3584" t="s">
        <v>689</v>
      </c>
      <c r="C3584" t="s">
        <v>684</v>
      </c>
      <c r="D3584" t="s">
        <v>685</v>
      </c>
      <c r="E3584" t="s">
        <v>29</v>
      </c>
      <c r="F3584" t="s">
        <v>748</v>
      </c>
      <c r="G3584" t="s">
        <v>4784</v>
      </c>
      <c r="H3584" s="1">
        <v>45595</v>
      </c>
      <c r="I3584" t="s">
        <v>7</v>
      </c>
      <c r="J3584">
        <v>34</v>
      </c>
      <c r="K3584">
        <v>6.97</v>
      </c>
      <c r="L3584">
        <v>0</v>
      </c>
      <c r="M3584">
        <v>0</v>
      </c>
      <c r="N3584">
        <v>1</v>
      </c>
      <c r="O3584">
        <v>0</v>
      </c>
      <c r="P3584">
        <v>0</v>
      </c>
      <c r="Q3584">
        <v>732505.4</v>
      </c>
      <c r="R3584">
        <v>4</v>
      </c>
      <c r="S3584">
        <v>27003</v>
      </c>
      <c r="T3584" s="1">
        <v>0</v>
      </c>
      <c r="U3584">
        <v>1</v>
      </c>
      <c r="W3584" s="64">
        <f t="shared" si="112"/>
        <v>0</v>
      </c>
      <c r="X3584" s="64">
        <f t="shared" si="113"/>
        <v>5105562.6380000003</v>
      </c>
    </row>
    <row r="3585" spans="1:24" hidden="1">
      <c r="A3585">
        <v>1033</v>
      </c>
      <c r="B3585" t="s">
        <v>689</v>
      </c>
      <c r="C3585" t="s">
        <v>684</v>
      </c>
      <c r="D3585" t="s">
        <v>685</v>
      </c>
      <c r="E3585" t="s">
        <v>29</v>
      </c>
      <c r="F3585" t="s">
        <v>747</v>
      </c>
      <c r="G3585" t="s">
        <v>5182</v>
      </c>
      <c r="H3585" s="1">
        <v>45595</v>
      </c>
      <c r="I3585" t="s">
        <v>7</v>
      </c>
      <c r="J3585">
        <v>34</v>
      </c>
      <c r="K3585">
        <v>6.875</v>
      </c>
      <c r="L3585">
        <v>0</v>
      </c>
      <c r="M3585">
        <v>0</v>
      </c>
      <c r="N3585">
        <v>1</v>
      </c>
      <c r="O3585">
        <v>0</v>
      </c>
      <c r="P3585">
        <v>0</v>
      </c>
      <c r="Q3585">
        <v>10000000</v>
      </c>
      <c r="R3585">
        <v>4</v>
      </c>
      <c r="S3585">
        <v>1001</v>
      </c>
      <c r="T3585" s="1">
        <v>0</v>
      </c>
      <c r="U3585">
        <v>1</v>
      </c>
      <c r="W3585" s="64">
        <f t="shared" si="112"/>
        <v>0</v>
      </c>
      <c r="X3585" s="64">
        <f t="shared" si="113"/>
        <v>68750000</v>
      </c>
    </row>
    <row r="3586" spans="1:24" hidden="1">
      <c r="A3586">
        <v>1033</v>
      </c>
      <c r="B3586" t="s">
        <v>689</v>
      </c>
      <c r="C3586" t="s">
        <v>684</v>
      </c>
      <c r="D3586" t="s">
        <v>685</v>
      </c>
      <c r="E3586" t="s">
        <v>29</v>
      </c>
      <c r="F3586" t="s">
        <v>747</v>
      </c>
      <c r="G3586" t="s">
        <v>5183</v>
      </c>
      <c r="H3586" s="1">
        <v>45595</v>
      </c>
      <c r="I3586" t="s">
        <v>8</v>
      </c>
      <c r="J3586">
        <v>34</v>
      </c>
      <c r="K3586">
        <v>6.86</v>
      </c>
      <c r="L3586">
        <v>0</v>
      </c>
      <c r="M3586">
        <v>0</v>
      </c>
      <c r="N3586">
        <v>1</v>
      </c>
      <c r="O3586">
        <v>0</v>
      </c>
      <c r="P3586">
        <v>10000000</v>
      </c>
      <c r="Q3586">
        <v>0</v>
      </c>
      <c r="R3586">
        <v>4</v>
      </c>
      <c r="S3586">
        <v>1001</v>
      </c>
      <c r="T3586" s="1">
        <v>0</v>
      </c>
      <c r="U3586">
        <v>1</v>
      </c>
      <c r="W3586" s="64">
        <f t="shared" si="112"/>
        <v>68600000</v>
      </c>
      <c r="X3586" s="64">
        <f t="shared" si="113"/>
        <v>0</v>
      </c>
    </row>
    <row r="3587" spans="1:24" hidden="1">
      <c r="A3587">
        <v>27003</v>
      </c>
      <c r="B3587" t="s">
        <v>689</v>
      </c>
      <c r="C3587" t="s">
        <v>684</v>
      </c>
      <c r="D3587" t="s">
        <v>685</v>
      </c>
      <c r="E3587" t="s">
        <v>29</v>
      </c>
      <c r="F3587" t="s">
        <v>753</v>
      </c>
      <c r="G3587" t="s">
        <v>1018</v>
      </c>
      <c r="H3587" s="1">
        <v>45595</v>
      </c>
      <c r="I3587" t="s">
        <v>8</v>
      </c>
      <c r="J3587">
        <v>34</v>
      </c>
      <c r="K3587">
        <v>6.97</v>
      </c>
      <c r="L3587">
        <v>0</v>
      </c>
      <c r="M3587">
        <v>0</v>
      </c>
      <c r="N3587">
        <v>1</v>
      </c>
      <c r="O3587">
        <v>0</v>
      </c>
      <c r="P3587">
        <v>732505.4</v>
      </c>
      <c r="Q3587">
        <v>0</v>
      </c>
      <c r="R3587">
        <v>4</v>
      </c>
      <c r="S3587">
        <v>1016</v>
      </c>
      <c r="T3587" s="1">
        <v>0</v>
      </c>
      <c r="U3587">
        <v>1</v>
      </c>
      <c r="W3587" s="64">
        <f t="shared" si="112"/>
        <v>5105562.6380000003</v>
      </c>
      <c r="X3587" s="64">
        <f t="shared" si="113"/>
        <v>0</v>
      </c>
    </row>
    <row r="3588" spans="1:24">
      <c r="A3588">
        <v>1016</v>
      </c>
      <c r="B3588" t="s">
        <v>694</v>
      </c>
      <c r="C3588" t="s">
        <v>684</v>
      </c>
      <c r="D3588" t="s">
        <v>685</v>
      </c>
      <c r="E3588" t="s">
        <v>29</v>
      </c>
      <c r="F3588" t="s">
        <v>748</v>
      </c>
      <c r="G3588" t="s">
        <v>4738</v>
      </c>
      <c r="H3588" s="1">
        <v>45596</v>
      </c>
      <c r="I3588" t="s">
        <v>7</v>
      </c>
      <c r="J3588">
        <v>34</v>
      </c>
      <c r="K3588">
        <v>6.97</v>
      </c>
      <c r="L3588">
        <v>0</v>
      </c>
      <c r="M3588">
        <v>0</v>
      </c>
      <c r="N3588">
        <v>1</v>
      </c>
      <c r="O3588">
        <v>0</v>
      </c>
      <c r="P3588">
        <v>0</v>
      </c>
      <c r="Q3588">
        <v>379570.98</v>
      </c>
      <c r="R3588">
        <v>4</v>
      </c>
      <c r="S3588">
        <v>27003</v>
      </c>
      <c r="T3588" s="1">
        <v>0</v>
      </c>
      <c r="U3588">
        <v>1</v>
      </c>
      <c r="W3588" s="64">
        <f t="shared" si="112"/>
        <v>0</v>
      </c>
      <c r="X3588" s="64">
        <f t="shared" si="113"/>
        <v>2645609.7305999999</v>
      </c>
    </row>
    <row r="3589" spans="1:24">
      <c r="A3589">
        <v>1034</v>
      </c>
      <c r="B3589" t="s">
        <v>689</v>
      </c>
      <c r="C3589" t="s">
        <v>693</v>
      </c>
      <c r="D3589" t="s">
        <v>685</v>
      </c>
      <c r="E3589" t="s">
        <v>29</v>
      </c>
      <c r="F3589" t="s">
        <v>686</v>
      </c>
      <c r="G3589" t="s">
        <v>1027</v>
      </c>
      <c r="H3589" s="1">
        <v>45596</v>
      </c>
      <c r="I3589" t="s">
        <v>7</v>
      </c>
      <c r="J3589">
        <v>34</v>
      </c>
      <c r="K3589">
        <v>6.97</v>
      </c>
      <c r="L3589">
        <v>0</v>
      </c>
      <c r="M3589">
        <v>0</v>
      </c>
      <c r="N3589">
        <v>1</v>
      </c>
      <c r="O3589">
        <v>0</v>
      </c>
      <c r="P3589">
        <v>0</v>
      </c>
      <c r="Q3589">
        <v>551650</v>
      </c>
      <c r="R3589">
        <v>4</v>
      </c>
      <c r="S3589">
        <v>27004</v>
      </c>
      <c r="T3589" s="1">
        <v>0</v>
      </c>
      <c r="U3589">
        <v>1</v>
      </c>
      <c r="W3589" s="64">
        <f t="shared" si="112"/>
        <v>0</v>
      </c>
      <c r="X3589" s="64">
        <f t="shared" si="113"/>
        <v>3845000.5</v>
      </c>
    </row>
    <row r="3590" spans="1:24">
      <c r="A3590">
        <v>1034</v>
      </c>
      <c r="B3590" t="s">
        <v>690</v>
      </c>
      <c r="C3590" t="s">
        <v>684</v>
      </c>
      <c r="D3590" t="s">
        <v>685</v>
      </c>
      <c r="E3590" t="s">
        <v>29</v>
      </c>
      <c r="F3590" t="s">
        <v>686</v>
      </c>
      <c r="G3590" t="s">
        <v>1024</v>
      </c>
      <c r="H3590" s="1">
        <v>45596</v>
      </c>
      <c r="I3590" t="s">
        <v>7</v>
      </c>
      <c r="J3590">
        <v>34</v>
      </c>
      <c r="K3590">
        <v>6.97</v>
      </c>
      <c r="L3590">
        <v>0</v>
      </c>
      <c r="M3590">
        <v>0</v>
      </c>
      <c r="N3590">
        <v>1</v>
      </c>
      <c r="O3590">
        <v>0</v>
      </c>
      <c r="P3590">
        <v>0</v>
      </c>
      <c r="Q3590">
        <v>60460.63</v>
      </c>
      <c r="R3590">
        <v>4</v>
      </c>
      <c r="S3590">
        <v>27007</v>
      </c>
      <c r="T3590" s="1">
        <v>0</v>
      </c>
      <c r="U3590">
        <v>1</v>
      </c>
      <c r="W3590" s="64">
        <f t="shared" si="112"/>
        <v>0</v>
      </c>
      <c r="X3590" s="64">
        <f t="shared" si="113"/>
        <v>421410.59109999996</v>
      </c>
    </row>
    <row r="3591" spans="1:24" hidden="1">
      <c r="A3591">
        <v>27003</v>
      </c>
      <c r="B3591" t="s">
        <v>689</v>
      </c>
      <c r="C3591" t="s">
        <v>684</v>
      </c>
      <c r="D3591" t="s">
        <v>685</v>
      </c>
      <c r="E3591" t="s">
        <v>29</v>
      </c>
      <c r="F3591" t="s">
        <v>753</v>
      </c>
      <c r="G3591" t="s">
        <v>1020</v>
      </c>
      <c r="H3591" s="1">
        <v>45596</v>
      </c>
      <c r="I3591" t="s">
        <v>8</v>
      </c>
      <c r="J3591">
        <v>34</v>
      </c>
      <c r="K3591">
        <v>6.97</v>
      </c>
      <c r="L3591">
        <v>0</v>
      </c>
      <c r="M3591">
        <v>0</v>
      </c>
      <c r="N3591">
        <v>1</v>
      </c>
      <c r="O3591">
        <v>0</v>
      </c>
      <c r="P3591">
        <v>379570.98</v>
      </c>
      <c r="Q3591">
        <v>0</v>
      </c>
      <c r="R3591">
        <v>4</v>
      </c>
      <c r="S3591">
        <v>1016</v>
      </c>
      <c r="T3591" s="1">
        <v>0</v>
      </c>
      <c r="U3591">
        <v>1</v>
      </c>
      <c r="W3591" s="64">
        <f t="shared" si="112"/>
        <v>2645609.7305999999</v>
      </c>
      <c r="X3591" s="64">
        <f t="shared" si="113"/>
        <v>0</v>
      </c>
    </row>
    <row r="3592" spans="1:24" hidden="1">
      <c r="A3592">
        <v>27004</v>
      </c>
      <c r="B3592" t="s">
        <v>689</v>
      </c>
      <c r="C3592" t="s">
        <v>684</v>
      </c>
      <c r="D3592" t="s">
        <v>685</v>
      </c>
      <c r="E3592" t="s">
        <v>29</v>
      </c>
      <c r="F3592" t="s">
        <v>753</v>
      </c>
      <c r="G3592" t="s">
        <v>5348</v>
      </c>
      <c r="H3592" s="1">
        <v>45596</v>
      </c>
      <c r="I3592" t="s">
        <v>8</v>
      </c>
      <c r="J3592">
        <v>34</v>
      </c>
      <c r="K3592">
        <v>6.97</v>
      </c>
      <c r="L3592">
        <v>0</v>
      </c>
      <c r="M3592">
        <v>0</v>
      </c>
      <c r="N3592">
        <v>1</v>
      </c>
      <c r="O3592">
        <v>0</v>
      </c>
      <c r="P3592">
        <v>551650</v>
      </c>
      <c r="Q3592">
        <v>0</v>
      </c>
      <c r="R3592">
        <v>4</v>
      </c>
      <c r="S3592">
        <v>1034</v>
      </c>
      <c r="T3592" s="1">
        <v>0</v>
      </c>
      <c r="U3592">
        <v>1</v>
      </c>
      <c r="W3592" s="64">
        <f t="shared" si="112"/>
        <v>3845000.5</v>
      </c>
      <c r="X3592" s="64">
        <f t="shared" si="113"/>
        <v>0</v>
      </c>
    </row>
    <row r="3593" spans="1:24" hidden="1">
      <c r="A3593">
        <v>27007</v>
      </c>
      <c r="B3593" t="s">
        <v>690</v>
      </c>
      <c r="C3593" t="s">
        <v>684</v>
      </c>
      <c r="D3593" t="s">
        <v>685</v>
      </c>
      <c r="E3593" t="s">
        <v>29</v>
      </c>
      <c r="F3593" t="s">
        <v>686</v>
      </c>
      <c r="G3593" t="s">
        <v>5241</v>
      </c>
      <c r="H3593" s="1">
        <v>45596</v>
      </c>
      <c r="I3593" t="s">
        <v>8</v>
      </c>
      <c r="J3593">
        <v>34</v>
      </c>
      <c r="K3593">
        <v>6.97</v>
      </c>
      <c r="N3593">
        <v>1</v>
      </c>
      <c r="O3593">
        <v>0</v>
      </c>
      <c r="P3593">
        <v>60460.63</v>
      </c>
      <c r="Q3593">
        <v>0</v>
      </c>
      <c r="R3593">
        <v>4</v>
      </c>
      <c r="S3593">
        <v>1034</v>
      </c>
      <c r="T3593" s="1">
        <v>0</v>
      </c>
      <c r="U3593">
        <v>1</v>
      </c>
      <c r="W3593" s="64">
        <f t="shared" si="112"/>
        <v>421410.59109999996</v>
      </c>
      <c r="X3593" s="64">
        <f t="shared" si="113"/>
        <v>0</v>
      </c>
    </row>
    <row r="3594" spans="1:24">
      <c r="A3594">
        <v>1034</v>
      </c>
      <c r="B3594" t="s">
        <v>689</v>
      </c>
      <c r="C3594" t="s">
        <v>684</v>
      </c>
      <c r="D3594" t="s">
        <v>685</v>
      </c>
      <c r="E3594" t="s">
        <v>29</v>
      </c>
      <c r="F3594" t="s">
        <v>747</v>
      </c>
      <c r="G3594" t="s">
        <v>5300</v>
      </c>
      <c r="H3594" s="1">
        <v>45597</v>
      </c>
      <c r="I3594" t="s">
        <v>8</v>
      </c>
      <c r="J3594">
        <v>34</v>
      </c>
      <c r="K3594">
        <v>6.85</v>
      </c>
      <c r="L3594">
        <v>0</v>
      </c>
      <c r="M3594">
        <v>0</v>
      </c>
      <c r="N3594">
        <v>1</v>
      </c>
      <c r="O3594">
        <v>0</v>
      </c>
      <c r="P3594">
        <v>440000</v>
      </c>
      <c r="Q3594">
        <v>0</v>
      </c>
      <c r="R3594">
        <v>4</v>
      </c>
      <c r="S3594">
        <v>75003</v>
      </c>
      <c r="T3594" s="1">
        <v>0</v>
      </c>
      <c r="U3594">
        <v>1</v>
      </c>
      <c r="W3594" s="64">
        <f t="shared" si="112"/>
        <v>3014000</v>
      </c>
      <c r="X3594" s="64">
        <f t="shared" si="113"/>
        <v>0</v>
      </c>
    </row>
    <row r="3595" spans="1:24" hidden="1">
      <c r="A3595">
        <v>75003</v>
      </c>
      <c r="B3595" t="s">
        <v>690</v>
      </c>
      <c r="C3595" t="s">
        <v>684</v>
      </c>
      <c r="D3595" t="s">
        <v>685</v>
      </c>
      <c r="E3595" t="s">
        <v>29</v>
      </c>
      <c r="F3595" t="s">
        <v>686</v>
      </c>
      <c r="G3595" t="s">
        <v>5442</v>
      </c>
      <c r="H3595" s="1">
        <v>45597</v>
      </c>
      <c r="I3595" t="s">
        <v>7</v>
      </c>
      <c r="J3595">
        <v>34</v>
      </c>
      <c r="K3595">
        <v>6.85</v>
      </c>
      <c r="L3595">
        <v>0</v>
      </c>
      <c r="M3595">
        <v>0</v>
      </c>
      <c r="N3595">
        <v>1</v>
      </c>
      <c r="O3595">
        <v>0</v>
      </c>
      <c r="P3595">
        <v>0</v>
      </c>
      <c r="Q3595">
        <v>440000</v>
      </c>
      <c r="R3595">
        <v>4</v>
      </c>
      <c r="S3595">
        <v>1034</v>
      </c>
      <c r="T3595" s="1">
        <v>0</v>
      </c>
      <c r="U3595">
        <v>1</v>
      </c>
      <c r="W3595" s="64">
        <f t="shared" si="112"/>
        <v>0</v>
      </c>
      <c r="X3595" s="64">
        <f t="shared" si="113"/>
        <v>3014000</v>
      </c>
    </row>
    <row r="3596" spans="1:24" hidden="1">
      <c r="A3596">
        <v>1009</v>
      </c>
      <c r="B3596" t="s">
        <v>690</v>
      </c>
      <c r="C3596" t="s">
        <v>684</v>
      </c>
      <c r="D3596" t="s">
        <v>685</v>
      </c>
      <c r="E3596" t="s">
        <v>29</v>
      </c>
      <c r="F3596" t="s">
        <v>686</v>
      </c>
      <c r="G3596" t="s">
        <v>5078</v>
      </c>
      <c r="H3596" s="1">
        <v>45600</v>
      </c>
      <c r="I3596" t="s">
        <v>7</v>
      </c>
      <c r="J3596">
        <v>53</v>
      </c>
      <c r="K3596">
        <v>8.2177000000000007</v>
      </c>
      <c r="L3596">
        <v>0</v>
      </c>
      <c r="M3596">
        <v>0</v>
      </c>
      <c r="N3596">
        <v>1</v>
      </c>
      <c r="O3596">
        <v>0</v>
      </c>
      <c r="P3596">
        <v>0</v>
      </c>
      <c r="Q3596">
        <v>10000</v>
      </c>
      <c r="R3596">
        <v>4</v>
      </c>
      <c r="S3596">
        <v>27002</v>
      </c>
      <c r="T3596" s="1">
        <v>0</v>
      </c>
      <c r="U3596">
        <v>1</v>
      </c>
      <c r="W3596" s="64">
        <f t="shared" si="112"/>
        <v>0</v>
      </c>
      <c r="X3596" s="64">
        <f t="shared" si="113"/>
        <v>82177</v>
      </c>
    </row>
    <row r="3597" spans="1:24">
      <c r="A3597">
        <v>1014</v>
      </c>
      <c r="B3597" t="s">
        <v>694</v>
      </c>
      <c r="C3597" t="s">
        <v>684</v>
      </c>
      <c r="D3597" t="s">
        <v>685</v>
      </c>
      <c r="E3597" t="s">
        <v>29</v>
      </c>
      <c r="F3597" t="s">
        <v>747</v>
      </c>
      <c r="G3597" t="s">
        <v>882</v>
      </c>
      <c r="H3597" s="1">
        <v>45600</v>
      </c>
      <c r="I3597" t="s">
        <v>8</v>
      </c>
      <c r="J3597">
        <v>34</v>
      </c>
      <c r="K3597">
        <v>6.86</v>
      </c>
      <c r="L3597">
        <v>0</v>
      </c>
      <c r="M3597">
        <v>0</v>
      </c>
      <c r="N3597">
        <v>1</v>
      </c>
      <c r="O3597">
        <v>1</v>
      </c>
      <c r="P3597">
        <v>4000000</v>
      </c>
      <c r="Q3597">
        <v>0</v>
      </c>
      <c r="R3597">
        <v>4</v>
      </c>
      <c r="S3597">
        <v>1018</v>
      </c>
      <c r="T3597" s="1">
        <v>0</v>
      </c>
      <c r="U3597">
        <v>1</v>
      </c>
      <c r="W3597" s="64">
        <f t="shared" si="112"/>
        <v>27440000</v>
      </c>
      <c r="X3597" s="64">
        <f t="shared" si="113"/>
        <v>0</v>
      </c>
    </row>
    <row r="3598" spans="1:24" hidden="1">
      <c r="A3598">
        <v>1018</v>
      </c>
      <c r="B3598" t="s">
        <v>694</v>
      </c>
      <c r="C3598" t="s">
        <v>684</v>
      </c>
      <c r="D3598" t="s">
        <v>685</v>
      </c>
      <c r="E3598" t="s">
        <v>29</v>
      </c>
      <c r="F3598" t="s">
        <v>747</v>
      </c>
      <c r="G3598" t="s">
        <v>4624</v>
      </c>
      <c r="H3598" s="1">
        <v>45600</v>
      </c>
      <c r="I3598" t="s">
        <v>7</v>
      </c>
      <c r="J3598">
        <v>34</v>
      </c>
      <c r="K3598">
        <v>6.86</v>
      </c>
      <c r="L3598">
        <v>0</v>
      </c>
      <c r="M3598">
        <v>0</v>
      </c>
      <c r="N3598">
        <v>1</v>
      </c>
      <c r="O3598">
        <v>0</v>
      </c>
      <c r="P3598">
        <v>0</v>
      </c>
      <c r="Q3598">
        <v>4000000</v>
      </c>
      <c r="R3598">
        <v>4</v>
      </c>
      <c r="S3598">
        <v>1014</v>
      </c>
      <c r="T3598" s="1">
        <v>0</v>
      </c>
      <c r="U3598">
        <v>1</v>
      </c>
      <c r="W3598" s="64">
        <f t="shared" si="112"/>
        <v>0</v>
      </c>
      <c r="X3598" s="64">
        <f t="shared" si="113"/>
        <v>27440000</v>
      </c>
    </row>
    <row r="3599" spans="1:24" hidden="1">
      <c r="A3599">
        <v>27002</v>
      </c>
      <c r="B3599" t="s">
        <v>690</v>
      </c>
      <c r="C3599" t="s">
        <v>684</v>
      </c>
      <c r="D3599" t="s">
        <v>685</v>
      </c>
      <c r="E3599" t="s">
        <v>29</v>
      </c>
      <c r="F3599" t="s">
        <v>5341</v>
      </c>
      <c r="G3599" t="s">
        <v>1052</v>
      </c>
      <c r="H3599" s="1">
        <v>45600</v>
      </c>
      <c r="I3599" t="s">
        <v>8</v>
      </c>
      <c r="J3599">
        <v>53</v>
      </c>
      <c r="K3599">
        <v>8.2177000000000007</v>
      </c>
      <c r="L3599">
        <v>0</v>
      </c>
      <c r="M3599">
        <v>0</v>
      </c>
      <c r="N3599">
        <v>1</v>
      </c>
      <c r="O3599">
        <v>0</v>
      </c>
      <c r="P3599">
        <v>10000</v>
      </c>
      <c r="Q3599">
        <v>0</v>
      </c>
      <c r="R3599">
        <v>4</v>
      </c>
      <c r="S3599">
        <v>1009</v>
      </c>
      <c r="T3599" s="1">
        <v>0</v>
      </c>
      <c r="U3599">
        <v>1</v>
      </c>
      <c r="W3599" s="64">
        <f t="shared" si="112"/>
        <v>82177</v>
      </c>
      <c r="X3599" s="64">
        <f t="shared" si="113"/>
        <v>0</v>
      </c>
    </row>
    <row r="3600" spans="1:24">
      <c r="A3600">
        <v>1034</v>
      </c>
      <c r="B3600" t="s">
        <v>689</v>
      </c>
      <c r="C3600" t="s">
        <v>684</v>
      </c>
      <c r="D3600" t="s">
        <v>685</v>
      </c>
      <c r="E3600" t="s">
        <v>29</v>
      </c>
      <c r="F3600" t="s">
        <v>747</v>
      </c>
      <c r="G3600" t="s">
        <v>5301</v>
      </c>
      <c r="H3600" s="1">
        <v>45601</v>
      </c>
      <c r="I3600" t="s">
        <v>7</v>
      </c>
      <c r="J3600">
        <v>34</v>
      </c>
      <c r="K3600">
        <v>6.97</v>
      </c>
      <c r="L3600">
        <v>0</v>
      </c>
      <c r="M3600">
        <v>0</v>
      </c>
      <c r="N3600">
        <v>1</v>
      </c>
      <c r="O3600">
        <v>0</v>
      </c>
      <c r="P3600">
        <v>0</v>
      </c>
      <c r="Q3600">
        <v>440000</v>
      </c>
      <c r="R3600">
        <v>4</v>
      </c>
      <c r="S3600">
        <v>75003</v>
      </c>
      <c r="T3600" s="1">
        <v>0</v>
      </c>
      <c r="U3600">
        <v>1</v>
      </c>
      <c r="W3600" s="64">
        <f t="shared" si="112"/>
        <v>0</v>
      </c>
      <c r="X3600" s="64">
        <f t="shared" si="113"/>
        <v>3066800</v>
      </c>
    </row>
    <row r="3601" spans="1:24" hidden="1">
      <c r="A3601">
        <v>75003</v>
      </c>
      <c r="B3601" t="s">
        <v>690</v>
      </c>
      <c r="C3601" t="s">
        <v>684</v>
      </c>
      <c r="D3601" t="s">
        <v>685</v>
      </c>
      <c r="E3601" t="s">
        <v>29</v>
      </c>
      <c r="F3601" t="s">
        <v>747</v>
      </c>
      <c r="G3601" t="s">
        <v>5443</v>
      </c>
      <c r="H3601" s="1">
        <v>45601</v>
      </c>
      <c r="I3601" t="s">
        <v>8</v>
      </c>
      <c r="J3601">
        <v>34</v>
      </c>
      <c r="K3601">
        <v>6.97</v>
      </c>
      <c r="L3601">
        <v>0</v>
      </c>
      <c r="M3601">
        <v>0</v>
      </c>
      <c r="N3601">
        <v>1</v>
      </c>
      <c r="O3601">
        <v>0</v>
      </c>
      <c r="P3601">
        <v>440000</v>
      </c>
      <c r="Q3601">
        <v>0</v>
      </c>
      <c r="R3601">
        <v>4</v>
      </c>
      <c r="S3601">
        <v>1034</v>
      </c>
      <c r="T3601" s="1">
        <v>0</v>
      </c>
      <c r="U3601">
        <v>1</v>
      </c>
      <c r="W3601" s="64">
        <f t="shared" si="112"/>
        <v>3066800</v>
      </c>
      <c r="X3601" s="64">
        <f t="shared" si="113"/>
        <v>0</v>
      </c>
    </row>
    <row r="3602" spans="1:24">
      <c r="A3602">
        <v>1001</v>
      </c>
      <c r="B3602" t="s">
        <v>689</v>
      </c>
      <c r="C3602" t="s">
        <v>684</v>
      </c>
      <c r="D3602" t="s">
        <v>685</v>
      </c>
      <c r="E3602" t="s">
        <v>29</v>
      </c>
      <c r="F3602" t="s">
        <v>686</v>
      </c>
      <c r="G3602" t="s">
        <v>4782</v>
      </c>
      <c r="H3602" s="1">
        <v>45602</v>
      </c>
      <c r="I3602" t="s">
        <v>8</v>
      </c>
      <c r="J3602">
        <v>34</v>
      </c>
      <c r="K3602">
        <v>6.875</v>
      </c>
      <c r="L3602">
        <v>0</v>
      </c>
      <c r="M3602">
        <v>0</v>
      </c>
      <c r="N3602">
        <v>1</v>
      </c>
      <c r="O3602">
        <v>0</v>
      </c>
      <c r="P3602">
        <v>10000000</v>
      </c>
      <c r="Q3602">
        <v>0</v>
      </c>
      <c r="R3602">
        <v>4</v>
      </c>
      <c r="S3602">
        <v>1033</v>
      </c>
      <c r="T3602" s="1">
        <v>0</v>
      </c>
      <c r="U3602">
        <v>1</v>
      </c>
      <c r="W3602" s="64">
        <f t="shared" si="112"/>
        <v>68750000</v>
      </c>
      <c r="X3602" s="64">
        <f t="shared" si="113"/>
        <v>0</v>
      </c>
    </row>
    <row r="3603" spans="1:24">
      <c r="A3603">
        <v>1001</v>
      </c>
      <c r="B3603" t="s">
        <v>689</v>
      </c>
      <c r="C3603" t="s">
        <v>684</v>
      </c>
      <c r="D3603" t="s">
        <v>685</v>
      </c>
      <c r="E3603" t="s">
        <v>29</v>
      </c>
      <c r="F3603" t="s">
        <v>686</v>
      </c>
      <c r="G3603" t="s">
        <v>4819</v>
      </c>
      <c r="H3603" s="1">
        <v>45602</v>
      </c>
      <c r="I3603" t="s">
        <v>7</v>
      </c>
      <c r="J3603">
        <v>34</v>
      </c>
      <c r="K3603">
        <v>6.86</v>
      </c>
      <c r="L3603">
        <v>0</v>
      </c>
      <c r="M3603">
        <v>0</v>
      </c>
      <c r="N3603">
        <v>1</v>
      </c>
      <c r="O3603">
        <v>0</v>
      </c>
      <c r="P3603">
        <v>0</v>
      </c>
      <c r="Q3603">
        <v>10000000</v>
      </c>
      <c r="R3603">
        <v>4</v>
      </c>
      <c r="S3603">
        <v>1033</v>
      </c>
      <c r="T3603" s="1">
        <v>0</v>
      </c>
      <c r="U3603">
        <v>1</v>
      </c>
      <c r="W3603" s="64">
        <f t="shared" si="112"/>
        <v>0</v>
      </c>
      <c r="X3603" s="64">
        <f t="shared" si="113"/>
        <v>68600000</v>
      </c>
    </row>
    <row r="3604" spans="1:24">
      <c r="A3604">
        <v>1014</v>
      </c>
      <c r="B3604" t="s">
        <v>694</v>
      </c>
      <c r="C3604" t="s">
        <v>684</v>
      </c>
      <c r="D3604" t="s">
        <v>685</v>
      </c>
      <c r="E3604" t="s">
        <v>29</v>
      </c>
      <c r="F3604" t="s">
        <v>747</v>
      </c>
      <c r="G3604" t="s">
        <v>880</v>
      </c>
      <c r="H3604" s="1">
        <v>45602</v>
      </c>
      <c r="I3604" t="s">
        <v>7</v>
      </c>
      <c r="J3604">
        <v>34</v>
      </c>
      <c r="K3604">
        <v>6.88</v>
      </c>
      <c r="L3604">
        <v>0</v>
      </c>
      <c r="M3604">
        <v>0</v>
      </c>
      <c r="N3604">
        <v>1</v>
      </c>
      <c r="O3604">
        <v>1</v>
      </c>
      <c r="P3604">
        <v>0</v>
      </c>
      <c r="Q3604">
        <v>2000000</v>
      </c>
      <c r="R3604">
        <v>4</v>
      </c>
      <c r="S3604">
        <v>1018</v>
      </c>
      <c r="T3604" s="1">
        <v>0</v>
      </c>
      <c r="U3604">
        <v>1</v>
      </c>
      <c r="W3604" s="64">
        <f t="shared" si="112"/>
        <v>0</v>
      </c>
      <c r="X3604" s="64">
        <f t="shared" si="113"/>
        <v>13760000</v>
      </c>
    </row>
    <row r="3605" spans="1:24" hidden="1">
      <c r="A3605">
        <v>1018</v>
      </c>
      <c r="B3605" t="s">
        <v>694</v>
      </c>
      <c r="C3605" t="s">
        <v>684</v>
      </c>
      <c r="D3605" t="s">
        <v>685</v>
      </c>
      <c r="E3605" t="s">
        <v>29</v>
      </c>
      <c r="F3605" t="s">
        <v>747</v>
      </c>
      <c r="G3605" t="s">
        <v>829</v>
      </c>
      <c r="H3605" s="1">
        <v>45602</v>
      </c>
      <c r="I3605" t="s">
        <v>8</v>
      </c>
      <c r="J3605">
        <v>34</v>
      </c>
      <c r="K3605">
        <v>6.88</v>
      </c>
      <c r="L3605">
        <v>0</v>
      </c>
      <c r="M3605">
        <v>0</v>
      </c>
      <c r="N3605">
        <v>1</v>
      </c>
      <c r="O3605">
        <v>0</v>
      </c>
      <c r="P3605">
        <v>2000000</v>
      </c>
      <c r="Q3605">
        <v>0</v>
      </c>
      <c r="R3605">
        <v>4</v>
      </c>
      <c r="S3605">
        <v>1014</v>
      </c>
      <c r="T3605" s="1">
        <v>0</v>
      </c>
      <c r="U3605">
        <v>1</v>
      </c>
      <c r="W3605" s="64">
        <f t="shared" si="112"/>
        <v>13760000</v>
      </c>
      <c r="X3605" s="64">
        <f t="shared" si="113"/>
        <v>0</v>
      </c>
    </row>
    <row r="3606" spans="1:24" hidden="1">
      <c r="A3606">
        <v>1033</v>
      </c>
      <c r="B3606" t="s">
        <v>689</v>
      </c>
      <c r="C3606" t="s">
        <v>684</v>
      </c>
      <c r="D3606" t="s">
        <v>685</v>
      </c>
      <c r="E3606" t="s">
        <v>29</v>
      </c>
      <c r="F3606" t="s">
        <v>747</v>
      </c>
      <c r="G3606" t="s">
        <v>5184</v>
      </c>
      <c r="H3606" s="1">
        <v>45602</v>
      </c>
      <c r="I3606" t="s">
        <v>8</v>
      </c>
      <c r="J3606">
        <v>34</v>
      </c>
      <c r="K3606">
        <v>6.86</v>
      </c>
      <c r="L3606">
        <v>0</v>
      </c>
      <c r="M3606">
        <v>0</v>
      </c>
      <c r="N3606">
        <v>1</v>
      </c>
      <c r="O3606">
        <v>0</v>
      </c>
      <c r="P3606">
        <v>10000000</v>
      </c>
      <c r="Q3606">
        <v>0</v>
      </c>
      <c r="R3606">
        <v>4</v>
      </c>
      <c r="S3606">
        <v>1001</v>
      </c>
      <c r="T3606" s="1">
        <v>0</v>
      </c>
      <c r="U3606">
        <v>1</v>
      </c>
      <c r="W3606" s="64">
        <f t="shared" si="112"/>
        <v>68600000</v>
      </c>
      <c r="X3606" s="64">
        <f t="shared" si="113"/>
        <v>0</v>
      </c>
    </row>
    <row r="3607" spans="1:24" hidden="1">
      <c r="A3607">
        <v>1033</v>
      </c>
      <c r="B3607" t="s">
        <v>689</v>
      </c>
      <c r="C3607" t="s">
        <v>684</v>
      </c>
      <c r="D3607" t="s">
        <v>685</v>
      </c>
      <c r="E3607" t="s">
        <v>29</v>
      </c>
      <c r="F3607" t="s">
        <v>747</v>
      </c>
      <c r="G3607" t="s">
        <v>5185</v>
      </c>
      <c r="H3607" s="1">
        <v>45602</v>
      </c>
      <c r="I3607" t="s">
        <v>7</v>
      </c>
      <c r="J3607">
        <v>34</v>
      </c>
      <c r="K3607">
        <v>6.875</v>
      </c>
      <c r="L3607">
        <v>0</v>
      </c>
      <c r="M3607">
        <v>0</v>
      </c>
      <c r="N3607">
        <v>1</v>
      </c>
      <c r="O3607">
        <v>0</v>
      </c>
      <c r="P3607">
        <v>0</v>
      </c>
      <c r="Q3607">
        <v>10000000</v>
      </c>
      <c r="R3607">
        <v>4</v>
      </c>
      <c r="S3607">
        <v>1001</v>
      </c>
      <c r="T3607" s="1">
        <v>0</v>
      </c>
      <c r="U3607">
        <v>1</v>
      </c>
      <c r="W3607" s="64">
        <f t="shared" si="112"/>
        <v>0</v>
      </c>
      <c r="X3607" s="64">
        <f t="shared" si="113"/>
        <v>68750000</v>
      </c>
    </row>
    <row r="3608" spans="1:24">
      <c r="A3608">
        <v>1014</v>
      </c>
      <c r="B3608" t="s">
        <v>694</v>
      </c>
      <c r="C3608" t="s">
        <v>684</v>
      </c>
      <c r="D3608" t="s">
        <v>685</v>
      </c>
      <c r="E3608" t="s">
        <v>29</v>
      </c>
      <c r="F3608" t="s">
        <v>747</v>
      </c>
      <c r="G3608" t="s">
        <v>4629</v>
      </c>
      <c r="H3608" s="1">
        <v>45603</v>
      </c>
      <c r="I3608" t="s">
        <v>8</v>
      </c>
      <c r="J3608">
        <v>34</v>
      </c>
      <c r="K3608">
        <v>6.86</v>
      </c>
      <c r="L3608">
        <v>0</v>
      </c>
      <c r="M3608">
        <v>0</v>
      </c>
      <c r="N3608">
        <v>1</v>
      </c>
      <c r="O3608">
        <v>1</v>
      </c>
      <c r="P3608">
        <v>4000000</v>
      </c>
      <c r="Q3608">
        <v>0</v>
      </c>
      <c r="R3608">
        <v>4</v>
      </c>
      <c r="S3608">
        <v>1018</v>
      </c>
      <c r="T3608" s="1">
        <v>0</v>
      </c>
      <c r="U3608">
        <v>1</v>
      </c>
      <c r="W3608" s="64">
        <f t="shared" si="112"/>
        <v>27440000</v>
      </c>
      <c r="X3608" s="64">
        <f t="shared" si="113"/>
        <v>0</v>
      </c>
    </row>
    <row r="3609" spans="1:24">
      <c r="A3609">
        <v>1014</v>
      </c>
      <c r="B3609" t="s">
        <v>694</v>
      </c>
      <c r="C3609" t="s">
        <v>684</v>
      </c>
      <c r="D3609" t="s">
        <v>685</v>
      </c>
      <c r="E3609" t="s">
        <v>29</v>
      </c>
      <c r="F3609" t="s">
        <v>747</v>
      </c>
      <c r="G3609" t="s">
        <v>4630</v>
      </c>
      <c r="H3609" s="1">
        <v>45603</v>
      </c>
      <c r="I3609" t="s">
        <v>7</v>
      </c>
      <c r="J3609">
        <v>34</v>
      </c>
      <c r="K3609">
        <v>6.88</v>
      </c>
      <c r="L3609">
        <v>0</v>
      </c>
      <c r="M3609">
        <v>0</v>
      </c>
      <c r="N3609">
        <v>1</v>
      </c>
      <c r="O3609">
        <v>1</v>
      </c>
      <c r="P3609">
        <v>0</v>
      </c>
      <c r="Q3609">
        <v>2000000</v>
      </c>
      <c r="R3609">
        <v>4</v>
      </c>
      <c r="S3609">
        <v>1018</v>
      </c>
      <c r="T3609" s="1">
        <v>0</v>
      </c>
      <c r="U3609">
        <v>1</v>
      </c>
      <c r="W3609" s="64">
        <f t="shared" si="112"/>
        <v>0</v>
      </c>
      <c r="X3609" s="64">
        <f t="shared" si="113"/>
        <v>13760000</v>
      </c>
    </row>
    <row r="3610" spans="1:24" hidden="1">
      <c r="A3610">
        <v>1018</v>
      </c>
      <c r="B3610" t="s">
        <v>694</v>
      </c>
      <c r="C3610" t="s">
        <v>684</v>
      </c>
      <c r="D3610" t="s">
        <v>685</v>
      </c>
      <c r="E3610" t="s">
        <v>29</v>
      </c>
      <c r="F3610" t="s">
        <v>747</v>
      </c>
      <c r="G3610" t="s">
        <v>884</v>
      </c>
      <c r="H3610" s="1">
        <v>45603</v>
      </c>
      <c r="I3610" t="s">
        <v>8</v>
      </c>
      <c r="J3610">
        <v>34</v>
      </c>
      <c r="K3610">
        <v>6.88</v>
      </c>
      <c r="L3610">
        <v>0</v>
      </c>
      <c r="M3610">
        <v>0</v>
      </c>
      <c r="N3610">
        <v>1</v>
      </c>
      <c r="O3610">
        <v>0</v>
      </c>
      <c r="P3610">
        <v>2000000</v>
      </c>
      <c r="Q3610">
        <v>0</v>
      </c>
      <c r="R3610">
        <v>4</v>
      </c>
      <c r="S3610">
        <v>1014</v>
      </c>
      <c r="T3610" s="1">
        <v>0</v>
      </c>
      <c r="U3610">
        <v>1</v>
      </c>
      <c r="W3610" s="64">
        <f t="shared" si="112"/>
        <v>13760000</v>
      </c>
      <c r="X3610" s="64">
        <f t="shared" si="113"/>
        <v>0</v>
      </c>
    </row>
    <row r="3611" spans="1:24" hidden="1">
      <c r="A3611">
        <v>1018</v>
      </c>
      <c r="B3611" t="s">
        <v>694</v>
      </c>
      <c r="C3611" t="s">
        <v>684</v>
      </c>
      <c r="D3611" t="s">
        <v>685</v>
      </c>
      <c r="E3611" t="s">
        <v>29</v>
      </c>
      <c r="F3611" t="s">
        <v>747</v>
      </c>
      <c r="G3611" t="s">
        <v>885</v>
      </c>
      <c r="H3611" s="1">
        <v>45603</v>
      </c>
      <c r="I3611" t="s">
        <v>7</v>
      </c>
      <c r="J3611">
        <v>34</v>
      </c>
      <c r="K3611">
        <v>6.86</v>
      </c>
      <c r="L3611">
        <v>0</v>
      </c>
      <c r="M3611">
        <v>0</v>
      </c>
      <c r="N3611">
        <v>1</v>
      </c>
      <c r="O3611">
        <v>0</v>
      </c>
      <c r="P3611">
        <v>0</v>
      </c>
      <c r="Q3611">
        <v>4000000</v>
      </c>
      <c r="R3611">
        <v>4</v>
      </c>
      <c r="S3611">
        <v>1014</v>
      </c>
      <c r="T3611" s="1">
        <v>0</v>
      </c>
      <c r="U3611">
        <v>1</v>
      </c>
      <c r="W3611" s="64">
        <f t="shared" ref="W3611:W3674" si="114">+K3611*P3611</f>
        <v>0</v>
      </c>
      <c r="X3611" s="64">
        <f t="shared" ref="X3611:X3674" si="115">K3611*Q3611</f>
        <v>27440000</v>
      </c>
    </row>
    <row r="3612" spans="1:24">
      <c r="A3612">
        <v>1014</v>
      </c>
      <c r="B3612" t="s">
        <v>694</v>
      </c>
      <c r="C3612" t="s">
        <v>684</v>
      </c>
      <c r="D3612" t="s">
        <v>685</v>
      </c>
      <c r="E3612" t="s">
        <v>29</v>
      </c>
      <c r="F3612" t="s">
        <v>747</v>
      </c>
      <c r="G3612" t="s">
        <v>4625</v>
      </c>
      <c r="H3612" s="1">
        <v>45607</v>
      </c>
      <c r="I3612" t="s">
        <v>7</v>
      </c>
      <c r="J3612">
        <v>34</v>
      </c>
      <c r="K3612">
        <v>6.88</v>
      </c>
      <c r="L3612">
        <v>0</v>
      </c>
      <c r="M3612">
        <v>0</v>
      </c>
      <c r="N3612">
        <v>1</v>
      </c>
      <c r="O3612">
        <v>1</v>
      </c>
      <c r="P3612">
        <v>0</v>
      </c>
      <c r="Q3612">
        <v>2000000</v>
      </c>
      <c r="R3612">
        <v>4</v>
      </c>
      <c r="S3612">
        <v>1018</v>
      </c>
      <c r="T3612" s="1">
        <v>0</v>
      </c>
      <c r="U3612">
        <v>1</v>
      </c>
      <c r="W3612" s="64">
        <f t="shared" si="114"/>
        <v>0</v>
      </c>
      <c r="X3612" s="64">
        <f t="shared" si="115"/>
        <v>13760000</v>
      </c>
    </row>
    <row r="3613" spans="1:24" hidden="1">
      <c r="A3613">
        <v>1018</v>
      </c>
      <c r="B3613" t="s">
        <v>694</v>
      </c>
      <c r="C3613" t="s">
        <v>684</v>
      </c>
      <c r="D3613" t="s">
        <v>685</v>
      </c>
      <c r="E3613" t="s">
        <v>29</v>
      </c>
      <c r="F3613" t="s">
        <v>747</v>
      </c>
      <c r="G3613" t="s">
        <v>888</v>
      </c>
      <c r="H3613" s="1">
        <v>45607</v>
      </c>
      <c r="I3613" t="s">
        <v>8</v>
      </c>
      <c r="J3613">
        <v>34</v>
      </c>
      <c r="K3613">
        <v>6.88</v>
      </c>
      <c r="L3613">
        <v>0</v>
      </c>
      <c r="M3613">
        <v>0</v>
      </c>
      <c r="N3613">
        <v>1</v>
      </c>
      <c r="O3613">
        <v>0</v>
      </c>
      <c r="P3613">
        <v>2000000</v>
      </c>
      <c r="Q3613">
        <v>0</v>
      </c>
      <c r="R3613">
        <v>4</v>
      </c>
      <c r="S3613">
        <v>1014</v>
      </c>
      <c r="T3613" s="1">
        <v>0</v>
      </c>
      <c r="U3613">
        <v>1</v>
      </c>
      <c r="W3613" s="64">
        <f t="shared" si="114"/>
        <v>13760000</v>
      </c>
      <c r="X3613" s="64">
        <f t="shared" si="115"/>
        <v>0</v>
      </c>
    </row>
    <row r="3614" spans="1:24">
      <c r="A3614">
        <v>1014</v>
      </c>
      <c r="B3614" t="s">
        <v>694</v>
      </c>
      <c r="C3614" t="s">
        <v>684</v>
      </c>
      <c r="D3614" t="s">
        <v>685</v>
      </c>
      <c r="E3614" t="s">
        <v>29</v>
      </c>
      <c r="F3614" t="s">
        <v>747</v>
      </c>
      <c r="G3614" t="s">
        <v>878</v>
      </c>
      <c r="H3614" s="1">
        <v>45608</v>
      </c>
      <c r="I3614" t="s">
        <v>8</v>
      </c>
      <c r="J3614">
        <v>34</v>
      </c>
      <c r="K3614">
        <v>6.86</v>
      </c>
      <c r="L3614">
        <v>0</v>
      </c>
      <c r="M3614">
        <v>0</v>
      </c>
      <c r="N3614">
        <v>1</v>
      </c>
      <c r="O3614">
        <v>1</v>
      </c>
      <c r="P3614">
        <v>2000000</v>
      </c>
      <c r="Q3614">
        <v>0</v>
      </c>
      <c r="R3614">
        <v>4</v>
      </c>
      <c r="S3614">
        <v>1018</v>
      </c>
      <c r="T3614" s="1">
        <v>0</v>
      </c>
      <c r="U3614">
        <v>1</v>
      </c>
      <c r="W3614" s="64">
        <f t="shared" si="114"/>
        <v>13720000</v>
      </c>
      <c r="X3614" s="64">
        <f t="shared" si="115"/>
        <v>0</v>
      </c>
    </row>
    <row r="3615" spans="1:24">
      <c r="A3615">
        <v>1014</v>
      </c>
      <c r="B3615" t="s">
        <v>694</v>
      </c>
      <c r="C3615" t="s">
        <v>684</v>
      </c>
      <c r="D3615" t="s">
        <v>685</v>
      </c>
      <c r="E3615" t="s">
        <v>29</v>
      </c>
      <c r="F3615" t="s">
        <v>747</v>
      </c>
      <c r="G3615" t="s">
        <v>4627</v>
      </c>
      <c r="H3615" s="1">
        <v>45608</v>
      </c>
      <c r="I3615" t="s">
        <v>7</v>
      </c>
      <c r="J3615">
        <v>34</v>
      </c>
      <c r="K3615">
        <v>6.88</v>
      </c>
      <c r="L3615">
        <v>0</v>
      </c>
      <c r="M3615">
        <v>0</v>
      </c>
      <c r="N3615">
        <v>1</v>
      </c>
      <c r="O3615">
        <v>1</v>
      </c>
      <c r="P3615">
        <v>0</v>
      </c>
      <c r="Q3615">
        <v>2000000</v>
      </c>
      <c r="R3615">
        <v>4</v>
      </c>
      <c r="S3615">
        <v>1018</v>
      </c>
      <c r="T3615" s="1">
        <v>0</v>
      </c>
      <c r="U3615">
        <v>1</v>
      </c>
      <c r="W3615" s="64">
        <f t="shared" si="114"/>
        <v>0</v>
      </c>
      <c r="X3615" s="64">
        <f t="shared" si="115"/>
        <v>13760000</v>
      </c>
    </row>
    <row r="3616" spans="1:24" hidden="1">
      <c r="A3616">
        <v>1018</v>
      </c>
      <c r="B3616" t="s">
        <v>694</v>
      </c>
      <c r="C3616" t="s">
        <v>684</v>
      </c>
      <c r="D3616" t="s">
        <v>685</v>
      </c>
      <c r="E3616" t="s">
        <v>29</v>
      </c>
      <c r="F3616" t="s">
        <v>747</v>
      </c>
      <c r="G3616" t="s">
        <v>882</v>
      </c>
      <c r="H3616" s="1">
        <v>45608</v>
      </c>
      <c r="I3616" t="s">
        <v>8</v>
      </c>
      <c r="J3616">
        <v>34</v>
      </c>
      <c r="K3616">
        <v>6.88</v>
      </c>
      <c r="L3616">
        <v>0</v>
      </c>
      <c r="M3616">
        <v>0</v>
      </c>
      <c r="N3616">
        <v>1</v>
      </c>
      <c r="O3616">
        <v>0</v>
      </c>
      <c r="P3616">
        <v>2000000</v>
      </c>
      <c r="Q3616">
        <v>0</v>
      </c>
      <c r="R3616">
        <v>4</v>
      </c>
      <c r="S3616">
        <v>1014</v>
      </c>
      <c r="T3616" s="1">
        <v>0</v>
      </c>
      <c r="U3616">
        <v>1</v>
      </c>
      <c r="W3616" s="64">
        <f t="shared" si="114"/>
        <v>13760000</v>
      </c>
      <c r="X3616" s="64">
        <f t="shared" si="115"/>
        <v>0</v>
      </c>
    </row>
    <row r="3617" spans="1:24" hidden="1">
      <c r="A3617">
        <v>1018</v>
      </c>
      <c r="B3617" t="s">
        <v>694</v>
      </c>
      <c r="C3617" t="s">
        <v>684</v>
      </c>
      <c r="D3617" t="s">
        <v>685</v>
      </c>
      <c r="E3617" t="s">
        <v>29</v>
      </c>
      <c r="F3617" t="s">
        <v>747</v>
      </c>
      <c r="G3617" t="s">
        <v>883</v>
      </c>
      <c r="H3617" s="1">
        <v>45608</v>
      </c>
      <c r="I3617" t="s">
        <v>7</v>
      </c>
      <c r="J3617">
        <v>34</v>
      </c>
      <c r="K3617">
        <v>6.86</v>
      </c>
      <c r="L3617">
        <v>0</v>
      </c>
      <c r="M3617">
        <v>0</v>
      </c>
      <c r="N3617">
        <v>1</v>
      </c>
      <c r="O3617">
        <v>0</v>
      </c>
      <c r="P3617">
        <v>0</v>
      </c>
      <c r="Q3617">
        <v>2000000</v>
      </c>
      <c r="R3617">
        <v>4</v>
      </c>
      <c r="S3617">
        <v>1014</v>
      </c>
      <c r="T3617" s="1">
        <v>0</v>
      </c>
      <c r="U3617">
        <v>1</v>
      </c>
      <c r="W3617" s="64">
        <f t="shared" si="114"/>
        <v>0</v>
      </c>
      <c r="X3617" s="64">
        <f t="shared" si="115"/>
        <v>13720000</v>
      </c>
    </row>
    <row r="3618" spans="1:24">
      <c r="A3618">
        <v>1001</v>
      </c>
      <c r="B3618" t="s">
        <v>689</v>
      </c>
      <c r="C3618" t="s">
        <v>684</v>
      </c>
      <c r="D3618" t="s">
        <v>685</v>
      </c>
      <c r="E3618" t="s">
        <v>29</v>
      </c>
      <c r="F3618" t="s">
        <v>686</v>
      </c>
      <c r="G3618" t="s">
        <v>4776</v>
      </c>
      <c r="H3618" s="1">
        <v>45609</v>
      </c>
      <c r="I3618" t="s">
        <v>8</v>
      </c>
      <c r="J3618">
        <v>34</v>
      </c>
      <c r="K3618">
        <v>6.875</v>
      </c>
      <c r="L3618">
        <v>0</v>
      </c>
      <c r="M3618">
        <v>0</v>
      </c>
      <c r="N3618">
        <v>1</v>
      </c>
      <c r="O3618">
        <v>0</v>
      </c>
      <c r="P3618">
        <v>10000000</v>
      </c>
      <c r="Q3618">
        <v>0</v>
      </c>
      <c r="R3618">
        <v>4</v>
      </c>
      <c r="S3618">
        <v>1033</v>
      </c>
      <c r="T3618" s="1">
        <v>0</v>
      </c>
      <c r="U3618">
        <v>1</v>
      </c>
      <c r="W3618" s="64">
        <f t="shared" si="114"/>
        <v>68750000</v>
      </c>
      <c r="X3618" s="64">
        <f t="shared" si="115"/>
        <v>0</v>
      </c>
    </row>
    <row r="3619" spans="1:24">
      <c r="A3619">
        <v>1001</v>
      </c>
      <c r="B3619" t="s">
        <v>689</v>
      </c>
      <c r="C3619" t="s">
        <v>684</v>
      </c>
      <c r="D3619" t="s">
        <v>685</v>
      </c>
      <c r="E3619" t="s">
        <v>29</v>
      </c>
      <c r="F3619" t="s">
        <v>686</v>
      </c>
      <c r="G3619" t="s">
        <v>4777</v>
      </c>
      <c r="H3619" s="1">
        <v>45609</v>
      </c>
      <c r="I3619" t="s">
        <v>7</v>
      </c>
      <c r="J3619">
        <v>34</v>
      </c>
      <c r="K3619">
        <v>6.86</v>
      </c>
      <c r="L3619">
        <v>0</v>
      </c>
      <c r="M3619">
        <v>0</v>
      </c>
      <c r="N3619">
        <v>1</v>
      </c>
      <c r="O3619">
        <v>0</v>
      </c>
      <c r="P3619">
        <v>0</v>
      </c>
      <c r="Q3619">
        <v>10000000</v>
      </c>
      <c r="R3619">
        <v>4</v>
      </c>
      <c r="S3619">
        <v>1033</v>
      </c>
      <c r="T3619" s="1">
        <v>0</v>
      </c>
      <c r="U3619">
        <v>1</v>
      </c>
      <c r="W3619" s="64">
        <f t="shared" si="114"/>
        <v>0</v>
      </c>
      <c r="X3619" s="64">
        <f t="shared" si="115"/>
        <v>68600000</v>
      </c>
    </row>
    <row r="3620" spans="1:24">
      <c r="A3620">
        <v>1016</v>
      </c>
      <c r="B3620" t="s">
        <v>689</v>
      </c>
      <c r="C3620" t="s">
        <v>684</v>
      </c>
      <c r="D3620" t="s">
        <v>685</v>
      </c>
      <c r="E3620" t="s">
        <v>29</v>
      </c>
      <c r="F3620" t="s">
        <v>748</v>
      </c>
      <c r="G3620" t="s">
        <v>4785</v>
      </c>
      <c r="H3620" s="1">
        <v>45609</v>
      </c>
      <c r="I3620" t="s">
        <v>7</v>
      </c>
      <c r="J3620">
        <v>34</v>
      </c>
      <c r="K3620">
        <v>6.97</v>
      </c>
      <c r="L3620">
        <v>0</v>
      </c>
      <c r="M3620">
        <v>0</v>
      </c>
      <c r="N3620">
        <v>1</v>
      </c>
      <c r="O3620">
        <v>0</v>
      </c>
      <c r="P3620">
        <v>0</v>
      </c>
      <c r="Q3620">
        <v>528366.48</v>
      </c>
      <c r="R3620">
        <v>4</v>
      </c>
      <c r="S3620">
        <v>27003</v>
      </c>
      <c r="T3620" s="1">
        <v>0</v>
      </c>
      <c r="U3620">
        <v>1</v>
      </c>
      <c r="W3620" s="64">
        <f t="shared" si="114"/>
        <v>0</v>
      </c>
      <c r="X3620" s="64">
        <f t="shared" si="115"/>
        <v>3682714.3655999997</v>
      </c>
    </row>
    <row r="3621" spans="1:24" hidden="1">
      <c r="A3621">
        <v>1033</v>
      </c>
      <c r="B3621" t="s">
        <v>689</v>
      </c>
      <c r="C3621" t="s">
        <v>684</v>
      </c>
      <c r="D3621" t="s">
        <v>685</v>
      </c>
      <c r="E3621" t="s">
        <v>29</v>
      </c>
      <c r="F3621" t="s">
        <v>747</v>
      </c>
      <c r="G3621" t="s">
        <v>5186</v>
      </c>
      <c r="H3621" s="1">
        <v>45609</v>
      </c>
      <c r="I3621" t="s">
        <v>7</v>
      </c>
      <c r="J3621">
        <v>34</v>
      </c>
      <c r="K3621">
        <v>6.875</v>
      </c>
      <c r="L3621">
        <v>0</v>
      </c>
      <c r="M3621">
        <v>0</v>
      </c>
      <c r="N3621">
        <v>1</v>
      </c>
      <c r="O3621">
        <v>0</v>
      </c>
      <c r="P3621">
        <v>0</v>
      </c>
      <c r="Q3621">
        <v>10000000</v>
      </c>
      <c r="R3621">
        <v>4</v>
      </c>
      <c r="S3621">
        <v>1001</v>
      </c>
      <c r="T3621" s="1">
        <v>0</v>
      </c>
      <c r="U3621">
        <v>1</v>
      </c>
      <c r="W3621" s="64">
        <f t="shared" si="114"/>
        <v>0</v>
      </c>
      <c r="X3621" s="64">
        <f t="shared" si="115"/>
        <v>68750000</v>
      </c>
    </row>
    <row r="3622" spans="1:24" hidden="1">
      <c r="A3622">
        <v>1033</v>
      </c>
      <c r="B3622" t="s">
        <v>689</v>
      </c>
      <c r="C3622" t="s">
        <v>684</v>
      </c>
      <c r="D3622" t="s">
        <v>685</v>
      </c>
      <c r="E3622" t="s">
        <v>29</v>
      </c>
      <c r="F3622" t="s">
        <v>747</v>
      </c>
      <c r="G3622" t="s">
        <v>5187</v>
      </c>
      <c r="H3622" s="1">
        <v>45609</v>
      </c>
      <c r="I3622" t="s">
        <v>8</v>
      </c>
      <c r="J3622">
        <v>34</v>
      </c>
      <c r="K3622">
        <v>6.86</v>
      </c>
      <c r="L3622">
        <v>0</v>
      </c>
      <c r="M3622">
        <v>0</v>
      </c>
      <c r="N3622">
        <v>1</v>
      </c>
      <c r="O3622">
        <v>0</v>
      </c>
      <c r="P3622">
        <v>10000000</v>
      </c>
      <c r="Q3622">
        <v>0</v>
      </c>
      <c r="R3622">
        <v>4</v>
      </c>
      <c r="S3622">
        <v>1001</v>
      </c>
      <c r="T3622" s="1">
        <v>0</v>
      </c>
      <c r="U3622">
        <v>1</v>
      </c>
      <c r="W3622" s="64">
        <f t="shared" si="114"/>
        <v>68600000</v>
      </c>
      <c r="X3622" s="64">
        <f t="shared" si="115"/>
        <v>0</v>
      </c>
    </row>
    <row r="3623" spans="1:24" hidden="1">
      <c r="A3623">
        <v>27003</v>
      </c>
      <c r="B3623" t="s">
        <v>689</v>
      </c>
      <c r="C3623" t="s">
        <v>684</v>
      </c>
      <c r="D3623" t="s">
        <v>685</v>
      </c>
      <c r="E3623" t="s">
        <v>29</v>
      </c>
      <c r="F3623" t="s">
        <v>753</v>
      </c>
      <c r="G3623" t="s">
        <v>1018</v>
      </c>
      <c r="H3623" s="1">
        <v>45609</v>
      </c>
      <c r="I3623" t="s">
        <v>8</v>
      </c>
      <c r="J3623">
        <v>34</v>
      </c>
      <c r="K3623">
        <v>6.97</v>
      </c>
      <c r="L3623">
        <v>0</v>
      </c>
      <c r="M3623">
        <v>0</v>
      </c>
      <c r="N3623">
        <v>1</v>
      </c>
      <c r="O3623">
        <v>0</v>
      </c>
      <c r="P3623">
        <v>528366.48</v>
      </c>
      <c r="Q3623">
        <v>0</v>
      </c>
      <c r="R3623">
        <v>4</v>
      </c>
      <c r="S3623">
        <v>1016</v>
      </c>
      <c r="T3623" s="1">
        <v>0</v>
      </c>
      <c r="U3623">
        <v>1</v>
      </c>
      <c r="W3623" s="64">
        <f t="shared" si="114"/>
        <v>3682714.3655999997</v>
      </c>
      <c r="X3623" s="64">
        <f t="shared" si="115"/>
        <v>0</v>
      </c>
    </row>
    <row r="3624" spans="1:24">
      <c r="A3624">
        <v>1014</v>
      </c>
      <c r="B3624" t="s">
        <v>694</v>
      </c>
      <c r="C3624" t="s">
        <v>684</v>
      </c>
      <c r="D3624" t="s">
        <v>685</v>
      </c>
      <c r="E3624" t="s">
        <v>29</v>
      </c>
      <c r="F3624" t="s">
        <v>747</v>
      </c>
      <c r="G3624" t="s">
        <v>887</v>
      </c>
      <c r="H3624" s="1">
        <v>45610</v>
      </c>
      <c r="I3624" t="s">
        <v>7</v>
      </c>
      <c r="J3624">
        <v>34</v>
      </c>
      <c r="K3624">
        <v>6.88</v>
      </c>
      <c r="L3624">
        <v>0</v>
      </c>
      <c r="M3624">
        <v>0</v>
      </c>
      <c r="N3624">
        <v>1</v>
      </c>
      <c r="O3624">
        <v>1</v>
      </c>
      <c r="P3624">
        <v>0</v>
      </c>
      <c r="Q3624">
        <v>2000000</v>
      </c>
      <c r="R3624">
        <v>4</v>
      </c>
      <c r="S3624">
        <v>1018</v>
      </c>
      <c r="T3624" s="1">
        <v>0</v>
      </c>
      <c r="U3624">
        <v>1</v>
      </c>
      <c r="W3624" s="64">
        <f t="shared" si="114"/>
        <v>0</v>
      </c>
      <c r="X3624" s="64">
        <f t="shared" si="115"/>
        <v>13760000</v>
      </c>
    </row>
    <row r="3625" spans="1:24">
      <c r="A3625">
        <v>1016</v>
      </c>
      <c r="B3625" t="s">
        <v>689</v>
      </c>
      <c r="C3625" t="s">
        <v>684</v>
      </c>
      <c r="D3625" t="s">
        <v>685</v>
      </c>
      <c r="E3625" t="s">
        <v>29</v>
      </c>
      <c r="F3625" t="s">
        <v>748</v>
      </c>
      <c r="G3625" t="s">
        <v>4740</v>
      </c>
      <c r="H3625" s="1">
        <v>45610</v>
      </c>
      <c r="I3625" t="s">
        <v>7</v>
      </c>
      <c r="J3625">
        <v>34</v>
      </c>
      <c r="K3625">
        <v>6.97</v>
      </c>
      <c r="L3625">
        <v>0</v>
      </c>
      <c r="M3625">
        <v>0</v>
      </c>
      <c r="N3625">
        <v>1</v>
      </c>
      <c r="O3625">
        <v>0</v>
      </c>
      <c r="P3625">
        <v>0</v>
      </c>
      <c r="Q3625">
        <v>937424.4</v>
      </c>
      <c r="R3625">
        <v>4</v>
      </c>
      <c r="S3625">
        <v>27003</v>
      </c>
      <c r="T3625" s="1">
        <v>0</v>
      </c>
      <c r="U3625">
        <v>1</v>
      </c>
      <c r="W3625" s="64">
        <f t="shared" si="114"/>
        <v>0</v>
      </c>
      <c r="X3625" s="64">
        <f t="shared" si="115"/>
        <v>6533848.068</v>
      </c>
    </row>
    <row r="3626" spans="1:24" hidden="1">
      <c r="A3626">
        <v>1018</v>
      </c>
      <c r="B3626" t="s">
        <v>694</v>
      </c>
      <c r="C3626" t="s">
        <v>684</v>
      </c>
      <c r="D3626" t="s">
        <v>685</v>
      </c>
      <c r="E3626" t="s">
        <v>29</v>
      </c>
      <c r="F3626" t="s">
        <v>747</v>
      </c>
      <c r="G3626" t="s">
        <v>784</v>
      </c>
      <c r="H3626" s="1">
        <v>45610</v>
      </c>
      <c r="I3626" t="s">
        <v>8</v>
      </c>
      <c r="J3626">
        <v>34</v>
      </c>
      <c r="K3626">
        <v>6.88</v>
      </c>
      <c r="L3626">
        <v>0</v>
      </c>
      <c r="M3626">
        <v>0</v>
      </c>
      <c r="N3626">
        <v>1</v>
      </c>
      <c r="O3626">
        <v>0</v>
      </c>
      <c r="P3626">
        <v>2000000</v>
      </c>
      <c r="Q3626">
        <v>0</v>
      </c>
      <c r="R3626">
        <v>4</v>
      </c>
      <c r="S3626">
        <v>1014</v>
      </c>
      <c r="T3626" s="1">
        <v>0</v>
      </c>
      <c r="U3626">
        <v>1</v>
      </c>
      <c r="W3626" s="64">
        <f t="shared" si="114"/>
        <v>13760000</v>
      </c>
      <c r="X3626" s="64">
        <f t="shared" si="115"/>
        <v>0</v>
      </c>
    </row>
    <row r="3627" spans="1:24" hidden="1">
      <c r="A3627">
        <v>27003</v>
      </c>
      <c r="B3627" t="s">
        <v>689</v>
      </c>
      <c r="C3627" t="s">
        <v>684</v>
      </c>
      <c r="D3627" t="s">
        <v>685</v>
      </c>
      <c r="E3627" t="s">
        <v>29</v>
      </c>
      <c r="F3627" t="s">
        <v>753</v>
      </c>
      <c r="G3627" t="s">
        <v>1019</v>
      </c>
      <c r="H3627" s="1">
        <v>45610</v>
      </c>
      <c r="I3627" t="s">
        <v>8</v>
      </c>
      <c r="J3627">
        <v>34</v>
      </c>
      <c r="K3627">
        <v>6.97</v>
      </c>
      <c r="L3627">
        <v>0</v>
      </c>
      <c r="M3627">
        <v>0</v>
      </c>
      <c r="N3627">
        <v>1</v>
      </c>
      <c r="O3627">
        <v>0</v>
      </c>
      <c r="P3627">
        <v>937424.4</v>
      </c>
      <c r="Q3627">
        <v>0</v>
      </c>
      <c r="R3627">
        <v>4</v>
      </c>
      <c r="S3627">
        <v>1016</v>
      </c>
      <c r="T3627" s="1">
        <v>0</v>
      </c>
      <c r="U3627">
        <v>1</v>
      </c>
      <c r="W3627" s="64">
        <f t="shared" si="114"/>
        <v>6533848.068</v>
      </c>
      <c r="X3627" s="64">
        <f t="shared" si="115"/>
        <v>0</v>
      </c>
    </row>
    <row r="3628" spans="1:24">
      <c r="A3628">
        <v>1001</v>
      </c>
      <c r="B3628" t="s">
        <v>689</v>
      </c>
      <c r="C3628" t="s">
        <v>684</v>
      </c>
      <c r="D3628" t="s">
        <v>685</v>
      </c>
      <c r="E3628" t="s">
        <v>29</v>
      </c>
      <c r="F3628" t="s">
        <v>686</v>
      </c>
      <c r="G3628" t="s">
        <v>4764</v>
      </c>
      <c r="H3628" s="1">
        <v>45616</v>
      </c>
      <c r="I3628" t="s">
        <v>8</v>
      </c>
      <c r="J3628">
        <v>34</v>
      </c>
      <c r="K3628">
        <v>6.875</v>
      </c>
      <c r="L3628">
        <v>0</v>
      </c>
      <c r="M3628">
        <v>0</v>
      </c>
      <c r="N3628">
        <v>1</v>
      </c>
      <c r="O3628">
        <v>0</v>
      </c>
      <c r="P3628">
        <v>10000000</v>
      </c>
      <c r="Q3628">
        <v>0</v>
      </c>
      <c r="R3628">
        <v>4</v>
      </c>
      <c r="S3628">
        <v>1033</v>
      </c>
      <c r="T3628" s="1">
        <v>0</v>
      </c>
      <c r="U3628">
        <v>1</v>
      </c>
      <c r="W3628" s="64">
        <f t="shared" si="114"/>
        <v>68750000</v>
      </c>
      <c r="X3628" s="64">
        <f t="shared" si="115"/>
        <v>0</v>
      </c>
    </row>
    <row r="3629" spans="1:24">
      <c r="A3629">
        <v>1001</v>
      </c>
      <c r="B3629" t="s">
        <v>689</v>
      </c>
      <c r="C3629" t="s">
        <v>684</v>
      </c>
      <c r="D3629" t="s">
        <v>685</v>
      </c>
      <c r="E3629" t="s">
        <v>29</v>
      </c>
      <c r="F3629" t="s">
        <v>686</v>
      </c>
      <c r="G3629" t="s">
        <v>4765</v>
      </c>
      <c r="H3629" s="1">
        <v>45616</v>
      </c>
      <c r="I3629" t="s">
        <v>7</v>
      </c>
      <c r="J3629">
        <v>34</v>
      </c>
      <c r="K3629">
        <v>6.86</v>
      </c>
      <c r="L3629">
        <v>0</v>
      </c>
      <c r="M3629">
        <v>0</v>
      </c>
      <c r="N3629">
        <v>1</v>
      </c>
      <c r="O3629">
        <v>0</v>
      </c>
      <c r="P3629">
        <v>0</v>
      </c>
      <c r="Q3629">
        <v>10000000</v>
      </c>
      <c r="R3629">
        <v>4</v>
      </c>
      <c r="S3629">
        <v>1033</v>
      </c>
      <c r="T3629" s="1">
        <v>0</v>
      </c>
      <c r="U3629">
        <v>1</v>
      </c>
      <c r="W3629" s="64">
        <f t="shared" si="114"/>
        <v>0</v>
      </c>
      <c r="X3629" s="64">
        <f t="shared" si="115"/>
        <v>68600000</v>
      </c>
    </row>
    <row r="3630" spans="1:24" hidden="1">
      <c r="A3630">
        <v>1033</v>
      </c>
      <c r="B3630" t="s">
        <v>689</v>
      </c>
      <c r="C3630" t="s">
        <v>684</v>
      </c>
      <c r="D3630" t="s">
        <v>685</v>
      </c>
      <c r="E3630" t="s">
        <v>29</v>
      </c>
      <c r="F3630" t="s">
        <v>747</v>
      </c>
      <c r="G3630" t="s">
        <v>5188</v>
      </c>
      <c r="H3630" s="1">
        <v>45616</v>
      </c>
      <c r="I3630" t="s">
        <v>7</v>
      </c>
      <c r="J3630">
        <v>34</v>
      </c>
      <c r="K3630">
        <v>6.875</v>
      </c>
      <c r="L3630">
        <v>0</v>
      </c>
      <c r="M3630">
        <v>0</v>
      </c>
      <c r="N3630">
        <v>1</v>
      </c>
      <c r="O3630">
        <v>0</v>
      </c>
      <c r="P3630">
        <v>0</v>
      </c>
      <c r="Q3630">
        <v>10000000</v>
      </c>
      <c r="R3630">
        <v>4</v>
      </c>
      <c r="S3630">
        <v>1001</v>
      </c>
      <c r="T3630" s="1">
        <v>0</v>
      </c>
      <c r="U3630">
        <v>1</v>
      </c>
      <c r="W3630" s="64">
        <f t="shared" si="114"/>
        <v>0</v>
      </c>
      <c r="X3630" s="64">
        <f t="shared" si="115"/>
        <v>68750000</v>
      </c>
    </row>
    <row r="3631" spans="1:24" hidden="1">
      <c r="A3631">
        <v>1033</v>
      </c>
      <c r="B3631" t="s">
        <v>689</v>
      </c>
      <c r="C3631" t="s">
        <v>684</v>
      </c>
      <c r="D3631" t="s">
        <v>685</v>
      </c>
      <c r="E3631" t="s">
        <v>29</v>
      </c>
      <c r="F3631" t="s">
        <v>747</v>
      </c>
      <c r="G3631" t="s">
        <v>5189</v>
      </c>
      <c r="H3631" s="1">
        <v>45616</v>
      </c>
      <c r="I3631" t="s">
        <v>8</v>
      </c>
      <c r="J3631">
        <v>34</v>
      </c>
      <c r="K3631">
        <v>6.86</v>
      </c>
      <c r="L3631">
        <v>0</v>
      </c>
      <c r="M3631">
        <v>0</v>
      </c>
      <c r="N3631">
        <v>1</v>
      </c>
      <c r="O3631">
        <v>0</v>
      </c>
      <c r="P3631">
        <v>10000000</v>
      </c>
      <c r="Q3631">
        <v>0</v>
      </c>
      <c r="R3631">
        <v>4</v>
      </c>
      <c r="S3631">
        <v>1001</v>
      </c>
      <c r="T3631" s="1">
        <v>0</v>
      </c>
      <c r="U3631">
        <v>1</v>
      </c>
      <c r="W3631" s="64">
        <f t="shared" si="114"/>
        <v>68600000</v>
      </c>
      <c r="X3631" s="64">
        <f t="shared" si="115"/>
        <v>0</v>
      </c>
    </row>
    <row r="3632" spans="1:24" hidden="1">
      <c r="A3632">
        <v>1003</v>
      </c>
      <c r="B3632" t="s">
        <v>689</v>
      </c>
      <c r="C3632" t="s">
        <v>684</v>
      </c>
      <c r="D3632" t="s">
        <v>685</v>
      </c>
      <c r="E3632" t="s">
        <v>29</v>
      </c>
      <c r="F3632" t="s">
        <v>747</v>
      </c>
      <c r="G3632" t="s">
        <v>687</v>
      </c>
      <c r="H3632" s="1">
        <v>45621</v>
      </c>
      <c r="I3632" t="s">
        <v>8</v>
      </c>
      <c r="J3632">
        <v>34</v>
      </c>
      <c r="K3632">
        <v>6.97</v>
      </c>
      <c r="L3632">
        <v>0</v>
      </c>
      <c r="M3632">
        <v>0</v>
      </c>
      <c r="N3632">
        <v>1</v>
      </c>
      <c r="O3632">
        <v>0</v>
      </c>
      <c r="P3632">
        <v>1500000</v>
      </c>
      <c r="Q3632">
        <v>0</v>
      </c>
      <c r="R3632">
        <v>4</v>
      </c>
      <c r="S3632">
        <v>1014</v>
      </c>
      <c r="T3632" s="1">
        <v>0</v>
      </c>
      <c r="U3632">
        <v>1</v>
      </c>
      <c r="W3632" s="64">
        <f t="shared" si="114"/>
        <v>10455000</v>
      </c>
      <c r="X3632" s="64">
        <f t="shared" si="115"/>
        <v>0</v>
      </c>
    </row>
    <row r="3633" spans="1:24">
      <c r="A3633">
        <v>1014</v>
      </c>
      <c r="B3633" t="s">
        <v>689</v>
      </c>
      <c r="C3633" t="s">
        <v>684</v>
      </c>
      <c r="D3633" t="s">
        <v>685</v>
      </c>
      <c r="E3633" t="s">
        <v>29</v>
      </c>
      <c r="F3633" t="s">
        <v>753</v>
      </c>
      <c r="G3633" t="s">
        <v>4631</v>
      </c>
      <c r="H3633" s="1">
        <v>45621</v>
      </c>
      <c r="I3633" t="s">
        <v>7</v>
      </c>
      <c r="J3633">
        <v>34</v>
      </c>
      <c r="K3633">
        <v>6.97</v>
      </c>
      <c r="L3633">
        <v>0</v>
      </c>
      <c r="M3633">
        <v>0</v>
      </c>
      <c r="N3633">
        <v>1</v>
      </c>
      <c r="O3633">
        <v>1</v>
      </c>
      <c r="P3633">
        <v>0</v>
      </c>
      <c r="Q3633">
        <v>1500000</v>
      </c>
      <c r="R3633">
        <v>4</v>
      </c>
      <c r="S3633">
        <v>1003</v>
      </c>
      <c r="T3633" s="1">
        <v>0</v>
      </c>
      <c r="U3633">
        <v>1</v>
      </c>
      <c r="W3633" s="64">
        <f t="shared" si="114"/>
        <v>0</v>
      </c>
      <c r="X3633" s="64">
        <f t="shared" si="115"/>
        <v>10455000</v>
      </c>
    </row>
    <row r="3634" spans="1:24" hidden="1">
      <c r="A3634">
        <v>1033</v>
      </c>
      <c r="B3634" t="s">
        <v>689</v>
      </c>
      <c r="C3634" t="s">
        <v>684</v>
      </c>
      <c r="D3634" t="s">
        <v>685</v>
      </c>
      <c r="E3634" t="s">
        <v>29</v>
      </c>
      <c r="F3634" t="s">
        <v>747</v>
      </c>
      <c r="G3634" t="s">
        <v>983</v>
      </c>
      <c r="H3634" s="1">
        <v>45621</v>
      </c>
      <c r="I3634" t="s">
        <v>7</v>
      </c>
      <c r="J3634">
        <v>34</v>
      </c>
      <c r="K3634">
        <v>6.97</v>
      </c>
      <c r="L3634">
        <v>0</v>
      </c>
      <c r="M3634">
        <v>0</v>
      </c>
      <c r="N3634">
        <v>1</v>
      </c>
      <c r="O3634">
        <v>0</v>
      </c>
      <c r="P3634">
        <v>0</v>
      </c>
      <c r="Q3634">
        <v>80000</v>
      </c>
      <c r="R3634">
        <v>4</v>
      </c>
      <c r="S3634">
        <v>3053</v>
      </c>
      <c r="T3634" s="1">
        <v>0</v>
      </c>
      <c r="U3634">
        <v>1</v>
      </c>
      <c r="W3634" s="64">
        <f t="shared" si="114"/>
        <v>0</v>
      </c>
      <c r="X3634" s="64">
        <f t="shared" si="115"/>
        <v>557600</v>
      </c>
    </row>
    <row r="3635" spans="1:24" hidden="1">
      <c r="A3635">
        <v>3053</v>
      </c>
      <c r="B3635" t="s">
        <v>690</v>
      </c>
      <c r="C3635" t="s">
        <v>684</v>
      </c>
      <c r="D3635" t="s">
        <v>685</v>
      </c>
      <c r="E3635" t="s">
        <v>29</v>
      </c>
      <c r="F3635" t="s">
        <v>3577</v>
      </c>
      <c r="G3635" t="s">
        <v>5330</v>
      </c>
      <c r="H3635" s="1">
        <v>45621</v>
      </c>
      <c r="I3635" t="s">
        <v>8</v>
      </c>
      <c r="J3635">
        <v>34</v>
      </c>
      <c r="K3635">
        <v>6.97</v>
      </c>
      <c r="L3635">
        <v>0</v>
      </c>
      <c r="M3635">
        <v>0</v>
      </c>
      <c r="N3635">
        <v>1</v>
      </c>
      <c r="O3635">
        <v>0</v>
      </c>
      <c r="P3635">
        <v>80000</v>
      </c>
      <c r="Q3635">
        <v>0</v>
      </c>
      <c r="R3635">
        <v>4</v>
      </c>
      <c r="S3635">
        <v>1033</v>
      </c>
      <c r="T3635" s="1">
        <v>0</v>
      </c>
      <c r="U3635">
        <v>1</v>
      </c>
      <c r="W3635" s="64">
        <f t="shared" si="114"/>
        <v>557600</v>
      </c>
      <c r="X3635" s="64">
        <f t="shared" si="115"/>
        <v>0</v>
      </c>
    </row>
    <row r="3636" spans="1:24">
      <c r="A3636">
        <v>1001</v>
      </c>
      <c r="B3636" t="s">
        <v>689</v>
      </c>
      <c r="C3636" t="s">
        <v>684</v>
      </c>
      <c r="D3636" t="s">
        <v>685</v>
      </c>
      <c r="E3636" t="s">
        <v>29</v>
      </c>
      <c r="F3636" t="s">
        <v>686</v>
      </c>
      <c r="G3636" t="s">
        <v>4820</v>
      </c>
      <c r="H3636" s="1">
        <v>45623</v>
      </c>
      <c r="I3636" t="s">
        <v>8</v>
      </c>
      <c r="J3636">
        <v>34</v>
      </c>
      <c r="K3636">
        <v>6.875</v>
      </c>
      <c r="L3636">
        <v>0</v>
      </c>
      <c r="M3636">
        <v>0</v>
      </c>
      <c r="N3636">
        <v>1</v>
      </c>
      <c r="O3636">
        <v>0</v>
      </c>
      <c r="P3636">
        <v>10000000</v>
      </c>
      <c r="Q3636">
        <v>0</v>
      </c>
      <c r="R3636">
        <v>4</v>
      </c>
      <c r="S3636">
        <v>1033</v>
      </c>
      <c r="T3636" s="1">
        <v>0</v>
      </c>
      <c r="U3636">
        <v>1</v>
      </c>
      <c r="W3636" s="64">
        <f t="shared" si="114"/>
        <v>68750000</v>
      </c>
      <c r="X3636" s="64">
        <f t="shared" si="115"/>
        <v>0</v>
      </c>
    </row>
    <row r="3637" spans="1:24">
      <c r="A3637">
        <v>1001</v>
      </c>
      <c r="B3637" t="s">
        <v>689</v>
      </c>
      <c r="C3637" t="s">
        <v>684</v>
      </c>
      <c r="D3637" t="s">
        <v>685</v>
      </c>
      <c r="E3637" t="s">
        <v>29</v>
      </c>
      <c r="F3637" t="s">
        <v>686</v>
      </c>
      <c r="G3637" t="s">
        <v>4821</v>
      </c>
      <c r="H3637" s="1">
        <v>45623</v>
      </c>
      <c r="I3637" t="s">
        <v>7</v>
      </c>
      <c r="J3637">
        <v>34</v>
      </c>
      <c r="K3637">
        <v>6.86</v>
      </c>
      <c r="L3637">
        <v>0</v>
      </c>
      <c r="M3637">
        <v>0</v>
      </c>
      <c r="N3637">
        <v>1</v>
      </c>
      <c r="O3637">
        <v>0</v>
      </c>
      <c r="P3637">
        <v>0</v>
      </c>
      <c r="Q3637">
        <v>10000000</v>
      </c>
      <c r="R3637">
        <v>4</v>
      </c>
      <c r="S3637">
        <v>1033</v>
      </c>
      <c r="T3637" s="1">
        <v>0</v>
      </c>
      <c r="U3637">
        <v>1</v>
      </c>
      <c r="W3637" s="64">
        <f t="shared" si="114"/>
        <v>0</v>
      </c>
      <c r="X3637" s="64">
        <f t="shared" si="115"/>
        <v>68600000</v>
      </c>
    </row>
    <row r="3638" spans="1:24" hidden="1">
      <c r="A3638">
        <v>1033</v>
      </c>
      <c r="B3638" t="s">
        <v>689</v>
      </c>
      <c r="C3638" t="s">
        <v>684</v>
      </c>
      <c r="D3638" t="s">
        <v>685</v>
      </c>
      <c r="E3638" t="s">
        <v>29</v>
      </c>
      <c r="F3638" t="s">
        <v>747</v>
      </c>
      <c r="G3638" t="s">
        <v>5190</v>
      </c>
      <c r="H3638" s="1">
        <v>45623</v>
      </c>
      <c r="I3638" t="s">
        <v>7</v>
      </c>
      <c r="J3638">
        <v>34</v>
      </c>
      <c r="K3638">
        <v>6.875</v>
      </c>
      <c r="L3638">
        <v>0</v>
      </c>
      <c r="M3638">
        <v>0</v>
      </c>
      <c r="N3638">
        <v>1</v>
      </c>
      <c r="O3638">
        <v>0</v>
      </c>
      <c r="P3638">
        <v>0</v>
      </c>
      <c r="Q3638">
        <v>10000000</v>
      </c>
      <c r="R3638">
        <v>4</v>
      </c>
      <c r="S3638">
        <v>1001</v>
      </c>
      <c r="T3638" s="1">
        <v>0</v>
      </c>
      <c r="U3638">
        <v>1</v>
      </c>
      <c r="W3638" s="64">
        <f t="shared" si="114"/>
        <v>0</v>
      </c>
      <c r="X3638" s="64">
        <f t="shared" si="115"/>
        <v>68750000</v>
      </c>
    </row>
    <row r="3639" spans="1:24" hidden="1">
      <c r="A3639">
        <v>1033</v>
      </c>
      <c r="B3639" t="s">
        <v>689</v>
      </c>
      <c r="C3639" t="s">
        <v>684</v>
      </c>
      <c r="D3639" t="s">
        <v>685</v>
      </c>
      <c r="E3639" t="s">
        <v>29</v>
      </c>
      <c r="F3639" t="s">
        <v>747</v>
      </c>
      <c r="G3639" t="s">
        <v>5191</v>
      </c>
      <c r="H3639" s="1">
        <v>45623</v>
      </c>
      <c r="I3639" t="s">
        <v>8</v>
      </c>
      <c r="J3639">
        <v>34</v>
      </c>
      <c r="K3639">
        <v>6.86</v>
      </c>
      <c r="L3639">
        <v>0</v>
      </c>
      <c r="M3639">
        <v>0</v>
      </c>
      <c r="N3639">
        <v>1</v>
      </c>
      <c r="O3639">
        <v>0</v>
      </c>
      <c r="P3639">
        <v>10000000</v>
      </c>
      <c r="Q3639">
        <v>0</v>
      </c>
      <c r="R3639">
        <v>4</v>
      </c>
      <c r="S3639">
        <v>1001</v>
      </c>
      <c r="T3639" s="1">
        <v>0</v>
      </c>
      <c r="U3639">
        <v>1</v>
      </c>
      <c r="W3639" s="64">
        <f t="shared" si="114"/>
        <v>68600000</v>
      </c>
      <c r="X3639" s="64">
        <f t="shared" si="115"/>
        <v>0</v>
      </c>
    </row>
    <row r="3640" spans="1:24" hidden="1">
      <c r="A3640">
        <v>1033</v>
      </c>
      <c r="B3640" t="s">
        <v>689</v>
      </c>
      <c r="C3640" t="s">
        <v>684</v>
      </c>
      <c r="D3640" t="s">
        <v>685</v>
      </c>
      <c r="E3640" t="s">
        <v>29</v>
      </c>
      <c r="F3640" t="s">
        <v>747</v>
      </c>
      <c r="G3640" t="s">
        <v>5192</v>
      </c>
      <c r="H3640" s="1">
        <v>45623</v>
      </c>
      <c r="I3640" t="s">
        <v>7</v>
      </c>
      <c r="J3640">
        <v>34</v>
      </c>
      <c r="K3640">
        <v>6.97</v>
      </c>
      <c r="L3640">
        <v>0</v>
      </c>
      <c r="M3640">
        <v>0</v>
      </c>
      <c r="N3640">
        <v>1</v>
      </c>
      <c r="O3640">
        <v>0</v>
      </c>
      <c r="P3640">
        <v>0</v>
      </c>
      <c r="Q3640">
        <v>115000</v>
      </c>
      <c r="R3640">
        <v>4</v>
      </c>
      <c r="S3640">
        <v>3053</v>
      </c>
      <c r="T3640" s="1">
        <v>0</v>
      </c>
      <c r="U3640">
        <v>1</v>
      </c>
      <c r="W3640" s="64">
        <f t="shared" si="114"/>
        <v>0</v>
      </c>
      <c r="X3640" s="64">
        <f t="shared" si="115"/>
        <v>801550</v>
      </c>
    </row>
    <row r="3641" spans="1:24">
      <c r="A3641">
        <v>1034</v>
      </c>
      <c r="B3641" t="s">
        <v>689</v>
      </c>
      <c r="C3641" t="s">
        <v>684</v>
      </c>
      <c r="D3641" t="s">
        <v>685</v>
      </c>
      <c r="E3641" t="s">
        <v>29</v>
      </c>
      <c r="F3641" t="s">
        <v>747</v>
      </c>
      <c r="G3641" t="s">
        <v>5302</v>
      </c>
      <c r="H3641" s="1">
        <v>45623</v>
      </c>
      <c r="I3641" t="s">
        <v>7</v>
      </c>
      <c r="J3641">
        <v>34</v>
      </c>
      <c r="K3641">
        <v>6.97</v>
      </c>
      <c r="L3641">
        <v>0</v>
      </c>
      <c r="M3641">
        <v>0</v>
      </c>
      <c r="N3641">
        <v>1</v>
      </c>
      <c r="O3641">
        <v>0</v>
      </c>
      <c r="P3641">
        <v>0</v>
      </c>
      <c r="Q3641">
        <v>54980</v>
      </c>
      <c r="R3641">
        <v>4</v>
      </c>
      <c r="S3641">
        <v>74003</v>
      </c>
      <c r="T3641" s="1">
        <v>0</v>
      </c>
      <c r="U3641">
        <v>1</v>
      </c>
      <c r="W3641" s="64">
        <f t="shared" si="114"/>
        <v>0</v>
      </c>
      <c r="X3641" s="64">
        <f t="shared" si="115"/>
        <v>383210.6</v>
      </c>
    </row>
    <row r="3642" spans="1:24" hidden="1">
      <c r="A3642">
        <v>3053</v>
      </c>
      <c r="B3642" t="s">
        <v>690</v>
      </c>
      <c r="C3642" t="s">
        <v>684</v>
      </c>
      <c r="D3642" t="s">
        <v>685</v>
      </c>
      <c r="E3642" t="s">
        <v>29</v>
      </c>
      <c r="F3642" t="s">
        <v>3577</v>
      </c>
      <c r="G3642" t="s">
        <v>5331</v>
      </c>
      <c r="H3642" s="1">
        <v>45623</v>
      </c>
      <c r="I3642" t="s">
        <v>8</v>
      </c>
      <c r="J3642">
        <v>34</v>
      </c>
      <c r="K3642">
        <v>6.97</v>
      </c>
      <c r="L3642">
        <v>0</v>
      </c>
      <c r="M3642">
        <v>0</v>
      </c>
      <c r="N3642">
        <v>1</v>
      </c>
      <c r="O3642">
        <v>0</v>
      </c>
      <c r="P3642">
        <v>115000</v>
      </c>
      <c r="Q3642">
        <v>0</v>
      </c>
      <c r="R3642">
        <v>4</v>
      </c>
      <c r="S3642">
        <v>1033</v>
      </c>
      <c r="T3642" s="1">
        <v>0</v>
      </c>
      <c r="U3642">
        <v>1</v>
      </c>
      <c r="W3642" s="64">
        <f t="shared" si="114"/>
        <v>801550</v>
      </c>
      <c r="X3642" s="64">
        <f t="shared" si="115"/>
        <v>0</v>
      </c>
    </row>
    <row r="3643" spans="1:24" hidden="1">
      <c r="A3643">
        <v>74003</v>
      </c>
      <c r="B3643" t="s">
        <v>690</v>
      </c>
      <c r="C3643" t="s">
        <v>684</v>
      </c>
      <c r="D3643" t="s">
        <v>685</v>
      </c>
      <c r="E3643" t="s">
        <v>29</v>
      </c>
      <c r="F3643" t="s">
        <v>686</v>
      </c>
      <c r="G3643" t="s">
        <v>5435</v>
      </c>
      <c r="H3643" s="1">
        <v>45623</v>
      </c>
      <c r="I3643" t="s">
        <v>8</v>
      </c>
      <c r="J3643">
        <v>34</v>
      </c>
      <c r="K3643">
        <v>6.97</v>
      </c>
      <c r="L3643">
        <v>0</v>
      </c>
      <c r="M3643">
        <v>0</v>
      </c>
      <c r="N3643">
        <v>1</v>
      </c>
      <c r="O3643">
        <v>0</v>
      </c>
      <c r="P3643">
        <v>54980</v>
      </c>
      <c r="Q3643">
        <v>0</v>
      </c>
      <c r="R3643">
        <v>4</v>
      </c>
      <c r="S3643">
        <v>1034</v>
      </c>
      <c r="T3643" s="1">
        <v>0</v>
      </c>
      <c r="U3643">
        <v>1</v>
      </c>
      <c r="W3643" s="64">
        <f t="shared" si="114"/>
        <v>383210.6</v>
      </c>
      <c r="X3643" s="64">
        <f t="shared" si="115"/>
        <v>0</v>
      </c>
    </row>
    <row r="3644" spans="1:24" hidden="1">
      <c r="A3644">
        <v>1003</v>
      </c>
      <c r="B3644" t="s">
        <v>689</v>
      </c>
      <c r="C3644" t="s">
        <v>684</v>
      </c>
      <c r="D3644" t="s">
        <v>685</v>
      </c>
      <c r="E3644" t="s">
        <v>29</v>
      </c>
      <c r="F3644" t="s">
        <v>747</v>
      </c>
      <c r="G3644" t="s">
        <v>687</v>
      </c>
      <c r="H3644" s="1">
        <v>45624</v>
      </c>
      <c r="I3644" t="s">
        <v>8</v>
      </c>
      <c r="J3644">
        <v>34</v>
      </c>
      <c r="K3644">
        <v>6.97</v>
      </c>
      <c r="L3644">
        <v>0</v>
      </c>
      <c r="M3644">
        <v>0</v>
      </c>
      <c r="N3644">
        <v>1</v>
      </c>
      <c r="O3644">
        <v>0</v>
      </c>
      <c r="P3644">
        <v>1000000</v>
      </c>
      <c r="Q3644">
        <v>0</v>
      </c>
      <c r="R3644">
        <v>4</v>
      </c>
      <c r="S3644">
        <v>1014</v>
      </c>
      <c r="T3644" s="1">
        <v>0</v>
      </c>
      <c r="U3644">
        <v>1</v>
      </c>
      <c r="W3644" s="64">
        <f t="shared" si="114"/>
        <v>6970000</v>
      </c>
      <c r="X3644" s="64">
        <f t="shared" si="115"/>
        <v>0</v>
      </c>
    </row>
    <row r="3645" spans="1:24" hidden="1">
      <c r="A3645">
        <v>1003</v>
      </c>
      <c r="B3645" t="s">
        <v>689</v>
      </c>
      <c r="C3645" t="s">
        <v>684</v>
      </c>
      <c r="D3645" t="s">
        <v>685</v>
      </c>
      <c r="E3645" t="s">
        <v>29</v>
      </c>
      <c r="F3645" t="s">
        <v>747</v>
      </c>
      <c r="G3645" t="s">
        <v>688</v>
      </c>
      <c r="H3645" s="1">
        <v>45624</v>
      </c>
      <c r="I3645" t="s">
        <v>7</v>
      </c>
      <c r="J3645">
        <v>34</v>
      </c>
      <c r="K3645">
        <v>6.97</v>
      </c>
      <c r="L3645">
        <v>0</v>
      </c>
      <c r="M3645">
        <v>0</v>
      </c>
      <c r="N3645">
        <v>1</v>
      </c>
      <c r="O3645">
        <v>0</v>
      </c>
      <c r="P3645">
        <v>0</v>
      </c>
      <c r="Q3645">
        <v>1000000</v>
      </c>
      <c r="R3645">
        <v>4</v>
      </c>
      <c r="S3645">
        <v>10001</v>
      </c>
      <c r="T3645" s="1">
        <v>0</v>
      </c>
      <c r="U3645">
        <v>1</v>
      </c>
      <c r="W3645" s="64">
        <f t="shared" si="114"/>
        <v>0</v>
      </c>
      <c r="X3645" s="64">
        <f t="shared" si="115"/>
        <v>6970000</v>
      </c>
    </row>
    <row r="3646" spans="1:24" hidden="1">
      <c r="A3646">
        <v>1005</v>
      </c>
      <c r="B3646" t="s">
        <v>689</v>
      </c>
      <c r="C3646" t="s">
        <v>684</v>
      </c>
      <c r="D3646" t="s">
        <v>685</v>
      </c>
      <c r="E3646" t="s">
        <v>29</v>
      </c>
      <c r="F3646" t="s">
        <v>747</v>
      </c>
      <c r="G3646" t="s">
        <v>4942</v>
      </c>
      <c r="H3646" s="1">
        <v>45624</v>
      </c>
      <c r="I3646" t="s">
        <v>7</v>
      </c>
      <c r="J3646">
        <v>34</v>
      </c>
      <c r="K3646">
        <v>6.97</v>
      </c>
      <c r="L3646">
        <v>0</v>
      </c>
      <c r="M3646">
        <v>0</v>
      </c>
      <c r="N3646">
        <v>1</v>
      </c>
      <c r="O3646">
        <v>1</v>
      </c>
      <c r="P3646">
        <v>0</v>
      </c>
      <c r="Q3646">
        <v>3500</v>
      </c>
      <c r="R3646">
        <v>4</v>
      </c>
      <c r="S3646">
        <v>27004</v>
      </c>
      <c r="T3646" s="1">
        <v>0</v>
      </c>
      <c r="U3646">
        <v>1</v>
      </c>
      <c r="W3646" s="64">
        <f t="shared" si="114"/>
        <v>0</v>
      </c>
      <c r="X3646" s="64">
        <f t="shared" si="115"/>
        <v>24395</v>
      </c>
    </row>
    <row r="3647" spans="1:24" hidden="1">
      <c r="A3647">
        <v>1005</v>
      </c>
      <c r="B3647" t="s">
        <v>689</v>
      </c>
      <c r="C3647" t="s">
        <v>684</v>
      </c>
      <c r="D3647" t="s">
        <v>685</v>
      </c>
      <c r="E3647" t="s">
        <v>29</v>
      </c>
      <c r="F3647" t="s">
        <v>747</v>
      </c>
      <c r="G3647" t="s">
        <v>4943</v>
      </c>
      <c r="H3647" s="1">
        <v>45624</v>
      </c>
      <c r="I3647" t="s">
        <v>7</v>
      </c>
      <c r="J3647">
        <v>34</v>
      </c>
      <c r="K3647">
        <v>6.97</v>
      </c>
      <c r="L3647">
        <v>0</v>
      </c>
      <c r="M3647">
        <v>0</v>
      </c>
      <c r="N3647">
        <v>1</v>
      </c>
      <c r="O3647">
        <v>1</v>
      </c>
      <c r="P3647">
        <v>0</v>
      </c>
      <c r="Q3647">
        <v>7000</v>
      </c>
      <c r="R3647">
        <v>4</v>
      </c>
      <c r="S3647">
        <v>27003</v>
      </c>
      <c r="T3647" s="1">
        <v>0</v>
      </c>
      <c r="U3647">
        <v>1</v>
      </c>
      <c r="W3647" s="64">
        <f t="shared" si="114"/>
        <v>0</v>
      </c>
      <c r="X3647" s="64">
        <f t="shared" si="115"/>
        <v>48790</v>
      </c>
    </row>
    <row r="3648" spans="1:24" hidden="1">
      <c r="A3648">
        <v>1005</v>
      </c>
      <c r="B3648" t="s">
        <v>689</v>
      </c>
      <c r="C3648" t="s">
        <v>684</v>
      </c>
      <c r="D3648" t="s">
        <v>685</v>
      </c>
      <c r="E3648" t="s">
        <v>29</v>
      </c>
      <c r="F3648" t="s">
        <v>747</v>
      </c>
      <c r="G3648" t="s">
        <v>4944</v>
      </c>
      <c r="H3648" s="1">
        <v>45624</v>
      </c>
      <c r="I3648" t="s">
        <v>7</v>
      </c>
      <c r="J3648">
        <v>34</v>
      </c>
      <c r="K3648">
        <v>6.97</v>
      </c>
      <c r="L3648">
        <v>0</v>
      </c>
      <c r="M3648">
        <v>0</v>
      </c>
      <c r="N3648">
        <v>1</v>
      </c>
      <c r="O3648">
        <v>1</v>
      </c>
      <c r="P3648">
        <v>0</v>
      </c>
      <c r="Q3648">
        <v>288.75</v>
      </c>
      <c r="R3648">
        <v>4</v>
      </c>
      <c r="S3648">
        <v>27004</v>
      </c>
      <c r="T3648" s="1">
        <v>0</v>
      </c>
      <c r="U3648">
        <v>1</v>
      </c>
      <c r="W3648" s="64">
        <f t="shared" si="114"/>
        <v>0</v>
      </c>
      <c r="X3648" s="64">
        <f t="shared" si="115"/>
        <v>2012.5874999999999</v>
      </c>
    </row>
    <row r="3649" spans="1:24" hidden="1">
      <c r="A3649">
        <v>1005</v>
      </c>
      <c r="B3649" t="s">
        <v>689</v>
      </c>
      <c r="C3649" t="s">
        <v>684</v>
      </c>
      <c r="D3649" t="s">
        <v>685</v>
      </c>
      <c r="E3649" t="s">
        <v>29</v>
      </c>
      <c r="F3649" t="s">
        <v>747</v>
      </c>
      <c r="G3649" t="s">
        <v>4945</v>
      </c>
      <c r="H3649" s="1">
        <v>45624</v>
      </c>
      <c r="I3649" t="s">
        <v>7</v>
      </c>
      <c r="J3649">
        <v>34</v>
      </c>
      <c r="K3649">
        <v>6.97</v>
      </c>
      <c r="L3649">
        <v>0</v>
      </c>
      <c r="M3649">
        <v>0</v>
      </c>
      <c r="N3649">
        <v>1</v>
      </c>
      <c r="O3649">
        <v>1</v>
      </c>
      <c r="P3649">
        <v>0</v>
      </c>
      <c r="Q3649">
        <v>577.5</v>
      </c>
      <c r="R3649">
        <v>4</v>
      </c>
      <c r="S3649">
        <v>27003</v>
      </c>
      <c r="T3649" s="1">
        <v>0</v>
      </c>
      <c r="U3649">
        <v>1</v>
      </c>
      <c r="W3649" s="64">
        <f t="shared" si="114"/>
        <v>0</v>
      </c>
      <c r="X3649" s="64">
        <f t="shared" si="115"/>
        <v>4025.1749999999997</v>
      </c>
    </row>
    <row r="3650" spans="1:24">
      <c r="A3650">
        <v>1014</v>
      </c>
      <c r="B3650" t="s">
        <v>689</v>
      </c>
      <c r="C3650" t="s">
        <v>684</v>
      </c>
      <c r="D3650" t="s">
        <v>685</v>
      </c>
      <c r="E3650" t="s">
        <v>29</v>
      </c>
      <c r="F3650" t="s">
        <v>753</v>
      </c>
      <c r="G3650" t="s">
        <v>4630</v>
      </c>
      <c r="H3650" s="1">
        <v>45624</v>
      </c>
      <c r="I3650" t="s">
        <v>7</v>
      </c>
      <c r="J3650">
        <v>34</v>
      </c>
      <c r="K3650">
        <v>6.97</v>
      </c>
      <c r="L3650">
        <v>0</v>
      </c>
      <c r="M3650">
        <v>0</v>
      </c>
      <c r="N3650">
        <v>1</v>
      </c>
      <c r="O3650">
        <v>1</v>
      </c>
      <c r="P3650">
        <v>0</v>
      </c>
      <c r="Q3650">
        <v>1000000</v>
      </c>
      <c r="R3650">
        <v>4</v>
      </c>
      <c r="S3650">
        <v>1003</v>
      </c>
      <c r="T3650" s="1">
        <v>0</v>
      </c>
      <c r="U3650">
        <v>1</v>
      </c>
      <c r="W3650" s="64">
        <f t="shared" si="114"/>
        <v>0</v>
      </c>
      <c r="X3650" s="64">
        <f t="shared" si="115"/>
        <v>6970000</v>
      </c>
    </row>
    <row r="3651" spans="1:24" hidden="1">
      <c r="A3651">
        <v>10001</v>
      </c>
      <c r="B3651" t="s">
        <v>689</v>
      </c>
      <c r="C3651" t="s">
        <v>684</v>
      </c>
      <c r="D3651" t="s">
        <v>685</v>
      </c>
      <c r="E3651" t="s">
        <v>29</v>
      </c>
      <c r="F3651" t="s">
        <v>747</v>
      </c>
      <c r="G3651" t="s">
        <v>4620</v>
      </c>
      <c r="H3651" s="1">
        <v>45624</v>
      </c>
      <c r="I3651" t="s">
        <v>8</v>
      </c>
      <c r="J3651">
        <v>34</v>
      </c>
      <c r="K3651">
        <v>6.97</v>
      </c>
      <c r="L3651">
        <v>0</v>
      </c>
      <c r="M3651">
        <v>0</v>
      </c>
      <c r="N3651">
        <v>1</v>
      </c>
      <c r="O3651">
        <v>0</v>
      </c>
      <c r="P3651">
        <v>1000000</v>
      </c>
      <c r="Q3651">
        <v>0</v>
      </c>
      <c r="R3651">
        <v>4</v>
      </c>
      <c r="S3651">
        <v>1003</v>
      </c>
      <c r="T3651" s="1">
        <v>0</v>
      </c>
      <c r="U3651">
        <v>1</v>
      </c>
      <c r="W3651" s="64">
        <f t="shared" si="114"/>
        <v>6970000</v>
      </c>
      <c r="X3651" s="64">
        <f t="shared" si="115"/>
        <v>0</v>
      </c>
    </row>
    <row r="3652" spans="1:24" hidden="1">
      <c r="A3652">
        <v>27003</v>
      </c>
      <c r="B3652" t="s">
        <v>689</v>
      </c>
      <c r="C3652" t="s">
        <v>684</v>
      </c>
      <c r="D3652" t="s">
        <v>685</v>
      </c>
      <c r="E3652" t="s">
        <v>29</v>
      </c>
      <c r="F3652" t="s">
        <v>4796</v>
      </c>
      <c r="G3652" t="s">
        <v>1018</v>
      </c>
      <c r="H3652" s="1">
        <v>45624</v>
      </c>
      <c r="I3652" t="s">
        <v>8</v>
      </c>
      <c r="J3652">
        <v>34</v>
      </c>
      <c r="K3652">
        <v>6.97</v>
      </c>
      <c r="L3652">
        <v>0</v>
      </c>
      <c r="M3652">
        <v>0</v>
      </c>
      <c r="N3652">
        <v>1</v>
      </c>
      <c r="O3652">
        <v>0</v>
      </c>
      <c r="P3652">
        <v>7000</v>
      </c>
      <c r="Q3652">
        <v>0</v>
      </c>
      <c r="R3652">
        <v>4</v>
      </c>
      <c r="S3652">
        <v>1005</v>
      </c>
      <c r="T3652" s="1">
        <v>0</v>
      </c>
      <c r="U3652">
        <v>1</v>
      </c>
      <c r="W3652" s="64">
        <f t="shared" si="114"/>
        <v>48790</v>
      </c>
      <c r="X3652" s="64">
        <f t="shared" si="115"/>
        <v>0</v>
      </c>
    </row>
    <row r="3653" spans="1:24" hidden="1">
      <c r="A3653">
        <v>27003</v>
      </c>
      <c r="B3653" t="s">
        <v>689</v>
      </c>
      <c r="C3653" t="s">
        <v>684</v>
      </c>
      <c r="D3653" t="s">
        <v>685</v>
      </c>
      <c r="E3653" t="s">
        <v>29</v>
      </c>
      <c r="F3653" t="s">
        <v>4796</v>
      </c>
      <c r="G3653" t="s">
        <v>1016</v>
      </c>
      <c r="H3653" s="1">
        <v>45624</v>
      </c>
      <c r="I3653" t="s">
        <v>8</v>
      </c>
      <c r="J3653">
        <v>34</v>
      </c>
      <c r="K3653">
        <v>6.97</v>
      </c>
      <c r="L3653">
        <v>0</v>
      </c>
      <c r="M3653">
        <v>0</v>
      </c>
      <c r="N3653">
        <v>1</v>
      </c>
      <c r="O3653">
        <v>0</v>
      </c>
      <c r="P3653">
        <v>577.5</v>
      </c>
      <c r="Q3653">
        <v>0</v>
      </c>
      <c r="R3653">
        <v>4</v>
      </c>
      <c r="S3653">
        <v>1005</v>
      </c>
      <c r="T3653" s="1">
        <v>0</v>
      </c>
      <c r="U3653">
        <v>1</v>
      </c>
      <c r="W3653" s="64">
        <f t="shared" si="114"/>
        <v>4025.1749999999997</v>
      </c>
      <c r="X3653" s="64">
        <f t="shared" si="115"/>
        <v>0</v>
      </c>
    </row>
    <row r="3654" spans="1:24" hidden="1">
      <c r="A3654">
        <v>27004</v>
      </c>
      <c r="B3654" t="s">
        <v>689</v>
      </c>
      <c r="C3654" t="s">
        <v>684</v>
      </c>
      <c r="D3654" t="s">
        <v>685</v>
      </c>
      <c r="E3654" t="s">
        <v>29</v>
      </c>
      <c r="F3654" t="s">
        <v>753</v>
      </c>
      <c r="G3654" t="s">
        <v>979</v>
      </c>
      <c r="H3654" s="1">
        <v>45624</v>
      </c>
      <c r="I3654" t="s">
        <v>8</v>
      </c>
      <c r="J3654">
        <v>34</v>
      </c>
      <c r="K3654">
        <v>6.97</v>
      </c>
      <c r="L3654">
        <v>0</v>
      </c>
      <c r="M3654">
        <v>0</v>
      </c>
      <c r="N3654">
        <v>1</v>
      </c>
      <c r="O3654">
        <v>0</v>
      </c>
      <c r="P3654">
        <v>3500</v>
      </c>
      <c r="Q3654">
        <v>0</v>
      </c>
      <c r="R3654">
        <v>4</v>
      </c>
      <c r="S3654">
        <v>1005</v>
      </c>
      <c r="T3654" s="1">
        <v>0</v>
      </c>
      <c r="U3654">
        <v>1</v>
      </c>
      <c r="W3654" s="64">
        <f t="shared" si="114"/>
        <v>24395</v>
      </c>
      <c r="X3654" s="64">
        <f t="shared" si="115"/>
        <v>0</v>
      </c>
    </row>
    <row r="3655" spans="1:24" hidden="1">
      <c r="A3655">
        <v>27004</v>
      </c>
      <c r="B3655" t="s">
        <v>689</v>
      </c>
      <c r="C3655" t="s">
        <v>684</v>
      </c>
      <c r="D3655" t="s">
        <v>685</v>
      </c>
      <c r="E3655" t="s">
        <v>29</v>
      </c>
      <c r="F3655" t="s">
        <v>753</v>
      </c>
      <c r="G3655" t="s">
        <v>981</v>
      </c>
      <c r="H3655" s="1">
        <v>45624</v>
      </c>
      <c r="I3655" t="s">
        <v>8</v>
      </c>
      <c r="J3655">
        <v>34</v>
      </c>
      <c r="K3655">
        <v>6.97</v>
      </c>
      <c r="L3655">
        <v>0</v>
      </c>
      <c r="M3655">
        <v>0</v>
      </c>
      <c r="N3655">
        <v>1</v>
      </c>
      <c r="O3655">
        <v>0</v>
      </c>
      <c r="P3655">
        <v>288.75</v>
      </c>
      <c r="Q3655">
        <v>0</v>
      </c>
      <c r="R3655">
        <v>4</v>
      </c>
      <c r="S3655">
        <v>1005</v>
      </c>
      <c r="T3655" s="1">
        <v>0</v>
      </c>
      <c r="U3655">
        <v>1</v>
      </c>
      <c r="W3655" s="64">
        <f t="shared" si="114"/>
        <v>2012.5874999999999</v>
      </c>
      <c r="X3655" s="64">
        <f t="shared" si="115"/>
        <v>0</v>
      </c>
    </row>
    <row r="3656" spans="1:24">
      <c r="A3656">
        <v>1034</v>
      </c>
      <c r="B3656" t="s">
        <v>689</v>
      </c>
      <c r="C3656" t="s">
        <v>684</v>
      </c>
      <c r="D3656" t="s">
        <v>685</v>
      </c>
      <c r="E3656" t="s">
        <v>29</v>
      </c>
      <c r="F3656" t="s">
        <v>686</v>
      </c>
      <c r="G3656" t="s">
        <v>5236</v>
      </c>
      <c r="H3656" s="1">
        <v>45625</v>
      </c>
      <c r="I3656" t="s">
        <v>7</v>
      </c>
      <c r="J3656">
        <v>34</v>
      </c>
      <c r="K3656">
        <v>6.97</v>
      </c>
      <c r="L3656">
        <v>0</v>
      </c>
      <c r="M3656">
        <v>0</v>
      </c>
      <c r="N3656">
        <v>1</v>
      </c>
      <c r="O3656">
        <v>0</v>
      </c>
      <c r="P3656">
        <v>0</v>
      </c>
      <c r="Q3656">
        <v>1103300</v>
      </c>
      <c r="R3656">
        <v>4</v>
      </c>
      <c r="S3656">
        <v>27009</v>
      </c>
      <c r="T3656" s="1">
        <v>0</v>
      </c>
      <c r="U3656">
        <v>1</v>
      </c>
      <c r="W3656" s="64">
        <f t="shared" si="114"/>
        <v>0</v>
      </c>
      <c r="X3656" s="64">
        <f t="shared" si="115"/>
        <v>7690001</v>
      </c>
    </row>
    <row r="3657" spans="1:24">
      <c r="A3657">
        <v>1034</v>
      </c>
      <c r="B3657" t="s">
        <v>689</v>
      </c>
      <c r="C3657" t="s">
        <v>684</v>
      </c>
      <c r="D3657" t="s">
        <v>685</v>
      </c>
      <c r="E3657" t="s">
        <v>29</v>
      </c>
      <c r="F3657" t="s">
        <v>747</v>
      </c>
      <c r="G3657" t="s">
        <v>5303</v>
      </c>
      <c r="H3657" s="1">
        <v>45625</v>
      </c>
      <c r="I3657" t="s">
        <v>7</v>
      </c>
      <c r="J3657">
        <v>34</v>
      </c>
      <c r="K3657">
        <v>6.97</v>
      </c>
      <c r="L3657">
        <v>0</v>
      </c>
      <c r="M3657">
        <v>0</v>
      </c>
      <c r="N3657">
        <v>1</v>
      </c>
      <c r="O3657">
        <v>0</v>
      </c>
      <c r="P3657">
        <v>0</v>
      </c>
      <c r="Q3657">
        <v>771275.66</v>
      </c>
      <c r="R3657">
        <v>4</v>
      </c>
      <c r="S3657">
        <v>27003</v>
      </c>
      <c r="T3657" s="1">
        <v>0</v>
      </c>
      <c r="U3657">
        <v>1</v>
      </c>
      <c r="W3657" s="64">
        <f t="shared" si="114"/>
        <v>0</v>
      </c>
      <c r="X3657" s="64">
        <f t="shared" si="115"/>
        <v>5375791.3502000002</v>
      </c>
    </row>
    <row r="3658" spans="1:24">
      <c r="A3658">
        <v>1034</v>
      </c>
      <c r="B3658" t="s">
        <v>689</v>
      </c>
      <c r="C3658" t="s">
        <v>684</v>
      </c>
      <c r="D3658" t="s">
        <v>685</v>
      </c>
      <c r="E3658" t="s">
        <v>29</v>
      </c>
      <c r="F3658" t="s">
        <v>747</v>
      </c>
      <c r="G3658" t="s">
        <v>5304</v>
      </c>
      <c r="H3658" s="1">
        <v>45625</v>
      </c>
      <c r="I3658" t="s">
        <v>7</v>
      </c>
      <c r="J3658">
        <v>34</v>
      </c>
      <c r="K3658">
        <v>6.97</v>
      </c>
      <c r="L3658">
        <v>0</v>
      </c>
      <c r="M3658">
        <v>0</v>
      </c>
      <c r="N3658">
        <v>1</v>
      </c>
      <c r="O3658">
        <v>0</v>
      </c>
      <c r="P3658">
        <v>0</v>
      </c>
      <c r="Q3658">
        <v>281194.40000000002</v>
      </c>
      <c r="R3658">
        <v>4</v>
      </c>
      <c r="S3658">
        <v>27003</v>
      </c>
      <c r="T3658" s="1">
        <v>0</v>
      </c>
      <c r="U3658">
        <v>1</v>
      </c>
      <c r="W3658" s="64">
        <f t="shared" si="114"/>
        <v>0</v>
      </c>
      <c r="X3658" s="64">
        <f t="shared" si="115"/>
        <v>1959924.9680000001</v>
      </c>
    </row>
    <row r="3659" spans="1:24">
      <c r="A3659">
        <v>1034</v>
      </c>
      <c r="B3659" t="s">
        <v>689</v>
      </c>
      <c r="C3659" t="s">
        <v>684</v>
      </c>
      <c r="D3659" t="s">
        <v>685</v>
      </c>
      <c r="E3659" t="s">
        <v>29</v>
      </c>
      <c r="F3659" t="s">
        <v>747</v>
      </c>
      <c r="G3659" t="s">
        <v>5305</v>
      </c>
      <c r="H3659" s="1">
        <v>45625</v>
      </c>
      <c r="I3659" t="s">
        <v>8</v>
      </c>
      <c r="J3659">
        <v>34</v>
      </c>
      <c r="K3659">
        <v>6.8822000000000001</v>
      </c>
      <c r="L3659">
        <v>0</v>
      </c>
      <c r="M3659">
        <v>0</v>
      </c>
      <c r="N3659">
        <v>1</v>
      </c>
      <c r="O3659">
        <v>0</v>
      </c>
      <c r="P3659">
        <v>54980</v>
      </c>
      <c r="Q3659">
        <v>0</v>
      </c>
      <c r="R3659">
        <v>4</v>
      </c>
      <c r="S3659">
        <v>74003</v>
      </c>
      <c r="T3659" s="1">
        <v>0</v>
      </c>
      <c r="U3659">
        <v>1</v>
      </c>
      <c r="W3659" s="64">
        <f t="shared" si="114"/>
        <v>378383.35600000003</v>
      </c>
      <c r="X3659" s="64">
        <f t="shared" si="115"/>
        <v>0</v>
      </c>
    </row>
    <row r="3660" spans="1:24" hidden="1">
      <c r="A3660">
        <v>27003</v>
      </c>
      <c r="B3660" t="s">
        <v>689</v>
      </c>
      <c r="C3660" t="s">
        <v>684</v>
      </c>
      <c r="D3660" t="s">
        <v>685</v>
      </c>
      <c r="E3660" t="s">
        <v>29</v>
      </c>
      <c r="F3660" t="s">
        <v>753</v>
      </c>
      <c r="G3660" t="s">
        <v>1018</v>
      </c>
      <c r="H3660" s="1">
        <v>45625</v>
      </c>
      <c r="I3660" t="s">
        <v>8</v>
      </c>
      <c r="J3660">
        <v>34</v>
      </c>
      <c r="K3660">
        <v>6.97</v>
      </c>
      <c r="L3660">
        <v>0</v>
      </c>
      <c r="M3660">
        <v>0</v>
      </c>
      <c r="N3660">
        <v>1</v>
      </c>
      <c r="O3660">
        <v>0</v>
      </c>
      <c r="P3660">
        <v>281194.40000000002</v>
      </c>
      <c r="Q3660">
        <v>0</v>
      </c>
      <c r="R3660">
        <v>4</v>
      </c>
      <c r="S3660">
        <v>1034</v>
      </c>
      <c r="T3660" s="1">
        <v>0</v>
      </c>
      <c r="U3660">
        <v>1</v>
      </c>
      <c r="W3660" s="64">
        <f t="shared" si="114"/>
        <v>1959924.9680000001</v>
      </c>
      <c r="X3660" s="64">
        <f t="shared" si="115"/>
        <v>0</v>
      </c>
    </row>
    <row r="3661" spans="1:24" hidden="1">
      <c r="A3661">
        <v>27003</v>
      </c>
      <c r="B3661" t="s">
        <v>689</v>
      </c>
      <c r="C3661" t="s">
        <v>684</v>
      </c>
      <c r="D3661" t="s">
        <v>685</v>
      </c>
      <c r="E3661" t="s">
        <v>29</v>
      </c>
      <c r="F3661" t="s">
        <v>753</v>
      </c>
      <c r="G3661" t="s">
        <v>1016</v>
      </c>
      <c r="H3661" s="1">
        <v>45625</v>
      </c>
      <c r="I3661" t="s">
        <v>8</v>
      </c>
      <c r="J3661">
        <v>34</v>
      </c>
      <c r="K3661">
        <v>6.97</v>
      </c>
      <c r="L3661">
        <v>0</v>
      </c>
      <c r="M3661">
        <v>0</v>
      </c>
      <c r="N3661">
        <v>1</v>
      </c>
      <c r="O3661">
        <v>0</v>
      </c>
      <c r="P3661">
        <v>771275.66</v>
      </c>
      <c r="Q3661">
        <v>0</v>
      </c>
      <c r="R3661">
        <v>4</v>
      </c>
      <c r="S3661">
        <v>1034</v>
      </c>
      <c r="T3661" s="1">
        <v>0</v>
      </c>
      <c r="U3661">
        <v>1</v>
      </c>
      <c r="W3661" s="64">
        <f t="shared" si="114"/>
        <v>5375791.3502000002</v>
      </c>
      <c r="X3661" s="64">
        <f t="shared" si="115"/>
        <v>0</v>
      </c>
    </row>
    <row r="3662" spans="1:24" hidden="1">
      <c r="A3662">
        <v>27009</v>
      </c>
      <c r="B3662" t="s">
        <v>689</v>
      </c>
      <c r="C3662" t="s">
        <v>684</v>
      </c>
      <c r="D3662" t="s">
        <v>685</v>
      </c>
      <c r="E3662" t="s">
        <v>29</v>
      </c>
      <c r="F3662" t="s">
        <v>753</v>
      </c>
      <c r="G3662" t="s">
        <v>5417</v>
      </c>
      <c r="H3662" s="1">
        <v>45625</v>
      </c>
      <c r="I3662" t="s">
        <v>8</v>
      </c>
      <c r="J3662">
        <v>34</v>
      </c>
      <c r="K3662">
        <v>6.97</v>
      </c>
      <c r="L3662">
        <v>0</v>
      </c>
      <c r="M3662">
        <v>0</v>
      </c>
      <c r="N3662">
        <v>1</v>
      </c>
      <c r="O3662">
        <v>0</v>
      </c>
      <c r="P3662">
        <v>1103300</v>
      </c>
      <c r="Q3662">
        <v>0</v>
      </c>
      <c r="R3662">
        <v>4</v>
      </c>
      <c r="S3662">
        <v>1034</v>
      </c>
      <c r="T3662" s="1">
        <v>0</v>
      </c>
      <c r="U3662">
        <v>1</v>
      </c>
      <c r="W3662" s="64">
        <f t="shared" si="114"/>
        <v>7690001</v>
      </c>
      <c r="X3662" s="64">
        <f t="shared" si="115"/>
        <v>0</v>
      </c>
    </row>
    <row r="3663" spans="1:24" hidden="1">
      <c r="A3663">
        <v>74003</v>
      </c>
      <c r="B3663" t="s">
        <v>690</v>
      </c>
      <c r="C3663" t="s">
        <v>684</v>
      </c>
      <c r="D3663" t="s">
        <v>685</v>
      </c>
      <c r="E3663" t="s">
        <v>29</v>
      </c>
      <c r="F3663" t="s">
        <v>747</v>
      </c>
      <c r="G3663" t="s">
        <v>5441</v>
      </c>
      <c r="H3663" s="1">
        <v>45625</v>
      </c>
      <c r="I3663" t="s">
        <v>7</v>
      </c>
      <c r="J3663">
        <v>34</v>
      </c>
      <c r="K3663">
        <v>6.8822000000000001</v>
      </c>
      <c r="L3663">
        <v>0</v>
      </c>
      <c r="M3663">
        <v>0</v>
      </c>
      <c r="N3663">
        <v>1</v>
      </c>
      <c r="O3663">
        <v>0</v>
      </c>
      <c r="P3663">
        <v>0</v>
      </c>
      <c r="Q3663">
        <v>54980</v>
      </c>
      <c r="R3663">
        <v>4</v>
      </c>
      <c r="S3663">
        <v>1034</v>
      </c>
      <c r="T3663" s="1">
        <v>0</v>
      </c>
      <c r="U3663">
        <v>1</v>
      </c>
      <c r="W3663" s="64">
        <f t="shared" si="114"/>
        <v>0</v>
      </c>
      <c r="X3663" s="64">
        <f t="shared" si="115"/>
        <v>378383.35600000003</v>
      </c>
    </row>
    <row r="3664" spans="1:24">
      <c r="A3664">
        <v>1001</v>
      </c>
      <c r="B3664" t="s">
        <v>689</v>
      </c>
      <c r="C3664" t="s">
        <v>684</v>
      </c>
      <c r="D3664" t="s">
        <v>685</v>
      </c>
      <c r="E3664" t="s">
        <v>29</v>
      </c>
      <c r="F3664" t="s">
        <v>686</v>
      </c>
      <c r="G3664" t="s">
        <v>4822</v>
      </c>
      <c r="H3664" s="1">
        <v>45630</v>
      </c>
      <c r="I3664" t="s">
        <v>8</v>
      </c>
      <c r="J3664">
        <v>34</v>
      </c>
      <c r="K3664">
        <v>6.875</v>
      </c>
      <c r="L3664">
        <v>0</v>
      </c>
      <c r="M3664">
        <v>0</v>
      </c>
      <c r="N3664">
        <v>1</v>
      </c>
      <c r="O3664">
        <v>0</v>
      </c>
      <c r="P3664">
        <v>10000000</v>
      </c>
      <c r="Q3664">
        <v>0</v>
      </c>
      <c r="R3664">
        <v>4</v>
      </c>
      <c r="S3664">
        <v>1033</v>
      </c>
      <c r="T3664" s="1">
        <v>0</v>
      </c>
      <c r="U3664">
        <v>1</v>
      </c>
      <c r="W3664" s="64">
        <f t="shared" si="114"/>
        <v>68750000</v>
      </c>
      <c r="X3664" s="64">
        <f t="shared" si="115"/>
        <v>0</v>
      </c>
    </row>
    <row r="3665" spans="1:24">
      <c r="A3665">
        <v>1001</v>
      </c>
      <c r="B3665" t="s">
        <v>689</v>
      </c>
      <c r="C3665" t="s">
        <v>684</v>
      </c>
      <c r="D3665" t="s">
        <v>685</v>
      </c>
      <c r="E3665" t="s">
        <v>29</v>
      </c>
      <c r="F3665" t="s">
        <v>686</v>
      </c>
      <c r="G3665" t="s">
        <v>4823</v>
      </c>
      <c r="H3665" s="1">
        <v>45630</v>
      </c>
      <c r="I3665" t="s">
        <v>7</v>
      </c>
      <c r="J3665">
        <v>34</v>
      </c>
      <c r="K3665">
        <v>6.86</v>
      </c>
      <c r="L3665">
        <v>0</v>
      </c>
      <c r="M3665">
        <v>0</v>
      </c>
      <c r="N3665">
        <v>1</v>
      </c>
      <c r="O3665">
        <v>0</v>
      </c>
      <c r="P3665">
        <v>0</v>
      </c>
      <c r="Q3665">
        <v>15000000</v>
      </c>
      <c r="R3665">
        <v>4</v>
      </c>
      <c r="S3665">
        <v>1033</v>
      </c>
      <c r="T3665" s="1">
        <v>0</v>
      </c>
      <c r="U3665">
        <v>1</v>
      </c>
      <c r="W3665" s="64">
        <f t="shared" si="114"/>
        <v>0</v>
      </c>
      <c r="X3665" s="64">
        <f t="shared" si="115"/>
        <v>102900000</v>
      </c>
    </row>
    <row r="3666" spans="1:24" hidden="1">
      <c r="A3666">
        <v>1033</v>
      </c>
      <c r="B3666" t="s">
        <v>689</v>
      </c>
      <c r="C3666" t="s">
        <v>684</v>
      </c>
      <c r="D3666" t="s">
        <v>685</v>
      </c>
      <c r="E3666" t="s">
        <v>29</v>
      </c>
      <c r="F3666" t="s">
        <v>747</v>
      </c>
      <c r="G3666" t="s">
        <v>5193</v>
      </c>
      <c r="H3666" s="1">
        <v>45630</v>
      </c>
      <c r="I3666" t="s">
        <v>7</v>
      </c>
      <c r="J3666">
        <v>34</v>
      </c>
      <c r="K3666">
        <v>6.875</v>
      </c>
      <c r="L3666">
        <v>0</v>
      </c>
      <c r="M3666">
        <v>0</v>
      </c>
      <c r="N3666">
        <v>1</v>
      </c>
      <c r="O3666">
        <v>0</v>
      </c>
      <c r="P3666">
        <v>0</v>
      </c>
      <c r="Q3666">
        <v>10000000</v>
      </c>
      <c r="R3666">
        <v>4</v>
      </c>
      <c r="S3666">
        <v>1001</v>
      </c>
      <c r="T3666" s="1">
        <v>0</v>
      </c>
      <c r="U3666">
        <v>1</v>
      </c>
      <c r="W3666" s="64">
        <f t="shared" si="114"/>
        <v>0</v>
      </c>
      <c r="X3666" s="64">
        <f t="shared" si="115"/>
        <v>68750000</v>
      </c>
    </row>
    <row r="3667" spans="1:24" hidden="1">
      <c r="A3667">
        <v>1033</v>
      </c>
      <c r="B3667" t="s">
        <v>689</v>
      </c>
      <c r="C3667" t="s">
        <v>684</v>
      </c>
      <c r="D3667" t="s">
        <v>685</v>
      </c>
      <c r="E3667" t="s">
        <v>29</v>
      </c>
      <c r="F3667" t="s">
        <v>747</v>
      </c>
      <c r="G3667" t="s">
        <v>5194</v>
      </c>
      <c r="H3667" s="1">
        <v>45630</v>
      </c>
      <c r="I3667" t="s">
        <v>8</v>
      </c>
      <c r="J3667">
        <v>34</v>
      </c>
      <c r="K3667">
        <v>6.86</v>
      </c>
      <c r="L3667">
        <v>0</v>
      </c>
      <c r="M3667">
        <v>0</v>
      </c>
      <c r="N3667">
        <v>1</v>
      </c>
      <c r="O3667">
        <v>0</v>
      </c>
      <c r="P3667">
        <v>15000000</v>
      </c>
      <c r="Q3667">
        <v>0</v>
      </c>
      <c r="R3667">
        <v>4</v>
      </c>
      <c r="S3667">
        <v>1001</v>
      </c>
      <c r="T3667" s="1">
        <v>0</v>
      </c>
      <c r="U3667">
        <v>1</v>
      </c>
      <c r="W3667" s="64">
        <f t="shared" si="114"/>
        <v>102900000</v>
      </c>
      <c r="X3667" s="64">
        <f t="shared" si="115"/>
        <v>0</v>
      </c>
    </row>
    <row r="3668" spans="1:24">
      <c r="A3668">
        <v>1016</v>
      </c>
      <c r="B3668" t="s">
        <v>694</v>
      </c>
      <c r="C3668" t="s">
        <v>684</v>
      </c>
      <c r="D3668" t="s">
        <v>685</v>
      </c>
      <c r="E3668" t="s">
        <v>29</v>
      </c>
      <c r="F3668" t="s">
        <v>748</v>
      </c>
      <c r="G3668" t="s">
        <v>4790</v>
      </c>
      <c r="H3668" s="1">
        <v>45631</v>
      </c>
      <c r="I3668" t="s">
        <v>7</v>
      </c>
      <c r="J3668">
        <v>34</v>
      </c>
      <c r="K3668">
        <v>6.97</v>
      </c>
      <c r="L3668">
        <v>0</v>
      </c>
      <c r="M3668">
        <v>0</v>
      </c>
      <c r="N3668">
        <v>1</v>
      </c>
      <c r="O3668">
        <v>0</v>
      </c>
      <c r="P3668">
        <v>0</v>
      </c>
      <c r="Q3668">
        <v>24150</v>
      </c>
      <c r="R3668">
        <v>4</v>
      </c>
      <c r="S3668">
        <v>3001</v>
      </c>
      <c r="T3668" s="1">
        <v>0</v>
      </c>
      <c r="U3668">
        <v>1</v>
      </c>
      <c r="W3668" s="64">
        <f t="shared" si="114"/>
        <v>0</v>
      </c>
      <c r="X3668" s="64">
        <f t="shared" si="115"/>
        <v>168325.5</v>
      </c>
    </row>
    <row r="3669" spans="1:24" hidden="1">
      <c r="A3669">
        <v>3001</v>
      </c>
      <c r="B3669" t="s">
        <v>694</v>
      </c>
      <c r="C3669" t="s">
        <v>684</v>
      </c>
      <c r="D3669" t="s">
        <v>685</v>
      </c>
      <c r="E3669" t="s">
        <v>29</v>
      </c>
      <c r="F3669" t="s">
        <v>753</v>
      </c>
      <c r="G3669" t="s">
        <v>776</v>
      </c>
      <c r="H3669" s="1">
        <v>45631</v>
      </c>
      <c r="I3669" t="s">
        <v>8</v>
      </c>
      <c r="J3669">
        <v>34</v>
      </c>
      <c r="K3669">
        <v>6.97</v>
      </c>
      <c r="N3669">
        <v>1</v>
      </c>
      <c r="O3669">
        <v>0</v>
      </c>
      <c r="P3669">
        <v>24150</v>
      </c>
      <c r="Q3669">
        <v>0</v>
      </c>
      <c r="R3669">
        <v>4</v>
      </c>
      <c r="S3669">
        <v>1016</v>
      </c>
      <c r="T3669" s="1">
        <v>0</v>
      </c>
      <c r="U3669">
        <v>1</v>
      </c>
      <c r="W3669" s="64">
        <f t="shared" si="114"/>
        <v>168325.5</v>
      </c>
      <c r="X3669" s="64">
        <f t="shared" si="115"/>
        <v>0</v>
      </c>
    </row>
    <row r="3670" spans="1:24">
      <c r="A3670">
        <v>1001</v>
      </c>
      <c r="B3670" t="s">
        <v>689</v>
      </c>
      <c r="C3670" t="s">
        <v>684</v>
      </c>
      <c r="D3670" t="s">
        <v>685</v>
      </c>
      <c r="E3670" t="s">
        <v>29</v>
      </c>
      <c r="F3670" t="s">
        <v>686</v>
      </c>
      <c r="G3670" t="s">
        <v>4775</v>
      </c>
      <c r="H3670" s="1">
        <v>45637</v>
      </c>
      <c r="I3670" t="s">
        <v>8</v>
      </c>
      <c r="J3670">
        <v>34</v>
      </c>
      <c r="K3670">
        <v>6.875</v>
      </c>
      <c r="L3670">
        <v>0</v>
      </c>
      <c r="M3670">
        <v>0</v>
      </c>
      <c r="N3670">
        <v>1</v>
      </c>
      <c r="O3670">
        <v>0</v>
      </c>
      <c r="P3670">
        <v>15000000</v>
      </c>
      <c r="Q3670">
        <v>0</v>
      </c>
      <c r="R3670">
        <v>4</v>
      </c>
      <c r="S3670">
        <v>1033</v>
      </c>
      <c r="T3670" s="1">
        <v>0</v>
      </c>
      <c r="U3670">
        <v>1</v>
      </c>
      <c r="W3670" s="64">
        <f t="shared" si="114"/>
        <v>103125000</v>
      </c>
      <c r="X3670" s="64">
        <f t="shared" si="115"/>
        <v>0</v>
      </c>
    </row>
    <row r="3671" spans="1:24">
      <c r="A3671">
        <v>1001</v>
      </c>
      <c r="B3671" t="s">
        <v>689</v>
      </c>
      <c r="C3671" t="s">
        <v>684</v>
      </c>
      <c r="D3671" t="s">
        <v>685</v>
      </c>
      <c r="E3671" t="s">
        <v>29</v>
      </c>
      <c r="F3671" t="s">
        <v>686</v>
      </c>
      <c r="G3671" t="s">
        <v>4776</v>
      </c>
      <c r="H3671" s="1">
        <v>45637</v>
      </c>
      <c r="I3671" t="s">
        <v>7</v>
      </c>
      <c r="J3671">
        <v>34</v>
      </c>
      <c r="K3671">
        <v>6.86</v>
      </c>
      <c r="L3671">
        <v>0</v>
      </c>
      <c r="M3671">
        <v>0</v>
      </c>
      <c r="N3671">
        <v>1</v>
      </c>
      <c r="O3671">
        <v>0</v>
      </c>
      <c r="P3671">
        <v>0</v>
      </c>
      <c r="Q3671">
        <v>15000000</v>
      </c>
      <c r="R3671">
        <v>4</v>
      </c>
      <c r="S3671">
        <v>1033</v>
      </c>
      <c r="T3671" s="1">
        <v>0</v>
      </c>
      <c r="U3671">
        <v>1</v>
      </c>
      <c r="W3671" s="64">
        <f t="shared" si="114"/>
        <v>0</v>
      </c>
      <c r="X3671" s="64">
        <f t="shared" si="115"/>
        <v>102900000</v>
      </c>
    </row>
    <row r="3672" spans="1:24" hidden="1">
      <c r="A3672">
        <v>1033</v>
      </c>
      <c r="B3672" t="s">
        <v>689</v>
      </c>
      <c r="C3672" t="s">
        <v>684</v>
      </c>
      <c r="D3672" t="s">
        <v>685</v>
      </c>
      <c r="E3672" t="s">
        <v>29</v>
      </c>
      <c r="F3672" t="s">
        <v>747</v>
      </c>
      <c r="G3672" t="s">
        <v>5195</v>
      </c>
      <c r="H3672" s="1">
        <v>45637</v>
      </c>
      <c r="I3672" t="s">
        <v>8</v>
      </c>
      <c r="J3672">
        <v>34</v>
      </c>
      <c r="K3672">
        <v>6.86</v>
      </c>
      <c r="L3672">
        <v>0</v>
      </c>
      <c r="M3672">
        <v>0</v>
      </c>
      <c r="N3672">
        <v>1</v>
      </c>
      <c r="O3672">
        <v>0</v>
      </c>
      <c r="P3672">
        <v>15000000</v>
      </c>
      <c r="Q3672">
        <v>0</v>
      </c>
      <c r="R3672">
        <v>4</v>
      </c>
      <c r="S3672">
        <v>1001</v>
      </c>
      <c r="T3672" s="1">
        <v>0</v>
      </c>
      <c r="U3672">
        <v>1</v>
      </c>
      <c r="W3672" s="64">
        <f t="shared" si="114"/>
        <v>102900000</v>
      </c>
      <c r="X3672" s="64">
        <f t="shared" si="115"/>
        <v>0</v>
      </c>
    </row>
    <row r="3673" spans="1:24" hidden="1">
      <c r="A3673">
        <v>1033</v>
      </c>
      <c r="B3673" t="s">
        <v>689</v>
      </c>
      <c r="C3673" t="s">
        <v>684</v>
      </c>
      <c r="D3673" t="s">
        <v>685</v>
      </c>
      <c r="E3673" t="s">
        <v>29</v>
      </c>
      <c r="F3673" t="s">
        <v>747</v>
      </c>
      <c r="G3673" t="s">
        <v>5196</v>
      </c>
      <c r="H3673" s="1">
        <v>45637</v>
      </c>
      <c r="I3673" t="s">
        <v>7</v>
      </c>
      <c r="J3673">
        <v>34</v>
      </c>
      <c r="K3673">
        <v>6.875</v>
      </c>
      <c r="L3673">
        <v>0</v>
      </c>
      <c r="M3673">
        <v>0</v>
      </c>
      <c r="N3673">
        <v>1</v>
      </c>
      <c r="O3673">
        <v>0</v>
      </c>
      <c r="P3673">
        <v>0</v>
      </c>
      <c r="Q3673">
        <v>15000000</v>
      </c>
      <c r="R3673">
        <v>4</v>
      </c>
      <c r="S3673">
        <v>1001</v>
      </c>
      <c r="T3673" s="1">
        <v>0</v>
      </c>
      <c r="U3673">
        <v>1</v>
      </c>
      <c r="W3673" s="64">
        <f t="shared" si="114"/>
        <v>0</v>
      </c>
      <c r="X3673" s="64">
        <f t="shared" si="115"/>
        <v>103125000</v>
      </c>
    </row>
    <row r="3674" spans="1:24" hidden="1">
      <c r="A3674">
        <v>1009</v>
      </c>
      <c r="B3674" t="s">
        <v>690</v>
      </c>
      <c r="C3674" t="s">
        <v>684</v>
      </c>
      <c r="D3674" t="s">
        <v>685</v>
      </c>
      <c r="E3674" t="s">
        <v>29</v>
      </c>
      <c r="F3674" t="s">
        <v>686</v>
      </c>
      <c r="G3674" t="s">
        <v>5079</v>
      </c>
      <c r="H3674" s="1">
        <v>45638</v>
      </c>
      <c r="I3674" t="s">
        <v>7</v>
      </c>
      <c r="J3674">
        <v>53</v>
      </c>
      <c r="K3674">
        <v>7.8369999999999997</v>
      </c>
      <c r="L3674">
        <v>0</v>
      </c>
      <c r="M3674">
        <v>0</v>
      </c>
      <c r="N3674">
        <v>1</v>
      </c>
      <c r="O3674">
        <v>0</v>
      </c>
      <c r="P3674">
        <v>0</v>
      </c>
      <c r="Q3674">
        <v>10000</v>
      </c>
      <c r="R3674">
        <v>4</v>
      </c>
      <c r="S3674">
        <v>27002</v>
      </c>
      <c r="T3674" s="1">
        <v>0</v>
      </c>
      <c r="U3674">
        <v>1</v>
      </c>
      <c r="W3674" s="64">
        <f t="shared" si="114"/>
        <v>0</v>
      </c>
      <c r="X3674" s="64">
        <f t="shared" si="115"/>
        <v>78370</v>
      </c>
    </row>
    <row r="3675" spans="1:24" hidden="1">
      <c r="A3675">
        <v>27002</v>
      </c>
      <c r="B3675" t="s">
        <v>690</v>
      </c>
      <c r="C3675" t="s">
        <v>684</v>
      </c>
      <c r="D3675" t="s">
        <v>685</v>
      </c>
      <c r="E3675" t="s">
        <v>29</v>
      </c>
      <c r="F3675" t="s">
        <v>5341</v>
      </c>
      <c r="G3675" t="s">
        <v>3605</v>
      </c>
      <c r="H3675" s="1">
        <v>45638</v>
      </c>
      <c r="I3675" t="s">
        <v>8</v>
      </c>
      <c r="J3675">
        <v>53</v>
      </c>
      <c r="K3675">
        <v>7.8369999999999997</v>
      </c>
      <c r="L3675">
        <v>0</v>
      </c>
      <c r="M3675">
        <v>0</v>
      </c>
      <c r="N3675">
        <v>1</v>
      </c>
      <c r="O3675">
        <v>0</v>
      </c>
      <c r="P3675">
        <v>10000</v>
      </c>
      <c r="Q3675">
        <v>0</v>
      </c>
      <c r="R3675">
        <v>4</v>
      </c>
      <c r="S3675">
        <v>1009</v>
      </c>
      <c r="T3675" s="1">
        <v>0</v>
      </c>
      <c r="U3675">
        <v>1</v>
      </c>
      <c r="W3675" s="64">
        <f t="shared" ref="W3675:W3738" si="116">+K3675*P3675</f>
        <v>78370</v>
      </c>
      <c r="X3675" s="64">
        <f t="shared" ref="X3675:X3738" si="117">K3675*Q3675</f>
        <v>0</v>
      </c>
    </row>
    <row r="3676" spans="1:24" hidden="1">
      <c r="A3676">
        <v>1003</v>
      </c>
      <c r="B3676" t="s">
        <v>689</v>
      </c>
      <c r="C3676" t="s">
        <v>684</v>
      </c>
      <c r="D3676" t="s">
        <v>685</v>
      </c>
      <c r="E3676" t="s">
        <v>29</v>
      </c>
      <c r="F3676" t="s">
        <v>747</v>
      </c>
      <c r="G3676" t="s">
        <v>687</v>
      </c>
      <c r="H3676" s="1">
        <v>45643</v>
      </c>
      <c r="I3676" t="s">
        <v>7</v>
      </c>
      <c r="J3676">
        <v>34</v>
      </c>
      <c r="K3676">
        <v>6.97</v>
      </c>
      <c r="M3676">
        <v>0</v>
      </c>
      <c r="N3676">
        <v>1</v>
      </c>
      <c r="O3676">
        <v>0</v>
      </c>
      <c r="P3676">
        <v>0</v>
      </c>
      <c r="Q3676">
        <v>500000</v>
      </c>
      <c r="R3676">
        <v>4</v>
      </c>
      <c r="S3676">
        <v>10001</v>
      </c>
      <c r="T3676" s="1">
        <v>0</v>
      </c>
      <c r="U3676">
        <v>1</v>
      </c>
      <c r="W3676" s="64">
        <f t="shared" si="116"/>
        <v>0</v>
      </c>
      <c r="X3676" s="64">
        <f t="shared" si="117"/>
        <v>3485000</v>
      </c>
    </row>
    <row r="3677" spans="1:24" hidden="1">
      <c r="A3677">
        <v>1009</v>
      </c>
      <c r="B3677" t="s">
        <v>690</v>
      </c>
      <c r="C3677" t="s">
        <v>684</v>
      </c>
      <c r="D3677" t="s">
        <v>685</v>
      </c>
      <c r="E3677" t="s">
        <v>29</v>
      </c>
      <c r="F3677" t="s">
        <v>686</v>
      </c>
      <c r="G3677" t="s">
        <v>5080</v>
      </c>
      <c r="H3677" s="1">
        <v>45643</v>
      </c>
      <c r="I3677" t="s">
        <v>7</v>
      </c>
      <c r="J3677">
        <v>53</v>
      </c>
      <c r="K3677">
        <v>7.8589000000000002</v>
      </c>
      <c r="L3677">
        <v>0</v>
      </c>
      <c r="M3677">
        <v>0</v>
      </c>
      <c r="N3677">
        <v>1</v>
      </c>
      <c r="O3677">
        <v>0</v>
      </c>
      <c r="P3677">
        <v>0</v>
      </c>
      <c r="Q3677">
        <v>10000</v>
      </c>
      <c r="R3677">
        <v>4</v>
      </c>
      <c r="S3677">
        <v>27002</v>
      </c>
      <c r="T3677" s="1">
        <v>0</v>
      </c>
      <c r="U3677">
        <v>1</v>
      </c>
      <c r="W3677" s="64">
        <f t="shared" si="116"/>
        <v>0</v>
      </c>
      <c r="X3677" s="64">
        <f t="shared" si="117"/>
        <v>78589</v>
      </c>
    </row>
    <row r="3678" spans="1:24">
      <c r="A3678">
        <v>1034</v>
      </c>
      <c r="B3678" t="s">
        <v>690</v>
      </c>
      <c r="C3678" t="s">
        <v>684</v>
      </c>
      <c r="D3678" t="s">
        <v>685</v>
      </c>
      <c r="E3678" t="s">
        <v>29</v>
      </c>
      <c r="F3678" t="s">
        <v>686</v>
      </c>
      <c r="G3678" t="s">
        <v>1017</v>
      </c>
      <c r="H3678" s="1">
        <v>45643</v>
      </c>
      <c r="I3678" t="s">
        <v>7</v>
      </c>
      <c r="J3678">
        <v>34</v>
      </c>
      <c r="K3678">
        <v>6.97</v>
      </c>
      <c r="L3678">
        <v>0</v>
      </c>
      <c r="M3678">
        <v>0</v>
      </c>
      <c r="N3678">
        <v>1</v>
      </c>
      <c r="O3678">
        <v>0</v>
      </c>
      <c r="P3678">
        <v>0</v>
      </c>
      <c r="Q3678">
        <v>3002.91</v>
      </c>
      <c r="R3678">
        <v>4</v>
      </c>
      <c r="S3678">
        <v>27007</v>
      </c>
      <c r="T3678" s="1">
        <v>0</v>
      </c>
      <c r="U3678">
        <v>1</v>
      </c>
      <c r="W3678" s="64">
        <f t="shared" si="116"/>
        <v>0</v>
      </c>
      <c r="X3678" s="64">
        <f t="shared" si="117"/>
        <v>20930.2827</v>
      </c>
    </row>
    <row r="3679" spans="1:24" hidden="1">
      <c r="A3679">
        <v>10001</v>
      </c>
      <c r="B3679" t="s">
        <v>689</v>
      </c>
      <c r="C3679" t="s">
        <v>684</v>
      </c>
      <c r="D3679" t="s">
        <v>685</v>
      </c>
      <c r="E3679" t="s">
        <v>29</v>
      </c>
      <c r="F3679" t="s">
        <v>747</v>
      </c>
      <c r="G3679" t="s">
        <v>4621</v>
      </c>
      <c r="H3679" s="1">
        <v>45643</v>
      </c>
      <c r="I3679" t="s">
        <v>8</v>
      </c>
      <c r="J3679">
        <v>34</v>
      </c>
      <c r="K3679">
        <v>6.97</v>
      </c>
      <c r="L3679">
        <v>0</v>
      </c>
      <c r="M3679">
        <v>0</v>
      </c>
      <c r="N3679">
        <v>1</v>
      </c>
      <c r="O3679">
        <v>0</v>
      </c>
      <c r="P3679">
        <v>500000</v>
      </c>
      <c r="Q3679">
        <v>0</v>
      </c>
      <c r="R3679">
        <v>4</v>
      </c>
      <c r="S3679">
        <v>1003</v>
      </c>
      <c r="T3679" s="1">
        <v>0</v>
      </c>
      <c r="U3679">
        <v>1</v>
      </c>
      <c r="W3679" s="64">
        <f t="shared" si="116"/>
        <v>3485000</v>
      </c>
      <c r="X3679" s="64">
        <f t="shared" si="117"/>
        <v>0</v>
      </c>
    </row>
    <row r="3680" spans="1:24" hidden="1">
      <c r="A3680">
        <v>27002</v>
      </c>
      <c r="B3680" t="s">
        <v>690</v>
      </c>
      <c r="C3680" t="s">
        <v>684</v>
      </c>
      <c r="D3680" t="s">
        <v>685</v>
      </c>
      <c r="E3680" t="s">
        <v>29</v>
      </c>
      <c r="F3680" t="s">
        <v>5341</v>
      </c>
      <c r="G3680" t="s">
        <v>3602</v>
      </c>
      <c r="H3680" s="1">
        <v>45643</v>
      </c>
      <c r="I3680" t="s">
        <v>8</v>
      </c>
      <c r="J3680">
        <v>53</v>
      </c>
      <c r="K3680">
        <v>7.8589000000000002</v>
      </c>
      <c r="L3680">
        <v>0</v>
      </c>
      <c r="M3680">
        <v>0</v>
      </c>
      <c r="N3680">
        <v>1</v>
      </c>
      <c r="O3680">
        <v>0</v>
      </c>
      <c r="P3680">
        <v>10000</v>
      </c>
      <c r="Q3680">
        <v>0</v>
      </c>
      <c r="R3680">
        <v>4</v>
      </c>
      <c r="S3680">
        <v>1009</v>
      </c>
      <c r="T3680" s="1">
        <v>0</v>
      </c>
      <c r="U3680">
        <v>1</v>
      </c>
      <c r="W3680" s="64">
        <f t="shared" si="116"/>
        <v>78589</v>
      </c>
      <c r="X3680" s="64">
        <f t="shared" si="117"/>
        <v>0</v>
      </c>
    </row>
    <row r="3681" spans="1:24" hidden="1">
      <c r="A3681">
        <v>27007</v>
      </c>
      <c r="B3681" t="s">
        <v>690</v>
      </c>
      <c r="C3681" t="s">
        <v>684</v>
      </c>
      <c r="D3681" t="s">
        <v>685</v>
      </c>
      <c r="E3681" t="s">
        <v>29</v>
      </c>
      <c r="F3681" t="s">
        <v>686</v>
      </c>
      <c r="G3681" t="s">
        <v>5350</v>
      </c>
      <c r="H3681" s="1">
        <v>45643</v>
      </c>
      <c r="I3681" t="s">
        <v>8</v>
      </c>
      <c r="J3681">
        <v>34</v>
      </c>
      <c r="K3681">
        <v>6.97</v>
      </c>
      <c r="N3681">
        <v>1</v>
      </c>
      <c r="O3681">
        <v>0</v>
      </c>
      <c r="P3681">
        <v>3002.91</v>
      </c>
      <c r="Q3681">
        <v>0</v>
      </c>
      <c r="R3681">
        <v>4</v>
      </c>
      <c r="S3681">
        <v>1034</v>
      </c>
      <c r="T3681" s="1">
        <v>0</v>
      </c>
      <c r="U3681">
        <v>1</v>
      </c>
      <c r="W3681" s="64">
        <f t="shared" si="116"/>
        <v>20930.2827</v>
      </c>
      <c r="X3681" s="64">
        <f t="shared" si="117"/>
        <v>0</v>
      </c>
    </row>
    <row r="3682" spans="1:24">
      <c r="A3682">
        <v>1001</v>
      </c>
      <c r="B3682" t="s">
        <v>689</v>
      </c>
      <c r="C3682" t="s">
        <v>684</v>
      </c>
      <c r="D3682" t="s">
        <v>685</v>
      </c>
      <c r="E3682" t="s">
        <v>29</v>
      </c>
      <c r="F3682" t="s">
        <v>686</v>
      </c>
      <c r="G3682" t="s">
        <v>4773</v>
      </c>
      <c r="H3682" s="1">
        <v>45644</v>
      </c>
      <c r="I3682" t="s">
        <v>8</v>
      </c>
      <c r="J3682">
        <v>34</v>
      </c>
      <c r="K3682">
        <v>6.875</v>
      </c>
      <c r="L3682">
        <v>0</v>
      </c>
      <c r="M3682">
        <v>0</v>
      </c>
      <c r="N3682">
        <v>1</v>
      </c>
      <c r="O3682">
        <v>0</v>
      </c>
      <c r="P3682">
        <v>15000000</v>
      </c>
      <c r="Q3682">
        <v>0</v>
      </c>
      <c r="R3682">
        <v>4</v>
      </c>
      <c r="S3682">
        <v>1033</v>
      </c>
      <c r="T3682" s="1">
        <v>0</v>
      </c>
      <c r="U3682">
        <v>1</v>
      </c>
      <c r="W3682" s="64">
        <f t="shared" si="116"/>
        <v>103125000</v>
      </c>
      <c r="X3682" s="64">
        <f t="shared" si="117"/>
        <v>0</v>
      </c>
    </row>
    <row r="3683" spans="1:24">
      <c r="A3683">
        <v>1001</v>
      </c>
      <c r="B3683" t="s">
        <v>689</v>
      </c>
      <c r="C3683" t="s">
        <v>684</v>
      </c>
      <c r="D3683" t="s">
        <v>685</v>
      </c>
      <c r="E3683" t="s">
        <v>29</v>
      </c>
      <c r="F3683" t="s">
        <v>686</v>
      </c>
      <c r="G3683" t="s">
        <v>4774</v>
      </c>
      <c r="H3683" s="1">
        <v>45644</v>
      </c>
      <c r="I3683" t="s">
        <v>7</v>
      </c>
      <c r="J3683">
        <v>34</v>
      </c>
      <c r="K3683">
        <v>6.86</v>
      </c>
      <c r="L3683">
        <v>0</v>
      </c>
      <c r="M3683">
        <v>0</v>
      </c>
      <c r="N3683">
        <v>1</v>
      </c>
      <c r="O3683">
        <v>0</v>
      </c>
      <c r="P3683">
        <v>0</v>
      </c>
      <c r="Q3683">
        <v>15000000</v>
      </c>
      <c r="R3683">
        <v>4</v>
      </c>
      <c r="S3683">
        <v>1033</v>
      </c>
      <c r="T3683" s="1">
        <v>0</v>
      </c>
      <c r="U3683">
        <v>1</v>
      </c>
      <c r="W3683" s="64">
        <f t="shared" si="116"/>
        <v>0</v>
      </c>
      <c r="X3683" s="64">
        <f t="shared" si="117"/>
        <v>102900000</v>
      </c>
    </row>
    <row r="3684" spans="1:24" hidden="1">
      <c r="A3684">
        <v>1003</v>
      </c>
      <c r="B3684" t="s">
        <v>689</v>
      </c>
      <c r="C3684" t="s">
        <v>684</v>
      </c>
      <c r="D3684" t="s">
        <v>685</v>
      </c>
      <c r="E3684" t="s">
        <v>29</v>
      </c>
      <c r="F3684" t="s">
        <v>747</v>
      </c>
      <c r="G3684" t="s">
        <v>687</v>
      </c>
      <c r="H3684" s="1">
        <v>45644</v>
      </c>
      <c r="I3684" t="s">
        <v>8</v>
      </c>
      <c r="J3684">
        <v>34</v>
      </c>
      <c r="K3684">
        <v>6.97</v>
      </c>
      <c r="L3684">
        <v>0</v>
      </c>
      <c r="M3684">
        <v>0</v>
      </c>
      <c r="N3684">
        <v>1</v>
      </c>
      <c r="O3684">
        <v>0</v>
      </c>
      <c r="P3684">
        <v>1000000</v>
      </c>
      <c r="Q3684">
        <v>0</v>
      </c>
      <c r="R3684">
        <v>4</v>
      </c>
      <c r="S3684">
        <v>1014</v>
      </c>
      <c r="T3684" s="1">
        <v>0</v>
      </c>
      <c r="U3684">
        <v>1</v>
      </c>
      <c r="W3684" s="64">
        <f t="shared" si="116"/>
        <v>6970000</v>
      </c>
      <c r="X3684" s="64">
        <f t="shared" si="117"/>
        <v>0</v>
      </c>
    </row>
    <row r="3685" spans="1:24">
      <c r="A3685">
        <v>1014</v>
      </c>
      <c r="B3685" t="s">
        <v>689</v>
      </c>
      <c r="C3685" t="s">
        <v>684</v>
      </c>
      <c r="D3685" t="s">
        <v>685</v>
      </c>
      <c r="E3685" t="s">
        <v>29</v>
      </c>
      <c r="F3685" t="s">
        <v>753</v>
      </c>
      <c r="G3685" t="s">
        <v>4628</v>
      </c>
      <c r="H3685" s="1">
        <v>45644</v>
      </c>
      <c r="I3685" t="s">
        <v>7</v>
      </c>
      <c r="J3685">
        <v>34</v>
      </c>
      <c r="K3685">
        <v>6.97</v>
      </c>
      <c r="L3685">
        <v>0</v>
      </c>
      <c r="M3685">
        <v>0</v>
      </c>
      <c r="N3685">
        <v>1</v>
      </c>
      <c r="O3685">
        <v>1</v>
      </c>
      <c r="P3685">
        <v>0</v>
      </c>
      <c r="Q3685">
        <v>1000000</v>
      </c>
      <c r="R3685">
        <v>4</v>
      </c>
      <c r="S3685">
        <v>1003</v>
      </c>
      <c r="T3685" s="1">
        <v>0</v>
      </c>
      <c r="U3685">
        <v>1</v>
      </c>
      <c r="W3685" s="64">
        <f t="shared" si="116"/>
        <v>0</v>
      </c>
      <c r="X3685" s="64">
        <f t="shared" si="117"/>
        <v>6970000</v>
      </c>
    </row>
    <row r="3686" spans="1:24" hidden="1">
      <c r="A3686">
        <v>1033</v>
      </c>
      <c r="B3686" t="s">
        <v>689</v>
      </c>
      <c r="C3686" t="s">
        <v>684</v>
      </c>
      <c r="D3686" t="s">
        <v>685</v>
      </c>
      <c r="E3686" t="s">
        <v>29</v>
      </c>
      <c r="F3686" t="s">
        <v>747</v>
      </c>
      <c r="G3686" t="s">
        <v>5197</v>
      </c>
      <c r="H3686" s="1">
        <v>45644</v>
      </c>
      <c r="I3686" t="s">
        <v>7</v>
      </c>
      <c r="J3686">
        <v>34</v>
      </c>
      <c r="K3686">
        <v>6.875</v>
      </c>
      <c r="L3686">
        <v>0</v>
      </c>
      <c r="M3686">
        <v>0</v>
      </c>
      <c r="N3686">
        <v>1</v>
      </c>
      <c r="O3686">
        <v>0</v>
      </c>
      <c r="P3686">
        <v>0</v>
      </c>
      <c r="Q3686">
        <v>15000000</v>
      </c>
      <c r="R3686">
        <v>4</v>
      </c>
      <c r="S3686">
        <v>1001</v>
      </c>
      <c r="T3686" s="1">
        <v>0</v>
      </c>
      <c r="U3686">
        <v>1</v>
      </c>
      <c r="W3686" s="64">
        <f t="shared" si="116"/>
        <v>0</v>
      </c>
      <c r="X3686" s="64">
        <f t="shared" si="117"/>
        <v>103125000</v>
      </c>
    </row>
    <row r="3687" spans="1:24" hidden="1">
      <c r="A3687">
        <v>1033</v>
      </c>
      <c r="B3687" t="s">
        <v>689</v>
      </c>
      <c r="C3687" t="s">
        <v>684</v>
      </c>
      <c r="D3687" t="s">
        <v>685</v>
      </c>
      <c r="E3687" t="s">
        <v>29</v>
      </c>
      <c r="F3687" t="s">
        <v>747</v>
      </c>
      <c r="G3687" t="s">
        <v>5198</v>
      </c>
      <c r="H3687" s="1">
        <v>45644</v>
      </c>
      <c r="I3687" t="s">
        <v>8</v>
      </c>
      <c r="J3687">
        <v>34</v>
      </c>
      <c r="K3687">
        <v>6.86</v>
      </c>
      <c r="L3687">
        <v>0</v>
      </c>
      <c r="M3687">
        <v>0</v>
      </c>
      <c r="N3687">
        <v>1</v>
      </c>
      <c r="O3687">
        <v>0</v>
      </c>
      <c r="P3687">
        <v>15000000</v>
      </c>
      <c r="Q3687">
        <v>0</v>
      </c>
      <c r="R3687">
        <v>4</v>
      </c>
      <c r="S3687">
        <v>1001</v>
      </c>
      <c r="T3687" s="1">
        <v>0</v>
      </c>
      <c r="U3687">
        <v>1</v>
      </c>
      <c r="W3687" s="64">
        <f t="shared" si="116"/>
        <v>102900000</v>
      </c>
      <c r="X3687" s="64">
        <f t="shared" si="117"/>
        <v>0</v>
      </c>
    </row>
    <row r="3688" spans="1:24" hidden="1">
      <c r="A3688">
        <v>1003</v>
      </c>
      <c r="B3688" t="s">
        <v>689</v>
      </c>
      <c r="C3688" t="s">
        <v>684</v>
      </c>
      <c r="D3688" t="s">
        <v>685</v>
      </c>
      <c r="E3688" t="s">
        <v>29</v>
      </c>
      <c r="F3688" t="s">
        <v>728</v>
      </c>
      <c r="G3688" t="s">
        <v>687</v>
      </c>
      <c r="H3688" s="1">
        <v>45645</v>
      </c>
      <c r="I3688" t="s">
        <v>8</v>
      </c>
      <c r="J3688">
        <v>34</v>
      </c>
      <c r="K3688">
        <v>6.96</v>
      </c>
      <c r="L3688">
        <v>0</v>
      </c>
      <c r="M3688">
        <v>0</v>
      </c>
      <c r="N3688">
        <v>1</v>
      </c>
      <c r="O3688">
        <v>0</v>
      </c>
      <c r="P3688">
        <v>40000</v>
      </c>
      <c r="Q3688">
        <v>0</v>
      </c>
      <c r="R3688">
        <v>4</v>
      </c>
      <c r="S3688">
        <v>3011</v>
      </c>
      <c r="T3688" s="1">
        <v>0</v>
      </c>
      <c r="U3688">
        <v>1</v>
      </c>
      <c r="W3688" s="64">
        <f t="shared" si="116"/>
        <v>278400</v>
      </c>
      <c r="X3688" s="64">
        <f t="shared" si="117"/>
        <v>0</v>
      </c>
    </row>
    <row r="3689" spans="1:24" hidden="1">
      <c r="A3689">
        <v>3011</v>
      </c>
      <c r="B3689" t="s">
        <v>690</v>
      </c>
      <c r="C3689" t="s">
        <v>684</v>
      </c>
      <c r="D3689" t="s">
        <v>685</v>
      </c>
      <c r="E3689" t="s">
        <v>29</v>
      </c>
      <c r="F3689" t="s">
        <v>754</v>
      </c>
      <c r="G3689" t="s">
        <v>5315</v>
      </c>
      <c r="H3689" s="1">
        <v>45645</v>
      </c>
      <c r="I3689" t="s">
        <v>7</v>
      </c>
      <c r="J3689">
        <v>34</v>
      </c>
      <c r="K3689">
        <v>6.96</v>
      </c>
      <c r="L3689">
        <v>0</v>
      </c>
      <c r="M3689">
        <v>0</v>
      </c>
      <c r="N3689">
        <v>1</v>
      </c>
      <c r="O3689">
        <v>0</v>
      </c>
      <c r="P3689">
        <v>0</v>
      </c>
      <c r="Q3689">
        <v>40000</v>
      </c>
      <c r="R3689">
        <v>4</v>
      </c>
      <c r="S3689">
        <v>1003</v>
      </c>
      <c r="T3689" s="1">
        <v>0</v>
      </c>
      <c r="U3689">
        <v>1</v>
      </c>
      <c r="W3689" s="64">
        <f t="shared" si="116"/>
        <v>0</v>
      </c>
      <c r="X3689" s="64">
        <f t="shared" si="117"/>
        <v>278400</v>
      </c>
    </row>
    <row r="3690" spans="1:24">
      <c r="A3690">
        <v>1014</v>
      </c>
      <c r="B3690" t="s">
        <v>694</v>
      </c>
      <c r="C3690" t="s">
        <v>684</v>
      </c>
      <c r="D3690" t="s">
        <v>685</v>
      </c>
      <c r="E3690" t="s">
        <v>29</v>
      </c>
      <c r="F3690" t="s">
        <v>747</v>
      </c>
      <c r="G3690" t="s">
        <v>877</v>
      </c>
      <c r="H3690" s="1">
        <v>45646</v>
      </c>
      <c r="I3690" t="s">
        <v>8</v>
      </c>
      <c r="J3690">
        <v>34</v>
      </c>
      <c r="K3690">
        <v>6.86</v>
      </c>
      <c r="L3690">
        <v>0</v>
      </c>
      <c r="M3690">
        <v>0</v>
      </c>
      <c r="N3690">
        <v>1</v>
      </c>
      <c r="O3690">
        <v>1</v>
      </c>
      <c r="P3690">
        <v>7000000</v>
      </c>
      <c r="Q3690">
        <v>0</v>
      </c>
      <c r="R3690">
        <v>4</v>
      </c>
      <c r="S3690">
        <v>1018</v>
      </c>
      <c r="T3690" s="1">
        <v>0</v>
      </c>
      <c r="U3690">
        <v>1</v>
      </c>
      <c r="W3690" s="64">
        <f t="shared" si="116"/>
        <v>48020000</v>
      </c>
      <c r="X3690" s="64">
        <f t="shared" si="117"/>
        <v>0</v>
      </c>
    </row>
    <row r="3691" spans="1:24" hidden="1">
      <c r="A3691">
        <v>1018</v>
      </c>
      <c r="B3691" t="s">
        <v>694</v>
      </c>
      <c r="C3691" t="s">
        <v>684</v>
      </c>
      <c r="D3691" t="s">
        <v>685</v>
      </c>
      <c r="E3691" t="s">
        <v>29</v>
      </c>
      <c r="F3691" t="s">
        <v>747</v>
      </c>
      <c r="G3691" t="s">
        <v>4657</v>
      </c>
      <c r="H3691" s="1">
        <v>45646</v>
      </c>
      <c r="I3691" t="s">
        <v>7</v>
      </c>
      <c r="J3691">
        <v>34</v>
      </c>
      <c r="K3691">
        <v>6.86</v>
      </c>
      <c r="L3691">
        <v>0</v>
      </c>
      <c r="M3691">
        <v>0</v>
      </c>
      <c r="N3691">
        <v>1</v>
      </c>
      <c r="O3691">
        <v>0</v>
      </c>
      <c r="P3691">
        <v>0</v>
      </c>
      <c r="Q3691">
        <v>7000000</v>
      </c>
      <c r="R3691">
        <v>4</v>
      </c>
      <c r="S3691">
        <v>1014</v>
      </c>
      <c r="T3691" s="1">
        <v>0</v>
      </c>
      <c r="U3691">
        <v>1</v>
      </c>
      <c r="W3691" s="64">
        <f t="shared" si="116"/>
        <v>0</v>
      </c>
      <c r="X3691" s="64">
        <f t="shared" si="117"/>
        <v>48020000</v>
      </c>
    </row>
    <row r="3692" spans="1:24">
      <c r="A3692">
        <v>1014</v>
      </c>
      <c r="B3692" t="s">
        <v>694</v>
      </c>
      <c r="C3692" t="s">
        <v>684</v>
      </c>
      <c r="D3692" t="s">
        <v>685</v>
      </c>
      <c r="E3692" t="s">
        <v>29</v>
      </c>
      <c r="F3692" t="s">
        <v>747</v>
      </c>
      <c r="G3692" t="s">
        <v>877</v>
      </c>
      <c r="H3692" s="1">
        <v>45650</v>
      </c>
      <c r="I3692" t="s">
        <v>7</v>
      </c>
      <c r="J3692">
        <v>34</v>
      </c>
      <c r="K3692">
        <v>6.8849999999999998</v>
      </c>
      <c r="L3692">
        <v>0</v>
      </c>
      <c r="M3692">
        <v>0</v>
      </c>
      <c r="N3692">
        <v>1</v>
      </c>
      <c r="O3692">
        <v>1</v>
      </c>
      <c r="P3692">
        <v>0</v>
      </c>
      <c r="Q3692">
        <v>7000000</v>
      </c>
      <c r="R3692">
        <v>4</v>
      </c>
      <c r="S3692">
        <v>1018</v>
      </c>
      <c r="T3692" s="1">
        <v>0</v>
      </c>
      <c r="U3692">
        <v>1</v>
      </c>
      <c r="W3692" s="64">
        <f t="shared" si="116"/>
        <v>0</v>
      </c>
      <c r="X3692" s="64">
        <f t="shared" si="117"/>
        <v>48195000</v>
      </c>
    </row>
    <row r="3693" spans="1:24" hidden="1">
      <c r="A3693">
        <v>1018</v>
      </c>
      <c r="B3693" t="s">
        <v>689</v>
      </c>
      <c r="C3693" t="s">
        <v>684</v>
      </c>
      <c r="D3693" t="s">
        <v>685</v>
      </c>
      <c r="E3693" t="s">
        <v>29</v>
      </c>
      <c r="F3693" t="s">
        <v>748</v>
      </c>
      <c r="G3693" t="s">
        <v>800</v>
      </c>
      <c r="H3693" s="1">
        <v>45650</v>
      </c>
      <c r="I3693" t="s">
        <v>7</v>
      </c>
      <c r="J3693">
        <v>34</v>
      </c>
      <c r="K3693">
        <v>6.97</v>
      </c>
      <c r="L3693">
        <v>0</v>
      </c>
      <c r="M3693">
        <v>0</v>
      </c>
      <c r="N3693">
        <v>1</v>
      </c>
      <c r="O3693">
        <v>0</v>
      </c>
      <c r="P3693">
        <v>0</v>
      </c>
      <c r="Q3693">
        <v>326175.59999999998</v>
      </c>
      <c r="R3693">
        <v>4</v>
      </c>
      <c r="S3693">
        <v>27012</v>
      </c>
      <c r="T3693" s="1">
        <v>0</v>
      </c>
      <c r="U3693">
        <v>4</v>
      </c>
      <c r="W3693" s="64">
        <f t="shared" si="116"/>
        <v>0</v>
      </c>
      <c r="X3693" s="64">
        <f t="shared" si="117"/>
        <v>2273443.9319999996</v>
      </c>
    </row>
    <row r="3694" spans="1:24" hidden="1">
      <c r="A3694">
        <v>1018</v>
      </c>
      <c r="B3694" t="s">
        <v>694</v>
      </c>
      <c r="C3694" t="s">
        <v>684</v>
      </c>
      <c r="D3694" t="s">
        <v>685</v>
      </c>
      <c r="E3694" t="s">
        <v>29</v>
      </c>
      <c r="F3694" t="s">
        <v>747</v>
      </c>
      <c r="G3694" t="s">
        <v>4642</v>
      </c>
      <c r="H3694" s="1">
        <v>45650</v>
      </c>
      <c r="I3694" t="s">
        <v>8</v>
      </c>
      <c r="J3694">
        <v>34</v>
      </c>
      <c r="K3694">
        <v>6.8849999999999998</v>
      </c>
      <c r="L3694">
        <v>0</v>
      </c>
      <c r="M3694">
        <v>0</v>
      </c>
      <c r="N3694">
        <v>1</v>
      </c>
      <c r="O3694">
        <v>0</v>
      </c>
      <c r="P3694">
        <v>7000000</v>
      </c>
      <c r="Q3694">
        <v>0</v>
      </c>
      <c r="R3694">
        <v>4</v>
      </c>
      <c r="S3694">
        <v>1014</v>
      </c>
      <c r="T3694" s="1">
        <v>0</v>
      </c>
      <c r="U3694">
        <v>1</v>
      </c>
      <c r="W3694" s="64">
        <f t="shared" si="116"/>
        <v>48195000</v>
      </c>
      <c r="X3694" s="64">
        <f t="shared" si="117"/>
        <v>0</v>
      </c>
    </row>
    <row r="3695" spans="1:24" hidden="1">
      <c r="A3695">
        <v>27012</v>
      </c>
      <c r="B3695" t="s">
        <v>689</v>
      </c>
      <c r="C3695" t="s">
        <v>684</v>
      </c>
      <c r="D3695" t="s">
        <v>685</v>
      </c>
      <c r="E3695" t="s">
        <v>29</v>
      </c>
      <c r="F3695" t="s">
        <v>753</v>
      </c>
      <c r="G3695" t="s">
        <v>979</v>
      </c>
      <c r="H3695" s="1">
        <v>45650</v>
      </c>
      <c r="I3695" t="s">
        <v>8</v>
      </c>
      <c r="J3695">
        <v>34</v>
      </c>
      <c r="K3695">
        <v>6.97</v>
      </c>
      <c r="L3695">
        <v>0</v>
      </c>
      <c r="M3695">
        <v>0</v>
      </c>
      <c r="N3695">
        <v>1</v>
      </c>
      <c r="O3695">
        <v>0</v>
      </c>
      <c r="P3695">
        <v>326175.59999999998</v>
      </c>
      <c r="Q3695">
        <v>0</v>
      </c>
      <c r="R3695">
        <v>4</v>
      </c>
      <c r="S3695">
        <v>1018</v>
      </c>
      <c r="T3695" s="1">
        <v>0</v>
      </c>
      <c r="U3695">
        <v>1</v>
      </c>
      <c r="W3695" s="64">
        <f t="shared" si="116"/>
        <v>2273443.9319999996</v>
      </c>
      <c r="X3695" s="64">
        <f t="shared" si="117"/>
        <v>0</v>
      </c>
    </row>
    <row r="3696" spans="1:24">
      <c r="A3696">
        <v>1001</v>
      </c>
      <c r="B3696" t="s">
        <v>689</v>
      </c>
      <c r="C3696" t="s">
        <v>684</v>
      </c>
      <c r="D3696" t="s">
        <v>685</v>
      </c>
      <c r="E3696" t="s">
        <v>29</v>
      </c>
      <c r="F3696" t="s">
        <v>686</v>
      </c>
      <c r="G3696" t="s">
        <v>4824</v>
      </c>
      <c r="H3696" s="1">
        <v>45652</v>
      </c>
      <c r="I3696" t="s">
        <v>8</v>
      </c>
      <c r="J3696">
        <v>34</v>
      </c>
      <c r="K3696">
        <v>6.875</v>
      </c>
      <c r="L3696">
        <v>0</v>
      </c>
      <c r="M3696">
        <v>0</v>
      </c>
      <c r="N3696">
        <v>1</v>
      </c>
      <c r="O3696">
        <v>0</v>
      </c>
      <c r="P3696">
        <v>15000000</v>
      </c>
      <c r="Q3696">
        <v>0</v>
      </c>
      <c r="R3696">
        <v>4</v>
      </c>
      <c r="S3696">
        <v>1033</v>
      </c>
      <c r="T3696" s="1">
        <v>0</v>
      </c>
      <c r="U3696">
        <v>1</v>
      </c>
      <c r="W3696" s="64">
        <f t="shared" si="116"/>
        <v>103125000</v>
      </c>
      <c r="X3696" s="64">
        <f t="shared" si="117"/>
        <v>0</v>
      </c>
    </row>
    <row r="3697" spans="1:24">
      <c r="A3697">
        <v>1001</v>
      </c>
      <c r="B3697" t="s">
        <v>689</v>
      </c>
      <c r="C3697" t="s">
        <v>684</v>
      </c>
      <c r="D3697" t="s">
        <v>685</v>
      </c>
      <c r="E3697" t="s">
        <v>29</v>
      </c>
      <c r="F3697" t="s">
        <v>686</v>
      </c>
      <c r="G3697" t="s">
        <v>4825</v>
      </c>
      <c r="H3697" s="1">
        <v>45652</v>
      </c>
      <c r="I3697" t="s">
        <v>7</v>
      </c>
      <c r="J3697">
        <v>34</v>
      </c>
      <c r="K3697">
        <v>6.86</v>
      </c>
      <c r="L3697">
        <v>0</v>
      </c>
      <c r="M3697">
        <v>0</v>
      </c>
      <c r="N3697">
        <v>1</v>
      </c>
      <c r="O3697">
        <v>0</v>
      </c>
      <c r="P3697">
        <v>0</v>
      </c>
      <c r="Q3697">
        <v>10000000</v>
      </c>
      <c r="R3697">
        <v>4</v>
      </c>
      <c r="S3697">
        <v>1033</v>
      </c>
      <c r="T3697" s="1">
        <v>0</v>
      </c>
      <c r="U3697">
        <v>1</v>
      </c>
      <c r="W3697" s="64">
        <f t="shared" si="116"/>
        <v>0</v>
      </c>
      <c r="X3697" s="64">
        <f t="shared" si="117"/>
        <v>68600000</v>
      </c>
    </row>
    <row r="3698" spans="1:24" hidden="1">
      <c r="A3698">
        <v>1005</v>
      </c>
      <c r="B3698" t="s">
        <v>689</v>
      </c>
      <c r="C3698" t="s">
        <v>684</v>
      </c>
      <c r="D3698" t="s">
        <v>685</v>
      </c>
      <c r="E3698" t="s">
        <v>29</v>
      </c>
      <c r="F3698" t="s">
        <v>747</v>
      </c>
      <c r="G3698" t="s">
        <v>4946</v>
      </c>
      <c r="H3698" s="1">
        <v>45652</v>
      </c>
      <c r="I3698" t="s">
        <v>7</v>
      </c>
      <c r="J3698">
        <v>34</v>
      </c>
      <c r="K3698">
        <v>6.97</v>
      </c>
      <c r="L3698">
        <v>0</v>
      </c>
      <c r="M3698">
        <v>0</v>
      </c>
      <c r="N3698">
        <v>1</v>
      </c>
      <c r="O3698">
        <v>1</v>
      </c>
      <c r="P3698">
        <v>0</v>
      </c>
      <c r="Q3698">
        <v>3500</v>
      </c>
      <c r="R3698">
        <v>4</v>
      </c>
      <c r="S3698">
        <v>27004</v>
      </c>
      <c r="T3698" s="1">
        <v>0</v>
      </c>
      <c r="U3698">
        <v>1</v>
      </c>
      <c r="W3698" s="64">
        <f t="shared" si="116"/>
        <v>0</v>
      </c>
      <c r="X3698" s="64">
        <f t="shared" si="117"/>
        <v>24395</v>
      </c>
    </row>
    <row r="3699" spans="1:24" hidden="1">
      <c r="A3699">
        <v>1005</v>
      </c>
      <c r="B3699" t="s">
        <v>689</v>
      </c>
      <c r="C3699" t="s">
        <v>684</v>
      </c>
      <c r="D3699" t="s">
        <v>685</v>
      </c>
      <c r="E3699" t="s">
        <v>29</v>
      </c>
      <c r="F3699" t="s">
        <v>747</v>
      </c>
      <c r="G3699" t="s">
        <v>4947</v>
      </c>
      <c r="H3699" s="1">
        <v>45652</v>
      </c>
      <c r="I3699" t="s">
        <v>7</v>
      </c>
      <c r="J3699">
        <v>34</v>
      </c>
      <c r="K3699">
        <v>6.97</v>
      </c>
      <c r="L3699">
        <v>0</v>
      </c>
      <c r="M3699">
        <v>0</v>
      </c>
      <c r="N3699">
        <v>1</v>
      </c>
      <c r="O3699">
        <v>1</v>
      </c>
      <c r="P3699">
        <v>0</v>
      </c>
      <c r="Q3699">
        <v>6999.99</v>
      </c>
      <c r="R3699">
        <v>4</v>
      </c>
      <c r="S3699">
        <v>27003</v>
      </c>
      <c r="T3699" s="1">
        <v>0</v>
      </c>
      <c r="U3699">
        <v>1</v>
      </c>
      <c r="W3699" s="64">
        <f t="shared" si="116"/>
        <v>0</v>
      </c>
      <c r="X3699" s="64">
        <f t="shared" si="117"/>
        <v>48789.9303</v>
      </c>
    </row>
    <row r="3700" spans="1:24" hidden="1">
      <c r="A3700">
        <v>1033</v>
      </c>
      <c r="B3700" t="s">
        <v>689</v>
      </c>
      <c r="C3700" t="s">
        <v>684</v>
      </c>
      <c r="D3700" t="s">
        <v>685</v>
      </c>
      <c r="E3700" t="s">
        <v>29</v>
      </c>
      <c r="F3700" t="s">
        <v>747</v>
      </c>
      <c r="G3700" t="s">
        <v>5199</v>
      </c>
      <c r="H3700" s="1">
        <v>45652</v>
      </c>
      <c r="I3700" t="s">
        <v>7</v>
      </c>
      <c r="J3700">
        <v>34</v>
      </c>
      <c r="K3700">
        <v>6.875</v>
      </c>
      <c r="L3700">
        <v>0</v>
      </c>
      <c r="M3700">
        <v>0</v>
      </c>
      <c r="N3700">
        <v>1</v>
      </c>
      <c r="O3700">
        <v>0</v>
      </c>
      <c r="P3700">
        <v>0</v>
      </c>
      <c r="Q3700">
        <v>15000000</v>
      </c>
      <c r="R3700">
        <v>4</v>
      </c>
      <c r="S3700">
        <v>1001</v>
      </c>
      <c r="T3700" s="1">
        <v>0</v>
      </c>
      <c r="U3700">
        <v>1</v>
      </c>
      <c r="W3700" s="64">
        <f t="shared" si="116"/>
        <v>0</v>
      </c>
      <c r="X3700" s="64">
        <f t="shared" si="117"/>
        <v>103125000</v>
      </c>
    </row>
    <row r="3701" spans="1:24" hidden="1">
      <c r="A3701">
        <v>1033</v>
      </c>
      <c r="B3701" t="s">
        <v>689</v>
      </c>
      <c r="C3701" t="s">
        <v>684</v>
      </c>
      <c r="D3701" t="s">
        <v>685</v>
      </c>
      <c r="E3701" t="s">
        <v>29</v>
      </c>
      <c r="F3701" t="s">
        <v>747</v>
      </c>
      <c r="G3701" t="s">
        <v>5200</v>
      </c>
      <c r="H3701" s="1">
        <v>45652</v>
      </c>
      <c r="I3701" t="s">
        <v>8</v>
      </c>
      <c r="J3701">
        <v>34</v>
      </c>
      <c r="K3701">
        <v>6.86</v>
      </c>
      <c r="L3701">
        <v>0</v>
      </c>
      <c r="M3701">
        <v>0</v>
      </c>
      <c r="N3701">
        <v>1</v>
      </c>
      <c r="O3701">
        <v>0</v>
      </c>
      <c r="P3701">
        <v>10000000</v>
      </c>
      <c r="Q3701">
        <v>0</v>
      </c>
      <c r="R3701">
        <v>4</v>
      </c>
      <c r="S3701">
        <v>1001</v>
      </c>
      <c r="T3701" s="1">
        <v>0</v>
      </c>
      <c r="U3701">
        <v>1</v>
      </c>
      <c r="W3701" s="64">
        <f t="shared" si="116"/>
        <v>68600000</v>
      </c>
      <c r="X3701" s="64">
        <f t="shared" si="117"/>
        <v>0</v>
      </c>
    </row>
    <row r="3702" spans="1:24" hidden="1">
      <c r="A3702">
        <v>27003</v>
      </c>
      <c r="B3702" t="s">
        <v>689</v>
      </c>
      <c r="C3702" t="s">
        <v>684</v>
      </c>
      <c r="D3702" t="s">
        <v>685</v>
      </c>
      <c r="E3702" t="s">
        <v>29</v>
      </c>
      <c r="F3702" t="s">
        <v>4796</v>
      </c>
      <c r="G3702" t="s">
        <v>1024</v>
      </c>
      <c r="H3702" s="1">
        <v>45652</v>
      </c>
      <c r="I3702" t="s">
        <v>8</v>
      </c>
      <c r="J3702">
        <v>34</v>
      </c>
      <c r="K3702">
        <v>6.97</v>
      </c>
      <c r="L3702">
        <v>0</v>
      </c>
      <c r="M3702">
        <v>0</v>
      </c>
      <c r="N3702">
        <v>1</v>
      </c>
      <c r="O3702">
        <v>0</v>
      </c>
      <c r="P3702">
        <v>6999.99</v>
      </c>
      <c r="Q3702">
        <v>0</v>
      </c>
      <c r="R3702">
        <v>4</v>
      </c>
      <c r="S3702">
        <v>1005</v>
      </c>
      <c r="T3702" s="1">
        <v>0</v>
      </c>
      <c r="U3702">
        <v>1</v>
      </c>
      <c r="W3702" s="64">
        <f t="shared" si="116"/>
        <v>48789.9303</v>
      </c>
      <c r="X3702" s="64">
        <f t="shared" si="117"/>
        <v>0</v>
      </c>
    </row>
    <row r="3703" spans="1:24" hidden="1">
      <c r="A3703">
        <v>27004</v>
      </c>
      <c r="B3703" t="s">
        <v>689</v>
      </c>
      <c r="C3703" t="s">
        <v>684</v>
      </c>
      <c r="D3703" t="s">
        <v>685</v>
      </c>
      <c r="E3703" t="s">
        <v>29</v>
      </c>
      <c r="F3703" t="s">
        <v>4796</v>
      </c>
      <c r="G3703" t="s">
        <v>5348</v>
      </c>
      <c r="H3703" s="1">
        <v>45652</v>
      </c>
      <c r="I3703" t="s">
        <v>8</v>
      </c>
      <c r="J3703">
        <v>34</v>
      </c>
      <c r="K3703">
        <v>6.97</v>
      </c>
      <c r="L3703">
        <v>0</v>
      </c>
      <c r="M3703">
        <v>0</v>
      </c>
      <c r="N3703">
        <v>1</v>
      </c>
      <c r="O3703">
        <v>0</v>
      </c>
      <c r="P3703">
        <v>3500</v>
      </c>
      <c r="Q3703">
        <v>0</v>
      </c>
      <c r="R3703">
        <v>4</v>
      </c>
      <c r="S3703">
        <v>1005</v>
      </c>
      <c r="T3703" s="1">
        <v>0</v>
      </c>
      <c r="U3703">
        <v>1</v>
      </c>
      <c r="W3703" s="64">
        <f t="shared" si="116"/>
        <v>24395</v>
      </c>
      <c r="X3703" s="64">
        <f t="shared" si="117"/>
        <v>0</v>
      </c>
    </row>
    <row r="3704" spans="1:24" hidden="1">
      <c r="A3704">
        <v>1009</v>
      </c>
      <c r="B3704" t="s">
        <v>690</v>
      </c>
      <c r="C3704" t="s">
        <v>684</v>
      </c>
      <c r="D3704" t="s">
        <v>685</v>
      </c>
      <c r="E3704" t="s">
        <v>29</v>
      </c>
      <c r="F3704" t="s">
        <v>686</v>
      </c>
      <c r="G3704" t="s">
        <v>5081</v>
      </c>
      <c r="H3704" s="1">
        <v>45653</v>
      </c>
      <c r="I3704" t="s">
        <v>7</v>
      </c>
      <c r="J3704">
        <v>53</v>
      </c>
      <c r="K3704">
        <v>7.7901999999999996</v>
      </c>
      <c r="L3704">
        <v>0</v>
      </c>
      <c r="M3704">
        <v>0</v>
      </c>
      <c r="N3704">
        <v>1</v>
      </c>
      <c r="O3704">
        <v>0</v>
      </c>
      <c r="P3704">
        <v>0</v>
      </c>
      <c r="Q3704">
        <v>10000</v>
      </c>
      <c r="R3704">
        <v>4</v>
      </c>
      <c r="S3704">
        <v>27002</v>
      </c>
      <c r="T3704" s="1">
        <v>0</v>
      </c>
      <c r="U3704">
        <v>1</v>
      </c>
      <c r="W3704" s="64">
        <f t="shared" si="116"/>
        <v>0</v>
      </c>
      <c r="X3704" s="64">
        <f t="shared" si="117"/>
        <v>77902</v>
      </c>
    </row>
    <row r="3705" spans="1:24" hidden="1">
      <c r="A3705">
        <v>27002</v>
      </c>
      <c r="B3705" t="s">
        <v>690</v>
      </c>
      <c r="C3705" t="s">
        <v>684</v>
      </c>
      <c r="D3705" t="s">
        <v>685</v>
      </c>
      <c r="E3705" t="s">
        <v>29</v>
      </c>
      <c r="F3705" t="s">
        <v>5341</v>
      </c>
      <c r="G3705" t="s">
        <v>3602</v>
      </c>
      <c r="H3705" s="1">
        <v>45653</v>
      </c>
      <c r="I3705" t="s">
        <v>8</v>
      </c>
      <c r="J3705">
        <v>53</v>
      </c>
      <c r="K3705">
        <v>7.7901999999999996</v>
      </c>
      <c r="L3705">
        <v>0</v>
      </c>
      <c r="M3705">
        <v>0</v>
      </c>
      <c r="N3705">
        <v>1</v>
      </c>
      <c r="O3705">
        <v>0</v>
      </c>
      <c r="P3705">
        <v>10000</v>
      </c>
      <c r="Q3705">
        <v>0</v>
      </c>
      <c r="R3705">
        <v>4</v>
      </c>
      <c r="S3705">
        <v>1009</v>
      </c>
      <c r="T3705" s="1">
        <v>0</v>
      </c>
      <c r="U3705">
        <v>1</v>
      </c>
      <c r="W3705" s="64">
        <f t="shared" si="116"/>
        <v>77902</v>
      </c>
      <c r="X3705" s="64">
        <f t="shared" si="117"/>
        <v>0</v>
      </c>
    </row>
    <row r="3706" spans="1:24" hidden="1">
      <c r="A3706">
        <v>1009</v>
      </c>
      <c r="B3706" t="s">
        <v>690</v>
      </c>
      <c r="C3706" t="s">
        <v>684</v>
      </c>
      <c r="D3706" t="s">
        <v>685</v>
      </c>
      <c r="E3706" t="s">
        <v>29</v>
      </c>
      <c r="F3706" t="s">
        <v>686</v>
      </c>
      <c r="G3706" t="s">
        <v>5082</v>
      </c>
      <c r="H3706" s="1">
        <v>45656</v>
      </c>
      <c r="I3706" t="s">
        <v>7</v>
      </c>
      <c r="J3706">
        <v>53</v>
      </c>
      <c r="K3706">
        <v>7.7931999999999997</v>
      </c>
      <c r="L3706">
        <v>0</v>
      </c>
      <c r="M3706">
        <v>0</v>
      </c>
      <c r="N3706">
        <v>1</v>
      </c>
      <c r="O3706">
        <v>0</v>
      </c>
      <c r="P3706">
        <v>0</v>
      </c>
      <c r="Q3706">
        <v>10000</v>
      </c>
      <c r="R3706">
        <v>4</v>
      </c>
      <c r="S3706">
        <v>27002</v>
      </c>
      <c r="T3706" s="1">
        <v>0</v>
      </c>
      <c r="U3706">
        <v>1</v>
      </c>
      <c r="W3706" s="64">
        <f t="shared" si="116"/>
        <v>0</v>
      </c>
      <c r="X3706" s="64">
        <f t="shared" si="117"/>
        <v>77932</v>
      </c>
    </row>
    <row r="3707" spans="1:24" hidden="1">
      <c r="A3707">
        <v>27002</v>
      </c>
      <c r="B3707" t="s">
        <v>690</v>
      </c>
      <c r="C3707" t="s">
        <v>684</v>
      </c>
      <c r="D3707" t="s">
        <v>685</v>
      </c>
      <c r="E3707" t="s">
        <v>29</v>
      </c>
      <c r="F3707" t="s">
        <v>5341</v>
      </c>
      <c r="G3707" t="s">
        <v>3602</v>
      </c>
      <c r="H3707" s="1">
        <v>45656</v>
      </c>
      <c r="I3707" t="s">
        <v>8</v>
      </c>
      <c r="J3707">
        <v>53</v>
      </c>
      <c r="K3707">
        <v>7.7931999999999997</v>
      </c>
      <c r="L3707">
        <v>0</v>
      </c>
      <c r="M3707">
        <v>0</v>
      </c>
      <c r="N3707">
        <v>1</v>
      </c>
      <c r="O3707">
        <v>0</v>
      </c>
      <c r="P3707">
        <v>10000</v>
      </c>
      <c r="Q3707">
        <v>0</v>
      </c>
      <c r="R3707">
        <v>4</v>
      </c>
      <c r="S3707">
        <v>1009</v>
      </c>
      <c r="T3707" s="1">
        <v>0</v>
      </c>
      <c r="U3707">
        <v>1</v>
      </c>
      <c r="W3707" s="64">
        <f t="shared" si="116"/>
        <v>77932</v>
      </c>
      <c r="X3707" s="64">
        <f t="shared" si="117"/>
        <v>0</v>
      </c>
    </row>
    <row r="3708" spans="1:24" hidden="1">
      <c r="A3708">
        <v>1009</v>
      </c>
      <c r="B3708" t="s">
        <v>690</v>
      </c>
      <c r="C3708" t="s">
        <v>684</v>
      </c>
      <c r="D3708" t="s">
        <v>685</v>
      </c>
      <c r="E3708" t="s">
        <v>29</v>
      </c>
      <c r="F3708" t="s">
        <v>686</v>
      </c>
      <c r="G3708" t="s">
        <v>5083</v>
      </c>
      <c r="H3708" s="1">
        <v>45657</v>
      </c>
      <c r="I3708" t="s">
        <v>7</v>
      </c>
      <c r="J3708">
        <v>53</v>
      </c>
      <c r="K3708">
        <v>7.7728000000000002</v>
      </c>
      <c r="L3708">
        <v>0</v>
      </c>
      <c r="M3708">
        <v>0</v>
      </c>
      <c r="N3708">
        <v>1</v>
      </c>
      <c r="O3708">
        <v>0</v>
      </c>
      <c r="P3708">
        <v>0</v>
      </c>
      <c r="Q3708">
        <v>10000</v>
      </c>
      <c r="R3708">
        <v>4</v>
      </c>
      <c r="S3708">
        <v>27002</v>
      </c>
      <c r="T3708" s="1">
        <v>0</v>
      </c>
      <c r="U3708">
        <v>1</v>
      </c>
      <c r="W3708" s="64">
        <f t="shared" si="116"/>
        <v>0</v>
      </c>
      <c r="X3708" s="64">
        <f t="shared" si="117"/>
        <v>77728</v>
      </c>
    </row>
    <row r="3709" spans="1:24" hidden="1">
      <c r="A3709">
        <v>27002</v>
      </c>
      <c r="B3709" t="s">
        <v>690</v>
      </c>
      <c r="C3709" t="s">
        <v>684</v>
      </c>
      <c r="D3709" t="s">
        <v>685</v>
      </c>
      <c r="E3709" t="s">
        <v>29</v>
      </c>
      <c r="F3709" t="s">
        <v>5341</v>
      </c>
      <c r="G3709" t="s">
        <v>730</v>
      </c>
      <c r="H3709" s="1">
        <v>45657</v>
      </c>
      <c r="I3709" t="s">
        <v>8</v>
      </c>
      <c r="J3709">
        <v>53</v>
      </c>
      <c r="K3709">
        <v>7.7728000000000002</v>
      </c>
      <c r="L3709">
        <v>0</v>
      </c>
      <c r="M3709">
        <v>0</v>
      </c>
      <c r="N3709">
        <v>1</v>
      </c>
      <c r="O3709">
        <v>0</v>
      </c>
      <c r="P3709">
        <v>10000</v>
      </c>
      <c r="Q3709">
        <v>0</v>
      </c>
      <c r="R3709">
        <v>4</v>
      </c>
      <c r="S3709">
        <v>1009</v>
      </c>
      <c r="T3709" s="1">
        <v>0</v>
      </c>
      <c r="U3709">
        <v>1</v>
      </c>
      <c r="W3709" s="64">
        <f t="shared" si="116"/>
        <v>77728</v>
      </c>
      <c r="X3709" s="64">
        <f t="shared" si="117"/>
        <v>0</v>
      </c>
    </row>
    <row r="3710" spans="1:24">
      <c r="A3710">
        <v>1001</v>
      </c>
      <c r="B3710" t="s">
        <v>689</v>
      </c>
      <c r="C3710" t="s">
        <v>684</v>
      </c>
      <c r="D3710" t="s">
        <v>685</v>
      </c>
      <c r="E3710" t="s">
        <v>29</v>
      </c>
      <c r="F3710" t="s">
        <v>686</v>
      </c>
      <c r="G3710" t="s">
        <v>4776</v>
      </c>
      <c r="H3710" s="1">
        <v>45659</v>
      </c>
      <c r="I3710" t="s">
        <v>8</v>
      </c>
      <c r="J3710">
        <v>34</v>
      </c>
      <c r="K3710">
        <v>6.875</v>
      </c>
      <c r="L3710">
        <v>0</v>
      </c>
      <c r="M3710">
        <v>0</v>
      </c>
      <c r="N3710">
        <v>1</v>
      </c>
      <c r="O3710">
        <v>0</v>
      </c>
      <c r="P3710">
        <v>10000000</v>
      </c>
      <c r="Q3710">
        <v>0</v>
      </c>
      <c r="R3710">
        <v>4</v>
      </c>
      <c r="S3710">
        <v>1033</v>
      </c>
      <c r="T3710" s="1">
        <v>0</v>
      </c>
      <c r="U3710">
        <v>1</v>
      </c>
      <c r="W3710" s="64">
        <f t="shared" si="116"/>
        <v>68750000</v>
      </c>
      <c r="X3710" s="64">
        <f t="shared" si="117"/>
        <v>0</v>
      </c>
    </row>
    <row r="3711" spans="1:24">
      <c r="A3711">
        <v>1001</v>
      </c>
      <c r="B3711" t="s">
        <v>689</v>
      </c>
      <c r="C3711" t="s">
        <v>684</v>
      </c>
      <c r="D3711" t="s">
        <v>685</v>
      </c>
      <c r="E3711" t="s">
        <v>29</v>
      </c>
      <c r="F3711" t="s">
        <v>686</v>
      </c>
      <c r="G3711" t="s">
        <v>4777</v>
      </c>
      <c r="H3711" s="1">
        <v>45659</v>
      </c>
      <c r="I3711" t="s">
        <v>7</v>
      </c>
      <c r="J3711">
        <v>34</v>
      </c>
      <c r="K3711">
        <v>6.86</v>
      </c>
      <c r="L3711">
        <v>0</v>
      </c>
      <c r="M3711">
        <v>0</v>
      </c>
      <c r="N3711">
        <v>1</v>
      </c>
      <c r="O3711">
        <v>0</v>
      </c>
      <c r="P3711">
        <v>0</v>
      </c>
      <c r="Q3711">
        <v>10000000</v>
      </c>
      <c r="R3711">
        <v>4</v>
      </c>
      <c r="S3711">
        <v>1033</v>
      </c>
      <c r="T3711" s="1">
        <v>0</v>
      </c>
      <c r="U3711">
        <v>1</v>
      </c>
      <c r="W3711" s="64">
        <f t="shared" si="116"/>
        <v>0</v>
      </c>
      <c r="X3711" s="64">
        <f t="shared" si="117"/>
        <v>68600000</v>
      </c>
    </row>
    <row r="3712" spans="1:24" hidden="1">
      <c r="A3712">
        <v>1033</v>
      </c>
      <c r="B3712" t="s">
        <v>689</v>
      </c>
      <c r="C3712" t="s">
        <v>684</v>
      </c>
      <c r="D3712" t="s">
        <v>685</v>
      </c>
      <c r="E3712" t="s">
        <v>29</v>
      </c>
      <c r="F3712" t="s">
        <v>747</v>
      </c>
      <c r="G3712" t="s">
        <v>5201</v>
      </c>
      <c r="H3712" s="1">
        <v>45659</v>
      </c>
      <c r="I3712" t="s">
        <v>8</v>
      </c>
      <c r="J3712">
        <v>34</v>
      </c>
      <c r="K3712">
        <v>6.86</v>
      </c>
      <c r="L3712">
        <v>0</v>
      </c>
      <c r="M3712">
        <v>0</v>
      </c>
      <c r="N3712">
        <v>1</v>
      </c>
      <c r="O3712">
        <v>0</v>
      </c>
      <c r="P3712">
        <v>10000000</v>
      </c>
      <c r="Q3712">
        <v>0</v>
      </c>
      <c r="R3712">
        <v>4</v>
      </c>
      <c r="S3712">
        <v>1001</v>
      </c>
      <c r="T3712" s="1">
        <v>0</v>
      </c>
      <c r="U3712">
        <v>1</v>
      </c>
      <c r="W3712" s="64">
        <f t="shared" si="116"/>
        <v>68600000</v>
      </c>
      <c r="X3712" s="64">
        <f t="shared" si="117"/>
        <v>0</v>
      </c>
    </row>
    <row r="3713" spans="1:24" hidden="1">
      <c r="A3713">
        <v>1033</v>
      </c>
      <c r="B3713" t="s">
        <v>689</v>
      </c>
      <c r="C3713" t="s">
        <v>684</v>
      </c>
      <c r="D3713" t="s">
        <v>685</v>
      </c>
      <c r="E3713" t="s">
        <v>29</v>
      </c>
      <c r="F3713" t="s">
        <v>747</v>
      </c>
      <c r="G3713" t="s">
        <v>5202</v>
      </c>
      <c r="H3713" s="1">
        <v>45659</v>
      </c>
      <c r="I3713" t="s">
        <v>7</v>
      </c>
      <c r="J3713">
        <v>34</v>
      </c>
      <c r="K3713">
        <v>6.875</v>
      </c>
      <c r="L3713">
        <v>0</v>
      </c>
      <c r="M3713">
        <v>0</v>
      </c>
      <c r="N3713">
        <v>1</v>
      </c>
      <c r="O3713">
        <v>0</v>
      </c>
      <c r="P3713">
        <v>0</v>
      </c>
      <c r="Q3713">
        <v>10000000</v>
      </c>
      <c r="R3713">
        <v>4</v>
      </c>
      <c r="S3713">
        <v>1001</v>
      </c>
      <c r="T3713" s="1">
        <v>0</v>
      </c>
      <c r="U3713">
        <v>1</v>
      </c>
      <c r="W3713" s="64">
        <f t="shared" si="116"/>
        <v>0</v>
      </c>
      <c r="X3713" s="64">
        <f t="shared" si="117"/>
        <v>68750000</v>
      </c>
    </row>
    <row r="3714" spans="1:24">
      <c r="A3714">
        <v>1001</v>
      </c>
      <c r="B3714" t="s">
        <v>689</v>
      </c>
      <c r="C3714" t="s">
        <v>684</v>
      </c>
      <c r="D3714" t="s">
        <v>685</v>
      </c>
      <c r="E3714" t="s">
        <v>29</v>
      </c>
      <c r="F3714" t="s">
        <v>686</v>
      </c>
      <c r="G3714" t="s">
        <v>4763</v>
      </c>
      <c r="H3714" s="1">
        <v>45660</v>
      </c>
      <c r="I3714" t="s">
        <v>7</v>
      </c>
      <c r="J3714">
        <v>34</v>
      </c>
      <c r="K3714">
        <v>6.86</v>
      </c>
      <c r="L3714">
        <v>0</v>
      </c>
      <c r="M3714">
        <v>0</v>
      </c>
      <c r="N3714">
        <v>1</v>
      </c>
      <c r="O3714">
        <v>0</v>
      </c>
      <c r="P3714">
        <v>0</v>
      </c>
      <c r="Q3714">
        <v>5000000</v>
      </c>
      <c r="R3714">
        <v>4</v>
      </c>
      <c r="S3714">
        <v>1033</v>
      </c>
      <c r="T3714" s="1">
        <v>0</v>
      </c>
      <c r="U3714">
        <v>1</v>
      </c>
      <c r="W3714" s="64">
        <f t="shared" si="116"/>
        <v>0</v>
      </c>
      <c r="X3714" s="64">
        <f t="shared" si="117"/>
        <v>34300000</v>
      </c>
    </row>
    <row r="3715" spans="1:24" hidden="1">
      <c r="A3715">
        <v>1009</v>
      </c>
      <c r="B3715" t="s">
        <v>690</v>
      </c>
      <c r="C3715" t="s">
        <v>684</v>
      </c>
      <c r="D3715" t="s">
        <v>685</v>
      </c>
      <c r="E3715" t="s">
        <v>29</v>
      </c>
      <c r="F3715" t="s">
        <v>686</v>
      </c>
      <c r="G3715" t="s">
        <v>5084</v>
      </c>
      <c r="H3715" s="1">
        <v>45660</v>
      </c>
      <c r="I3715" t="s">
        <v>7</v>
      </c>
      <c r="J3715">
        <v>53</v>
      </c>
      <c r="K3715">
        <v>7.6657000000000002</v>
      </c>
      <c r="L3715">
        <v>0</v>
      </c>
      <c r="M3715">
        <v>0</v>
      </c>
      <c r="N3715">
        <v>1</v>
      </c>
      <c r="O3715">
        <v>0</v>
      </c>
      <c r="P3715">
        <v>0</v>
      </c>
      <c r="Q3715">
        <v>10000</v>
      </c>
      <c r="R3715">
        <v>4</v>
      </c>
      <c r="S3715">
        <v>27002</v>
      </c>
      <c r="T3715" s="1">
        <v>0</v>
      </c>
      <c r="U3715">
        <v>1</v>
      </c>
      <c r="W3715" s="64">
        <f t="shared" si="116"/>
        <v>0</v>
      </c>
      <c r="X3715" s="64">
        <f t="shared" si="117"/>
        <v>76657</v>
      </c>
    </row>
    <row r="3716" spans="1:24" hidden="1">
      <c r="A3716">
        <v>1033</v>
      </c>
      <c r="B3716" t="s">
        <v>689</v>
      </c>
      <c r="C3716" t="s">
        <v>684</v>
      </c>
      <c r="D3716" t="s">
        <v>685</v>
      </c>
      <c r="E3716" t="s">
        <v>29</v>
      </c>
      <c r="F3716" t="s">
        <v>747</v>
      </c>
      <c r="G3716" t="s">
        <v>5203</v>
      </c>
      <c r="H3716" s="1">
        <v>45660</v>
      </c>
      <c r="I3716" t="s">
        <v>8</v>
      </c>
      <c r="J3716">
        <v>34</v>
      </c>
      <c r="K3716">
        <v>6.86</v>
      </c>
      <c r="L3716">
        <v>0</v>
      </c>
      <c r="M3716">
        <v>0</v>
      </c>
      <c r="N3716">
        <v>1</v>
      </c>
      <c r="O3716">
        <v>0</v>
      </c>
      <c r="P3716">
        <v>5000000</v>
      </c>
      <c r="Q3716">
        <v>0</v>
      </c>
      <c r="R3716">
        <v>4</v>
      </c>
      <c r="S3716">
        <v>1001</v>
      </c>
      <c r="T3716" s="1">
        <v>0</v>
      </c>
      <c r="U3716">
        <v>1</v>
      </c>
      <c r="W3716" s="64">
        <f t="shared" si="116"/>
        <v>34300000</v>
      </c>
      <c r="X3716" s="64">
        <f t="shared" si="117"/>
        <v>0</v>
      </c>
    </row>
    <row r="3717" spans="1:24" hidden="1">
      <c r="A3717">
        <v>27002</v>
      </c>
      <c r="B3717" t="s">
        <v>690</v>
      </c>
      <c r="C3717" t="s">
        <v>684</v>
      </c>
      <c r="D3717" t="s">
        <v>685</v>
      </c>
      <c r="E3717" t="s">
        <v>29</v>
      </c>
      <c r="F3717" t="s">
        <v>5341</v>
      </c>
      <c r="G3717" t="s">
        <v>1012</v>
      </c>
      <c r="H3717" s="1">
        <v>45660</v>
      </c>
      <c r="I3717" t="s">
        <v>8</v>
      </c>
      <c r="J3717">
        <v>53</v>
      </c>
      <c r="K3717">
        <v>7.6657000000000002</v>
      </c>
      <c r="L3717">
        <v>0</v>
      </c>
      <c r="M3717">
        <v>0</v>
      </c>
      <c r="N3717">
        <v>1</v>
      </c>
      <c r="O3717">
        <v>0</v>
      </c>
      <c r="P3717">
        <v>10000</v>
      </c>
      <c r="Q3717">
        <v>0</v>
      </c>
      <c r="R3717">
        <v>4</v>
      </c>
      <c r="S3717">
        <v>1009</v>
      </c>
      <c r="T3717" s="1">
        <v>0</v>
      </c>
      <c r="U3717">
        <v>1</v>
      </c>
      <c r="W3717" s="64">
        <f t="shared" si="116"/>
        <v>76657</v>
      </c>
      <c r="X3717" s="64">
        <f t="shared" si="117"/>
        <v>0</v>
      </c>
    </row>
    <row r="3718" spans="1:24" hidden="1">
      <c r="A3718">
        <v>1005</v>
      </c>
      <c r="B3718" t="s">
        <v>689</v>
      </c>
      <c r="C3718" t="s">
        <v>684</v>
      </c>
      <c r="D3718" t="s">
        <v>685</v>
      </c>
      <c r="E3718" t="s">
        <v>29</v>
      </c>
      <c r="F3718" t="s">
        <v>747</v>
      </c>
      <c r="G3718" t="s">
        <v>4948</v>
      </c>
      <c r="H3718" s="1">
        <v>45664</v>
      </c>
      <c r="I3718" t="s">
        <v>8</v>
      </c>
      <c r="J3718">
        <v>34</v>
      </c>
      <c r="K3718">
        <v>6.97</v>
      </c>
      <c r="L3718">
        <v>0</v>
      </c>
      <c r="M3718">
        <v>0</v>
      </c>
      <c r="N3718">
        <v>1</v>
      </c>
      <c r="O3718">
        <v>1</v>
      </c>
      <c r="P3718">
        <v>6938.89</v>
      </c>
      <c r="Q3718">
        <v>0</v>
      </c>
      <c r="R3718">
        <v>4</v>
      </c>
      <c r="S3718">
        <v>27003</v>
      </c>
      <c r="T3718" s="1">
        <v>0</v>
      </c>
      <c r="U3718">
        <v>1</v>
      </c>
      <c r="W3718" s="64">
        <f t="shared" si="116"/>
        <v>48364.063300000002</v>
      </c>
      <c r="X3718" s="64">
        <f t="shared" si="117"/>
        <v>0</v>
      </c>
    </row>
    <row r="3719" spans="1:24" hidden="1">
      <c r="A3719">
        <v>27003</v>
      </c>
      <c r="B3719" t="s">
        <v>689</v>
      </c>
      <c r="C3719" t="s">
        <v>684</v>
      </c>
      <c r="D3719" t="s">
        <v>685</v>
      </c>
      <c r="E3719" t="s">
        <v>29</v>
      </c>
      <c r="F3719" t="s">
        <v>4796</v>
      </c>
      <c r="G3719" t="s">
        <v>1033</v>
      </c>
      <c r="H3719" s="1">
        <v>45664</v>
      </c>
      <c r="I3719" t="s">
        <v>7</v>
      </c>
      <c r="J3719">
        <v>34</v>
      </c>
      <c r="K3719">
        <v>6.97</v>
      </c>
      <c r="L3719">
        <v>0</v>
      </c>
      <c r="M3719">
        <v>0</v>
      </c>
      <c r="N3719">
        <v>1</v>
      </c>
      <c r="O3719">
        <v>0</v>
      </c>
      <c r="P3719">
        <v>0</v>
      </c>
      <c r="Q3719">
        <v>6938.89</v>
      </c>
      <c r="R3719">
        <v>4</v>
      </c>
      <c r="S3719">
        <v>1005</v>
      </c>
      <c r="T3719" s="1">
        <v>0</v>
      </c>
      <c r="U3719">
        <v>1</v>
      </c>
      <c r="W3719" s="64">
        <f t="shared" si="116"/>
        <v>0</v>
      </c>
      <c r="X3719" s="64">
        <f t="shared" si="117"/>
        <v>48364.063300000002</v>
      </c>
    </row>
    <row r="3720" spans="1:24">
      <c r="A3720">
        <v>1016</v>
      </c>
      <c r="B3720" t="s">
        <v>689</v>
      </c>
      <c r="C3720" t="s">
        <v>684</v>
      </c>
      <c r="D3720" t="s">
        <v>685</v>
      </c>
      <c r="E3720" t="s">
        <v>29</v>
      </c>
      <c r="F3720" t="s">
        <v>748</v>
      </c>
      <c r="G3720" t="s">
        <v>4797</v>
      </c>
      <c r="H3720" s="1">
        <v>45665</v>
      </c>
      <c r="I3720" t="s">
        <v>7</v>
      </c>
      <c r="J3720">
        <v>34</v>
      </c>
      <c r="K3720">
        <v>6.97</v>
      </c>
      <c r="L3720">
        <v>0</v>
      </c>
      <c r="M3720">
        <v>0</v>
      </c>
      <c r="N3720">
        <v>1</v>
      </c>
      <c r="O3720">
        <v>0</v>
      </c>
      <c r="P3720">
        <v>0</v>
      </c>
      <c r="Q3720">
        <v>1000</v>
      </c>
      <c r="R3720">
        <v>4</v>
      </c>
      <c r="S3720">
        <v>27003</v>
      </c>
      <c r="T3720" s="1">
        <v>0</v>
      </c>
      <c r="U3720">
        <v>1</v>
      </c>
      <c r="W3720" s="64">
        <f t="shared" si="116"/>
        <v>0</v>
      </c>
      <c r="X3720" s="64">
        <f t="shared" si="117"/>
        <v>6970</v>
      </c>
    </row>
    <row r="3721" spans="1:24" hidden="1">
      <c r="A3721">
        <v>27003</v>
      </c>
      <c r="B3721" t="s">
        <v>689</v>
      </c>
      <c r="C3721" t="s">
        <v>684</v>
      </c>
      <c r="D3721" t="s">
        <v>685</v>
      </c>
      <c r="E3721" t="s">
        <v>29</v>
      </c>
      <c r="F3721" t="s">
        <v>753</v>
      </c>
      <c r="G3721" t="s">
        <v>734</v>
      </c>
      <c r="H3721" s="1">
        <v>45665</v>
      </c>
      <c r="I3721" t="s">
        <v>8</v>
      </c>
      <c r="J3721">
        <v>34</v>
      </c>
      <c r="K3721">
        <v>6.97</v>
      </c>
      <c r="L3721">
        <v>0</v>
      </c>
      <c r="M3721">
        <v>0</v>
      </c>
      <c r="N3721">
        <v>1</v>
      </c>
      <c r="O3721">
        <v>0</v>
      </c>
      <c r="P3721">
        <v>1000</v>
      </c>
      <c r="Q3721">
        <v>0</v>
      </c>
      <c r="R3721">
        <v>4</v>
      </c>
      <c r="S3721">
        <v>1016</v>
      </c>
      <c r="T3721" s="1">
        <v>0</v>
      </c>
      <c r="U3721">
        <v>1</v>
      </c>
      <c r="W3721" s="64">
        <f t="shared" si="116"/>
        <v>6970</v>
      </c>
      <c r="X3721" s="64">
        <f t="shared" si="117"/>
        <v>0</v>
      </c>
    </row>
    <row r="3722" spans="1:24">
      <c r="A3722">
        <v>1001</v>
      </c>
      <c r="B3722" t="s">
        <v>689</v>
      </c>
      <c r="C3722" t="s">
        <v>684</v>
      </c>
      <c r="D3722" t="s">
        <v>685</v>
      </c>
      <c r="E3722" t="s">
        <v>29</v>
      </c>
      <c r="F3722" t="s">
        <v>686</v>
      </c>
      <c r="G3722" t="s">
        <v>991</v>
      </c>
      <c r="H3722" s="1">
        <v>45666</v>
      </c>
      <c r="I3722" t="s">
        <v>8</v>
      </c>
      <c r="J3722">
        <v>34</v>
      </c>
      <c r="K3722">
        <v>6.86</v>
      </c>
      <c r="L3722">
        <v>0</v>
      </c>
      <c r="M3722">
        <v>0</v>
      </c>
      <c r="N3722">
        <v>1</v>
      </c>
      <c r="O3722">
        <v>0</v>
      </c>
      <c r="P3722">
        <v>10000000</v>
      </c>
      <c r="Q3722">
        <v>0</v>
      </c>
      <c r="R3722">
        <v>4</v>
      </c>
      <c r="S3722">
        <v>1033</v>
      </c>
      <c r="T3722" s="1">
        <v>0</v>
      </c>
      <c r="U3722">
        <v>1</v>
      </c>
      <c r="W3722" s="64">
        <f t="shared" si="116"/>
        <v>68600000</v>
      </c>
      <c r="X3722" s="64">
        <f t="shared" si="117"/>
        <v>0</v>
      </c>
    </row>
    <row r="3723" spans="1:24">
      <c r="A3723">
        <v>1001</v>
      </c>
      <c r="B3723" t="s">
        <v>689</v>
      </c>
      <c r="C3723" t="s">
        <v>684</v>
      </c>
      <c r="D3723" t="s">
        <v>685</v>
      </c>
      <c r="E3723" t="s">
        <v>29</v>
      </c>
      <c r="F3723" t="s">
        <v>686</v>
      </c>
      <c r="G3723" t="s">
        <v>4759</v>
      </c>
      <c r="H3723" s="1">
        <v>45666</v>
      </c>
      <c r="I3723" t="s">
        <v>7</v>
      </c>
      <c r="J3723">
        <v>34</v>
      </c>
      <c r="K3723">
        <v>6.875</v>
      </c>
      <c r="L3723">
        <v>0</v>
      </c>
      <c r="M3723">
        <v>0</v>
      </c>
      <c r="N3723">
        <v>1</v>
      </c>
      <c r="O3723">
        <v>0</v>
      </c>
      <c r="P3723">
        <v>0</v>
      </c>
      <c r="Q3723">
        <v>10000000</v>
      </c>
      <c r="R3723">
        <v>4</v>
      </c>
      <c r="S3723">
        <v>1033</v>
      </c>
      <c r="T3723" s="1">
        <v>0</v>
      </c>
      <c r="U3723">
        <v>1</v>
      </c>
      <c r="W3723" s="64">
        <f t="shared" si="116"/>
        <v>0</v>
      </c>
      <c r="X3723" s="64">
        <f t="shared" si="117"/>
        <v>68750000</v>
      </c>
    </row>
    <row r="3724" spans="1:24" hidden="1">
      <c r="A3724">
        <v>1009</v>
      </c>
      <c r="B3724" t="s">
        <v>690</v>
      </c>
      <c r="C3724" t="s">
        <v>684</v>
      </c>
      <c r="D3724" t="s">
        <v>685</v>
      </c>
      <c r="E3724" t="s">
        <v>29</v>
      </c>
      <c r="F3724" t="s">
        <v>686</v>
      </c>
      <c r="G3724" t="s">
        <v>5085</v>
      </c>
      <c r="H3724" s="1">
        <v>45666</v>
      </c>
      <c r="I3724" t="s">
        <v>7</v>
      </c>
      <c r="J3724">
        <v>53</v>
      </c>
      <c r="K3724">
        <v>7.7095000000000002</v>
      </c>
      <c r="L3724">
        <v>0</v>
      </c>
      <c r="M3724">
        <v>0</v>
      </c>
      <c r="N3724">
        <v>1</v>
      </c>
      <c r="O3724">
        <v>0</v>
      </c>
      <c r="P3724">
        <v>0</v>
      </c>
      <c r="Q3724">
        <v>10000</v>
      </c>
      <c r="R3724">
        <v>4</v>
      </c>
      <c r="S3724">
        <v>27002</v>
      </c>
      <c r="T3724" s="1">
        <v>0</v>
      </c>
      <c r="U3724">
        <v>1</v>
      </c>
      <c r="W3724" s="64">
        <f t="shared" si="116"/>
        <v>0</v>
      </c>
      <c r="X3724" s="64">
        <f t="shared" si="117"/>
        <v>77095</v>
      </c>
    </row>
    <row r="3725" spans="1:24" hidden="1">
      <c r="A3725">
        <v>1033</v>
      </c>
      <c r="B3725" t="s">
        <v>689</v>
      </c>
      <c r="C3725" t="s">
        <v>684</v>
      </c>
      <c r="D3725" t="s">
        <v>685</v>
      </c>
      <c r="E3725" t="s">
        <v>29</v>
      </c>
      <c r="F3725" t="s">
        <v>747</v>
      </c>
      <c r="G3725" t="s">
        <v>5204</v>
      </c>
      <c r="H3725" s="1">
        <v>45666</v>
      </c>
      <c r="I3725" t="s">
        <v>7</v>
      </c>
      <c r="J3725">
        <v>34</v>
      </c>
      <c r="K3725">
        <v>6.875</v>
      </c>
      <c r="L3725">
        <v>0</v>
      </c>
      <c r="M3725">
        <v>0</v>
      </c>
      <c r="N3725">
        <v>1</v>
      </c>
      <c r="O3725">
        <v>0</v>
      </c>
      <c r="P3725">
        <v>0</v>
      </c>
      <c r="Q3725">
        <v>10000000</v>
      </c>
      <c r="R3725">
        <v>4</v>
      </c>
      <c r="S3725">
        <v>1001</v>
      </c>
      <c r="T3725" s="1">
        <v>0</v>
      </c>
      <c r="U3725">
        <v>1</v>
      </c>
      <c r="W3725" s="64">
        <f t="shared" si="116"/>
        <v>0</v>
      </c>
      <c r="X3725" s="64">
        <f t="shared" si="117"/>
        <v>68750000</v>
      </c>
    </row>
    <row r="3726" spans="1:24" hidden="1">
      <c r="A3726">
        <v>1033</v>
      </c>
      <c r="B3726" t="s">
        <v>689</v>
      </c>
      <c r="C3726" t="s">
        <v>684</v>
      </c>
      <c r="D3726" t="s">
        <v>685</v>
      </c>
      <c r="E3726" t="s">
        <v>29</v>
      </c>
      <c r="F3726" t="s">
        <v>747</v>
      </c>
      <c r="G3726" t="s">
        <v>5205</v>
      </c>
      <c r="H3726" s="1">
        <v>45666</v>
      </c>
      <c r="I3726" t="s">
        <v>8</v>
      </c>
      <c r="J3726">
        <v>34</v>
      </c>
      <c r="K3726">
        <v>6.86</v>
      </c>
      <c r="L3726">
        <v>0</v>
      </c>
      <c r="M3726">
        <v>0</v>
      </c>
      <c r="N3726">
        <v>1</v>
      </c>
      <c r="O3726">
        <v>0</v>
      </c>
      <c r="P3726">
        <v>10000000</v>
      </c>
      <c r="Q3726">
        <v>0</v>
      </c>
      <c r="R3726">
        <v>4</v>
      </c>
      <c r="S3726">
        <v>1001</v>
      </c>
      <c r="T3726" s="1">
        <v>0</v>
      </c>
      <c r="U3726">
        <v>1</v>
      </c>
      <c r="W3726" s="64">
        <f t="shared" si="116"/>
        <v>68600000</v>
      </c>
      <c r="X3726" s="64">
        <f t="shared" si="117"/>
        <v>0</v>
      </c>
    </row>
    <row r="3727" spans="1:24" hidden="1">
      <c r="A3727">
        <v>27002</v>
      </c>
      <c r="B3727" t="s">
        <v>690</v>
      </c>
      <c r="C3727" t="s">
        <v>684</v>
      </c>
      <c r="D3727" t="s">
        <v>685</v>
      </c>
      <c r="E3727" t="s">
        <v>29</v>
      </c>
      <c r="F3727" t="s">
        <v>5341</v>
      </c>
      <c r="G3727" t="s">
        <v>1052</v>
      </c>
      <c r="H3727" s="1">
        <v>45666</v>
      </c>
      <c r="I3727" t="s">
        <v>8</v>
      </c>
      <c r="J3727">
        <v>53</v>
      </c>
      <c r="K3727">
        <v>7.7095000000000002</v>
      </c>
      <c r="L3727">
        <v>0</v>
      </c>
      <c r="M3727">
        <v>0</v>
      </c>
      <c r="N3727">
        <v>1</v>
      </c>
      <c r="O3727">
        <v>0</v>
      </c>
      <c r="P3727">
        <v>10000</v>
      </c>
      <c r="Q3727">
        <v>0</v>
      </c>
      <c r="R3727">
        <v>4</v>
      </c>
      <c r="S3727">
        <v>1009</v>
      </c>
      <c r="T3727" s="1">
        <v>0</v>
      </c>
      <c r="U3727">
        <v>1</v>
      </c>
      <c r="W3727" s="64">
        <f t="shared" si="116"/>
        <v>77095</v>
      </c>
      <c r="X3727" s="64">
        <f t="shared" si="117"/>
        <v>0</v>
      </c>
    </row>
    <row r="3728" spans="1:24">
      <c r="A3728">
        <v>1001</v>
      </c>
      <c r="B3728" t="s">
        <v>689</v>
      </c>
      <c r="C3728" t="s">
        <v>684</v>
      </c>
      <c r="D3728" t="s">
        <v>685</v>
      </c>
      <c r="E3728" t="s">
        <v>29</v>
      </c>
      <c r="F3728" t="s">
        <v>686</v>
      </c>
      <c r="G3728" t="s">
        <v>4753</v>
      </c>
      <c r="H3728" s="1">
        <v>45667</v>
      </c>
      <c r="I3728" t="s">
        <v>8</v>
      </c>
      <c r="J3728">
        <v>34</v>
      </c>
      <c r="K3728">
        <v>6.86</v>
      </c>
      <c r="L3728">
        <v>0</v>
      </c>
      <c r="M3728">
        <v>0</v>
      </c>
      <c r="N3728">
        <v>1</v>
      </c>
      <c r="O3728">
        <v>0</v>
      </c>
      <c r="P3728">
        <v>5000000</v>
      </c>
      <c r="Q3728">
        <v>0</v>
      </c>
      <c r="R3728">
        <v>4</v>
      </c>
      <c r="S3728">
        <v>1033</v>
      </c>
      <c r="T3728" s="1">
        <v>0</v>
      </c>
      <c r="U3728">
        <v>1</v>
      </c>
      <c r="W3728" s="64">
        <f t="shared" si="116"/>
        <v>34300000</v>
      </c>
      <c r="X3728" s="64">
        <f t="shared" si="117"/>
        <v>0</v>
      </c>
    </row>
    <row r="3729" spans="1:24">
      <c r="A3729">
        <v>1001</v>
      </c>
      <c r="B3729" t="s">
        <v>689</v>
      </c>
      <c r="C3729" t="s">
        <v>684</v>
      </c>
      <c r="D3729" t="s">
        <v>685</v>
      </c>
      <c r="E3729" t="s">
        <v>29</v>
      </c>
      <c r="F3729" t="s">
        <v>686</v>
      </c>
      <c r="G3729" t="s">
        <v>4754</v>
      </c>
      <c r="H3729" s="1">
        <v>45667</v>
      </c>
      <c r="I3729" t="s">
        <v>7</v>
      </c>
      <c r="J3729">
        <v>34</v>
      </c>
      <c r="K3729">
        <v>6.875</v>
      </c>
      <c r="L3729">
        <v>0</v>
      </c>
      <c r="M3729">
        <v>0</v>
      </c>
      <c r="N3729">
        <v>1</v>
      </c>
      <c r="O3729">
        <v>0</v>
      </c>
      <c r="P3729">
        <v>0</v>
      </c>
      <c r="Q3729">
        <v>5000000</v>
      </c>
      <c r="R3729">
        <v>4</v>
      </c>
      <c r="S3729">
        <v>1033</v>
      </c>
      <c r="T3729" s="1">
        <v>0</v>
      </c>
      <c r="U3729">
        <v>1</v>
      </c>
      <c r="W3729" s="64">
        <f t="shared" si="116"/>
        <v>0</v>
      </c>
      <c r="X3729" s="64">
        <f t="shared" si="117"/>
        <v>34375000</v>
      </c>
    </row>
    <row r="3730" spans="1:24" hidden="1">
      <c r="A3730">
        <v>1009</v>
      </c>
      <c r="B3730" t="s">
        <v>690</v>
      </c>
      <c r="C3730" t="s">
        <v>684</v>
      </c>
      <c r="D3730" t="s">
        <v>685</v>
      </c>
      <c r="E3730" t="s">
        <v>29</v>
      </c>
      <c r="F3730" t="s">
        <v>686</v>
      </c>
      <c r="G3730" t="s">
        <v>5086</v>
      </c>
      <c r="H3730" s="1">
        <v>45667</v>
      </c>
      <c r="I3730" t="s">
        <v>7</v>
      </c>
      <c r="J3730">
        <v>53</v>
      </c>
      <c r="K3730">
        <v>7.6974</v>
      </c>
      <c r="L3730">
        <v>0</v>
      </c>
      <c r="M3730">
        <v>0</v>
      </c>
      <c r="N3730">
        <v>1</v>
      </c>
      <c r="O3730">
        <v>0</v>
      </c>
      <c r="P3730">
        <v>0</v>
      </c>
      <c r="Q3730">
        <v>10000</v>
      </c>
      <c r="R3730">
        <v>4</v>
      </c>
      <c r="S3730">
        <v>27002</v>
      </c>
      <c r="T3730" s="1">
        <v>0</v>
      </c>
      <c r="U3730">
        <v>1</v>
      </c>
      <c r="W3730" s="64">
        <f t="shared" si="116"/>
        <v>0</v>
      </c>
      <c r="X3730" s="64">
        <f t="shared" si="117"/>
        <v>76974</v>
      </c>
    </row>
    <row r="3731" spans="1:24" hidden="1">
      <c r="A3731">
        <v>1033</v>
      </c>
      <c r="B3731" t="s">
        <v>689</v>
      </c>
      <c r="C3731" t="s">
        <v>684</v>
      </c>
      <c r="D3731" t="s">
        <v>685</v>
      </c>
      <c r="E3731" t="s">
        <v>29</v>
      </c>
      <c r="F3731" t="s">
        <v>747</v>
      </c>
      <c r="G3731" t="s">
        <v>5206</v>
      </c>
      <c r="H3731" s="1">
        <v>45667</v>
      </c>
      <c r="I3731" t="s">
        <v>7</v>
      </c>
      <c r="J3731">
        <v>34</v>
      </c>
      <c r="K3731">
        <v>6.875</v>
      </c>
      <c r="L3731">
        <v>0</v>
      </c>
      <c r="M3731">
        <v>0</v>
      </c>
      <c r="N3731">
        <v>1</v>
      </c>
      <c r="O3731">
        <v>0</v>
      </c>
      <c r="P3731">
        <v>0</v>
      </c>
      <c r="Q3731">
        <v>5000000</v>
      </c>
      <c r="R3731">
        <v>4</v>
      </c>
      <c r="S3731">
        <v>1001</v>
      </c>
      <c r="T3731" s="1">
        <v>0</v>
      </c>
      <c r="U3731">
        <v>1</v>
      </c>
      <c r="W3731" s="64">
        <f t="shared" si="116"/>
        <v>0</v>
      </c>
      <c r="X3731" s="64">
        <f t="shared" si="117"/>
        <v>34375000</v>
      </c>
    </row>
    <row r="3732" spans="1:24" hidden="1">
      <c r="A3732">
        <v>1033</v>
      </c>
      <c r="B3732" t="s">
        <v>689</v>
      </c>
      <c r="C3732" t="s">
        <v>684</v>
      </c>
      <c r="D3732" t="s">
        <v>685</v>
      </c>
      <c r="E3732" t="s">
        <v>29</v>
      </c>
      <c r="F3732" t="s">
        <v>747</v>
      </c>
      <c r="G3732" t="s">
        <v>5207</v>
      </c>
      <c r="H3732" s="1">
        <v>45667</v>
      </c>
      <c r="I3732" t="s">
        <v>8</v>
      </c>
      <c r="J3732">
        <v>34</v>
      </c>
      <c r="K3732">
        <v>6.86</v>
      </c>
      <c r="L3732">
        <v>0</v>
      </c>
      <c r="M3732">
        <v>0</v>
      </c>
      <c r="N3732">
        <v>1</v>
      </c>
      <c r="O3732">
        <v>0</v>
      </c>
      <c r="P3732">
        <v>5000000</v>
      </c>
      <c r="Q3732">
        <v>0</v>
      </c>
      <c r="R3732">
        <v>4</v>
      </c>
      <c r="S3732">
        <v>1001</v>
      </c>
      <c r="T3732" s="1">
        <v>0</v>
      </c>
      <c r="U3732">
        <v>1</v>
      </c>
      <c r="W3732" s="64">
        <f t="shared" si="116"/>
        <v>34300000</v>
      </c>
      <c r="X3732" s="64">
        <f t="shared" si="117"/>
        <v>0</v>
      </c>
    </row>
    <row r="3733" spans="1:24" hidden="1">
      <c r="A3733">
        <v>27002</v>
      </c>
      <c r="B3733" t="s">
        <v>690</v>
      </c>
      <c r="C3733" t="s">
        <v>684</v>
      </c>
      <c r="D3733" t="s">
        <v>685</v>
      </c>
      <c r="E3733" t="s">
        <v>29</v>
      </c>
      <c r="F3733" t="s">
        <v>5341</v>
      </c>
      <c r="G3733" t="s">
        <v>1049</v>
      </c>
      <c r="H3733" s="1">
        <v>45667</v>
      </c>
      <c r="I3733" t="s">
        <v>8</v>
      </c>
      <c r="J3733">
        <v>53</v>
      </c>
      <c r="K3733">
        <v>7.6974</v>
      </c>
      <c r="L3733">
        <v>0</v>
      </c>
      <c r="M3733">
        <v>0</v>
      </c>
      <c r="N3733">
        <v>1</v>
      </c>
      <c r="O3733">
        <v>0</v>
      </c>
      <c r="P3733">
        <v>10000</v>
      </c>
      <c r="Q3733">
        <v>0</v>
      </c>
      <c r="R3733">
        <v>4</v>
      </c>
      <c r="S3733">
        <v>1009</v>
      </c>
      <c r="T3733" s="1">
        <v>0</v>
      </c>
      <c r="U3733">
        <v>1</v>
      </c>
      <c r="W3733" s="64">
        <f t="shared" si="116"/>
        <v>76974</v>
      </c>
      <c r="X3733" s="64">
        <f t="shared" si="117"/>
        <v>0</v>
      </c>
    </row>
    <row r="3734" spans="1:24" hidden="1">
      <c r="A3734">
        <v>1009</v>
      </c>
      <c r="B3734" t="s">
        <v>690</v>
      </c>
      <c r="C3734" t="s">
        <v>684</v>
      </c>
      <c r="D3734" t="s">
        <v>685</v>
      </c>
      <c r="E3734" t="s">
        <v>29</v>
      </c>
      <c r="F3734" t="s">
        <v>686</v>
      </c>
      <c r="G3734" t="s">
        <v>5087</v>
      </c>
      <c r="H3734" s="1">
        <v>45670</v>
      </c>
      <c r="I3734" t="s">
        <v>7</v>
      </c>
      <c r="J3734">
        <v>53</v>
      </c>
      <c r="K3734">
        <v>7.6551</v>
      </c>
      <c r="L3734">
        <v>0</v>
      </c>
      <c r="M3734">
        <v>0</v>
      </c>
      <c r="N3734">
        <v>1</v>
      </c>
      <c r="O3734">
        <v>0</v>
      </c>
      <c r="P3734">
        <v>0</v>
      </c>
      <c r="Q3734">
        <v>10000</v>
      </c>
      <c r="R3734">
        <v>4</v>
      </c>
      <c r="S3734">
        <v>27002</v>
      </c>
      <c r="T3734" s="1">
        <v>0</v>
      </c>
      <c r="U3734">
        <v>1</v>
      </c>
      <c r="W3734" s="64">
        <f t="shared" si="116"/>
        <v>0</v>
      </c>
      <c r="X3734" s="64">
        <f t="shared" si="117"/>
        <v>76551</v>
      </c>
    </row>
    <row r="3735" spans="1:24" hidden="1">
      <c r="A3735">
        <v>27002</v>
      </c>
      <c r="B3735" t="s">
        <v>690</v>
      </c>
      <c r="C3735" t="s">
        <v>684</v>
      </c>
      <c r="D3735" t="s">
        <v>685</v>
      </c>
      <c r="E3735" t="s">
        <v>29</v>
      </c>
      <c r="F3735" t="s">
        <v>5341</v>
      </c>
      <c r="G3735" t="s">
        <v>1052</v>
      </c>
      <c r="H3735" s="1">
        <v>45670</v>
      </c>
      <c r="I3735" t="s">
        <v>8</v>
      </c>
      <c r="J3735">
        <v>53</v>
      </c>
      <c r="K3735">
        <v>7.6551</v>
      </c>
      <c r="L3735">
        <v>0</v>
      </c>
      <c r="M3735">
        <v>0</v>
      </c>
      <c r="N3735">
        <v>1</v>
      </c>
      <c r="O3735">
        <v>0</v>
      </c>
      <c r="P3735">
        <v>10000</v>
      </c>
      <c r="Q3735">
        <v>0</v>
      </c>
      <c r="R3735">
        <v>4</v>
      </c>
      <c r="S3735">
        <v>1009</v>
      </c>
      <c r="T3735" s="1">
        <v>0</v>
      </c>
      <c r="U3735">
        <v>1</v>
      </c>
      <c r="W3735" s="64">
        <f t="shared" si="116"/>
        <v>76551</v>
      </c>
      <c r="X3735" s="64">
        <f t="shared" si="117"/>
        <v>0</v>
      </c>
    </row>
    <row r="3736" spans="1:24" hidden="1">
      <c r="A3736">
        <v>1009</v>
      </c>
      <c r="B3736" t="s">
        <v>690</v>
      </c>
      <c r="C3736" t="s">
        <v>684</v>
      </c>
      <c r="D3736" t="s">
        <v>685</v>
      </c>
      <c r="E3736" t="s">
        <v>29</v>
      </c>
      <c r="F3736" t="s">
        <v>686</v>
      </c>
      <c r="G3736" t="s">
        <v>5088</v>
      </c>
      <c r="H3736" s="1">
        <v>45671</v>
      </c>
      <c r="I3736" t="s">
        <v>7</v>
      </c>
      <c r="J3736">
        <v>53</v>
      </c>
      <c r="K3736">
        <v>7.6355000000000004</v>
      </c>
      <c r="L3736">
        <v>0</v>
      </c>
      <c r="M3736">
        <v>0</v>
      </c>
      <c r="N3736">
        <v>1</v>
      </c>
      <c r="O3736">
        <v>0</v>
      </c>
      <c r="P3736">
        <v>0</v>
      </c>
      <c r="Q3736">
        <v>8044.29</v>
      </c>
      <c r="R3736">
        <v>4</v>
      </c>
      <c r="S3736">
        <v>27002</v>
      </c>
      <c r="T3736" s="1">
        <v>0</v>
      </c>
      <c r="U3736">
        <v>1</v>
      </c>
      <c r="W3736" s="64">
        <f t="shared" si="116"/>
        <v>0</v>
      </c>
      <c r="X3736" s="64">
        <f t="shared" si="117"/>
        <v>61422.176295000005</v>
      </c>
    </row>
    <row r="3737" spans="1:24" hidden="1">
      <c r="A3737">
        <v>27002</v>
      </c>
      <c r="B3737" t="s">
        <v>690</v>
      </c>
      <c r="C3737" t="s">
        <v>684</v>
      </c>
      <c r="D3737" t="s">
        <v>685</v>
      </c>
      <c r="E3737" t="s">
        <v>29</v>
      </c>
      <c r="F3737" t="s">
        <v>5341</v>
      </c>
      <c r="G3737" t="s">
        <v>730</v>
      </c>
      <c r="H3737" s="1">
        <v>45671</v>
      </c>
      <c r="I3737" t="s">
        <v>8</v>
      </c>
      <c r="J3737">
        <v>53</v>
      </c>
      <c r="K3737">
        <v>7.6355000000000004</v>
      </c>
      <c r="L3737">
        <v>0</v>
      </c>
      <c r="M3737">
        <v>0</v>
      </c>
      <c r="N3737">
        <v>1</v>
      </c>
      <c r="O3737">
        <v>0</v>
      </c>
      <c r="P3737">
        <v>8044.29</v>
      </c>
      <c r="Q3737">
        <v>0</v>
      </c>
      <c r="R3737">
        <v>4</v>
      </c>
      <c r="S3737">
        <v>1009</v>
      </c>
      <c r="T3737" s="1">
        <v>0</v>
      </c>
      <c r="U3737">
        <v>1</v>
      </c>
      <c r="W3737" s="64">
        <f t="shared" si="116"/>
        <v>61422.176295000005</v>
      </c>
      <c r="X3737" s="64">
        <f t="shared" si="117"/>
        <v>0</v>
      </c>
    </row>
    <row r="3738" spans="1:24">
      <c r="A3738">
        <v>1014</v>
      </c>
      <c r="B3738" t="s">
        <v>4672</v>
      </c>
      <c r="C3738" t="s">
        <v>684</v>
      </c>
      <c r="D3738" t="s">
        <v>685</v>
      </c>
      <c r="E3738" t="s">
        <v>29</v>
      </c>
      <c r="F3738" t="s">
        <v>748</v>
      </c>
      <c r="G3738" t="s">
        <v>822</v>
      </c>
      <c r="H3738" s="1">
        <v>45673</v>
      </c>
      <c r="I3738" t="s">
        <v>8</v>
      </c>
      <c r="J3738">
        <v>34</v>
      </c>
      <c r="K3738">
        <v>6.85</v>
      </c>
      <c r="L3738">
        <v>0</v>
      </c>
      <c r="M3738">
        <v>0</v>
      </c>
      <c r="N3738">
        <v>1</v>
      </c>
      <c r="O3738">
        <v>1</v>
      </c>
      <c r="P3738">
        <v>48.79</v>
      </c>
      <c r="Q3738">
        <v>0</v>
      </c>
      <c r="R3738">
        <v>4</v>
      </c>
      <c r="S3738">
        <v>27003</v>
      </c>
      <c r="T3738" s="1">
        <v>0</v>
      </c>
      <c r="U3738">
        <v>1</v>
      </c>
      <c r="W3738" s="64">
        <f t="shared" si="116"/>
        <v>334.2115</v>
      </c>
      <c r="X3738" s="64">
        <f t="shared" si="117"/>
        <v>0</v>
      </c>
    </row>
    <row r="3739" spans="1:24" hidden="1">
      <c r="A3739">
        <v>10001</v>
      </c>
      <c r="B3739" t="s">
        <v>689</v>
      </c>
      <c r="C3739" t="s">
        <v>684</v>
      </c>
      <c r="D3739" t="s">
        <v>685</v>
      </c>
      <c r="E3739" t="s">
        <v>29</v>
      </c>
      <c r="F3739" t="s">
        <v>747</v>
      </c>
      <c r="G3739" t="s">
        <v>4622</v>
      </c>
      <c r="H3739" s="1">
        <v>45673</v>
      </c>
      <c r="I3739" t="s">
        <v>8</v>
      </c>
      <c r="J3739">
        <v>34</v>
      </c>
      <c r="K3739">
        <v>6.97</v>
      </c>
      <c r="L3739">
        <v>0</v>
      </c>
      <c r="M3739">
        <v>0</v>
      </c>
      <c r="N3739">
        <v>1</v>
      </c>
      <c r="O3739">
        <v>0</v>
      </c>
      <c r="P3739">
        <v>200000</v>
      </c>
      <c r="Q3739">
        <v>0</v>
      </c>
      <c r="R3739">
        <v>4</v>
      </c>
      <c r="S3739">
        <v>27003</v>
      </c>
      <c r="T3739" s="1">
        <v>0</v>
      </c>
      <c r="U3739">
        <v>1</v>
      </c>
      <c r="W3739" s="64">
        <f t="shared" ref="W3739:W3802" si="118">+K3739*P3739</f>
        <v>1394000</v>
      </c>
      <c r="X3739" s="64">
        <f t="shared" ref="X3739:X3802" si="119">K3739*Q3739</f>
        <v>0</v>
      </c>
    </row>
    <row r="3740" spans="1:24" hidden="1">
      <c r="A3740">
        <v>27003</v>
      </c>
      <c r="B3740" t="s">
        <v>689</v>
      </c>
      <c r="C3740" t="s">
        <v>684</v>
      </c>
      <c r="D3740" t="s">
        <v>685</v>
      </c>
      <c r="E3740" t="s">
        <v>29</v>
      </c>
      <c r="F3740" t="s">
        <v>3577</v>
      </c>
      <c r="G3740" t="s">
        <v>1020</v>
      </c>
      <c r="H3740" s="1">
        <v>45673</v>
      </c>
      <c r="I3740" t="s">
        <v>7</v>
      </c>
      <c r="J3740">
        <v>34</v>
      </c>
      <c r="K3740">
        <v>6.97</v>
      </c>
      <c r="L3740">
        <v>0</v>
      </c>
      <c r="M3740">
        <v>0</v>
      </c>
      <c r="N3740">
        <v>1</v>
      </c>
      <c r="O3740">
        <v>0</v>
      </c>
      <c r="P3740">
        <v>0</v>
      </c>
      <c r="Q3740">
        <v>200000</v>
      </c>
      <c r="R3740">
        <v>4</v>
      </c>
      <c r="S3740">
        <v>10001</v>
      </c>
      <c r="T3740" s="1">
        <v>0</v>
      </c>
      <c r="U3740">
        <v>1</v>
      </c>
      <c r="W3740" s="64">
        <f t="shared" si="118"/>
        <v>0</v>
      </c>
      <c r="X3740" s="64">
        <f t="shared" si="119"/>
        <v>1394000</v>
      </c>
    </row>
    <row r="3741" spans="1:24" hidden="1">
      <c r="A3741">
        <v>27003</v>
      </c>
      <c r="B3741" t="s">
        <v>689</v>
      </c>
      <c r="C3741" t="s">
        <v>684</v>
      </c>
      <c r="D3741" t="s">
        <v>685</v>
      </c>
      <c r="E3741" t="s">
        <v>29</v>
      </c>
      <c r="F3741" t="s">
        <v>753</v>
      </c>
      <c r="G3741" t="s">
        <v>1028</v>
      </c>
      <c r="H3741" s="1">
        <v>45673</v>
      </c>
      <c r="I3741" t="s">
        <v>7</v>
      </c>
      <c r="J3741">
        <v>34</v>
      </c>
      <c r="K3741">
        <v>6.85</v>
      </c>
      <c r="L3741">
        <v>0</v>
      </c>
      <c r="M3741">
        <v>0</v>
      </c>
      <c r="N3741">
        <v>1</v>
      </c>
      <c r="O3741">
        <v>0</v>
      </c>
      <c r="P3741">
        <v>0</v>
      </c>
      <c r="Q3741">
        <v>48.79</v>
      </c>
      <c r="R3741">
        <v>4</v>
      </c>
      <c r="S3741">
        <v>1014</v>
      </c>
      <c r="T3741" s="1">
        <v>0</v>
      </c>
      <c r="U3741">
        <v>1</v>
      </c>
      <c r="W3741" s="64">
        <f t="shared" si="118"/>
        <v>0</v>
      </c>
      <c r="X3741" s="64">
        <f t="shared" si="119"/>
        <v>334.2115</v>
      </c>
    </row>
    <row r="3742" spans="1:24">
      <c r="A3742">
        <v>1001</v>
      </c>
      <c r="B3742" t="s">
        <v>689</v>
      </c>
      <c r="C3742" t="s">
        <v>684</v>
      </c>
      <c r="D3742" t="s">
        <v>685</v>
      </c>
      <c r="E3742" t="s">
        <v>29</v>
      </c>
      <c r="F3742" t="s">
        <v>686</v>
      </c>
      <c r="G3742" t="s">
        <v>4764</v>
      </c>
      <c r="H3742" s="1">
        <v>45674</v>
      </c>
      <c r="I3742" t="s">
        <v>8</v>
      </c>
      <c r="J3742">
        <v>34</v>
      </c>
      <c r="K3742">
        <v>6.875</v>
      </c>
      <c r="L3742">
        <v>0</v>
      </c>
      <c r="M3742">
        <v>0</v>
      </c>
      <c r="N3742">
        <v>1</v>
      </c>
      <c r="O3742">
        <v>0</v>
      </c>
      <c r="P3742">
        <v>15000000</v>
      </c>
      <c r="Q3742">
        <v>0</v>
      </c>
      <c r="R3742">
        <v>4</v>
      </c>
      <c r="S3742">
        <v>1033</v>
      </c>
      <c r="T3742" s="1">
        <v>0</v>
      </c>
      <c r="U3742">
        <v>1</v>
      </c>
      <c r="W3742" s="64">
        <f t="shared" si="118"/>
        <v>103125000</v>
      </c>
      <c r="X3742" s="64">
        <f t="shared" si="119"/>
        <v>0</v>
      </c>
    </row>
    <row r="3743" spans="1:24">
      <c r="A3743">
        <v>1001</v>
      </c>
      <c r="B3743" t="s">
        <v>689</v>
      </c>
      <c r="C3743" t="s">
        <v>684</v>
      </c>
      <c r="D3743" t="s">
        <v>685</v>
      </c>
      <c r="E3743" t="s">
        <v>29</v>
      </c>
      <c r="F3743" t="s">
        <v>686</v>
      </c>
      <c r="G3743" t="s">
        <v>4765</v>
      </c>
      <c r="H3743" s="1">
        <v>45674</v>
      </c>
      <c r="I3743" t="s">
        <v>7</v>
      </c>
      <c r="J3743">
        <v>34</v>
      </c>
      <c r="K3743">
        <v>6.86</v>
      </c>
      <c r="L3743">
        <v>0</v>
      </c>
      <c r="M3743">
        <v>0</v>
      </c>
      <c r="N3743">
        <v>1</v>
      </c>
      <c r="O3743">
        <v>0</v>
      </c>
      <c r="P3743">
        <v>0</v>
      </c>
      <c r="Q3743">
        <v>15000000</v>
      </c>
      <c r="R3743">
        <v>4</v>
      </c>
      <c r="S3743">
        <v>1033</v>
      </c>
      <c r="T3743" s="1">
        <v>0</v>
      </c>
      <c r="U3743">
        <v>1</v>
      </c>
      <c r="W3743" s="64">
        <f t="shared" si="118"/>
        <v>0</v>
      </c>
      <c r="X3743" s="64">
        <f t="shared" si="119"/>
        <v>102900000</v>
      </c>
    </row>
    <row r="3744" spans="1:24" hidden="1">
      <c r="A3744">
        <v>1033</v>
      </c>
      <c r="B3744" t="s">
        <v>689</v>
      </c>
      <c r="C3744" t="s">
        <v>684</v>
      </c>
      <c r="D3744" t="s">
        <v>685</v>
      </c>
      <c r="E3744" t="s">
        <v>29</v>
      </c>
      <c r="F3744" t="s">
        <v>747</v>
      </c>
      <c r="G3744" t="s">
        <v>5208</v>
      </c>
      <c r="H3744" s="1">
        <v>45674</v>
      </c>
      <c r="I3744" t="s">
        <v>7</v>
      </c>
      <c r="J3744">
        <v>34</v>
      </c>
      <c r="K3744">
        <v>6.875</v>
      </c>
      <c r="L3744">
        <v>0</v>
      </c>
      <c r="M3744">
        <v>0</v>
      </c>
      <c r="N3744">
        <v>1</v>
      </c>
      <c r="O3744">
        <v>0</v>
      </c>
      <c r="P3744">
        <v>0</v>
      </c>
      <c r="Q3744">
        <v>15000000</v>
      </c>
      <c r="R3744">
        <v>4</v>
      </c>
      <c r="S3744">
        <v>1001</v>
      </c>
      <c r="T3744" s="1">
        <v>0</v>
      </c>
      <c r="U3744">
        <v>1</v>
      </c>
      <c r="W3744" s="64">
        <f t="shared" si="118"/>
        <v>0</v>
      </c>
      <c r="X3744" s="64">
        <f t="shared" si="119"/>
        <v>103125000</v>
      </c>
    </row>
    <row r="3745" spans="1:24" hidden="1">
      <c r="A3745">
        <v>1033</v>
      </c>
      <c r="B3745" t="s">
        <v>689</v>
      </c>
      <c r="C3745" t="s">
        <v>684</v>
      </c>
      <c r="D3745" t="s">
        <v>685</v>
      </c>
      <c r="E3745" t="s">
        <v>29</v>
      </c>
      <c r="F3745" t="s">
        <v>747</v>
      </c>
      <c r="G3745" t="s">
        <v>5209</v>
      </c>
      <c r="H3745" s="1">
        <v>45674</v>
      </c>
      <c r="I3745" t="s">
        <v>8</v>
      </c>
      <c r="J3745">
        <v>34</v>
      </c>
      <c r="K3745">
        <v>6.86</v>
      </c>
      <c r="L3745">
        <v>0</v>
      </c>
      <c r="M3745">
        <v>0</v>
      </c>
      <c r="N3745">
        <v>1</v>
      </c>
      <c r="O3745">
        <v>0</v>
      </c>
      <c r="P3745">
        <v>15000000</v>
      </c>
      <c r="Q3745">
        <v>0</v>
      </c>
      <c r="R3745">
        <v>4</v>
      </c>
      <c r="S3745">
        <v>1001</v>
      </c>
      <c r="T3745" s="1">
        <v>0</v>
      </c>
      <c r="U3745">
        <v>1</v>
      </c>
      <c r="W3745" s="64">
        <f t="shared" si="118"/>
        <v>102900000</v>
      </c>
      <c r="X3745" s="64">
        <f t="shared" si="119"/>
        <v>0</v>
      </c>
    </row>
    <row r="3746" spans="1:24" hidden="1">
      <c r="A3746">
        <v>1009</v>
      </c>
      <c r="B3746" t="s">
        <v>690</v>
      </c>
      <c r="C3746" t="s">
        <v>684</v>
      </c>
      <c r="D3746" t="s">
        <v>685</v>
      </c>
      <c r="E3746" t="s">
        <v>29</v>
      </c>
      <c r="F3746" t="s">
        <v>686</v>
      </c>
      <c r="G3746" t="s">
        <v>5089</v>
      </c>
      <c r="H3746" s="1">
        <v>45679</v>
      </c>
      <c r="I3746" t="s">
        <v>7</v>
      </c>
      <c r="J3746">
        <v>53</v>
      </c>
      <c r="K3746">
        <v>7.7690999999999999</v>
      </c>
      <c r="L3746">
        <v>0</v>
      </c>
      <c r="M3746">
        <v>0</v>
      </c>
      <c r="N3746">
        <v>1</v>
      </c>
      <c r="O3746">
        <v>0</v>
      </c>
      <c r="P3746">
        <v>0</v>
      </c>
      <c r="Q3746">
        <v>10000</v>
      </c>
      <c r="R3746">
        <v>4</v>
      </c>
      <c r="S3746">
        <v>27002</v>
      </c>
      <c r="T3746" s="1">
        <v>0</v>
      </c>
      <c r="U3746">
        <v>1</v>
      </c>
      <c r="W3746" s="64">
        <f t="shared" si="118"/>
        <v>0</v>
      </c>
      <c r="X3746" s="64">
        <f t="shared" si="119"/>
        <v>77691</v>
      </c>
    </row>
    <row r="3747" spans="1:24" hidden="1">
      <c r="A3747">
        <v>27002</v>
      </c>
      <c r="B3747" t="s">
        <v>690</v>
      </c>
      <c r="C3747" t="s">
        <v>684</v>
      </c>
      <c r="D3747" t="s">
        <v>685</v>
      </c>
      <c r="E3747" t="s">
        <v>29</v>
      </c>
      <c r="F3747" t="s">
        <v>5341</v>
      </c>
      <c r="G3747" t="s">
        <v>4673</v>
      </c>
      <c r="H3747" s="1">
        <v>45679</v>
      </c>
      <c r="I3747" t="s">
        <v>8</v>
      </c>
      <c r="J3747">
        <v>53</v>
      </c>
      <c r="K3747">
        <v>7.7690999999999999</v>
      </c>
      <c r="L3747">
        <v>0</v>
      </c>
      <c r="M3747">
        <v>0</v>
      </c>
      <c r="N3747">
        <v>1</v>
      </c>
      <c r="O3747">
        <v>0</v>
      </c>
      <c r="P3747">
        <v>10000</v>
      </c>
      <c r="Q3747">
        <v>0</v>
      </c>
      <c r="R3747">
        <v>4</v>
      </c>
      <c r="S3747">
        <v>1009</v>
      </c>
      <c r="T3747" s="1">
        <v>0</v>
      </c>
      <c r="U3747">
        <v>1</v>
      </c>
      <c r="W3747" s="64">
        <f t="shared" si="118"/>
        <v>77691</v>
      </c>
      <c r="X3747" s="64">
        <f t="shared" si="119"/>
        <v>0</v>
      </c>
    </row>
    <row r="3748" spans="1:24" hidden="1">
      <c r="A3748">
        <v>1009</v>
      </c>
      <c r="B3748" t="s">
        <v>690</v>
      </c>
      <c r="C3748" t="s">
        <v>684</v>
      </c>
      <c r="D3748" t="s">
        <v>685</v>
      </c>
      <c r="E3748" t="s">
        <v>29</v>
      </c>
      <c r="F3748" t="s">
        <v>686</v>
      </c>
      <c r="G3748" t="s">
        <v>5090</v>
      </c>
      <c r="H3748" s="1">
        <v>45680</v>
      </c>
      <c r="I3748" t="s">
        <v>7</v>
      </c>
      <c r="J3748">
        <v>53</v>
      </c>
      <c r="K3748">
        <v>7.7908999999999997</v>
      </c>
      <c r="L3748">
        <v>0</v>
      </c>
      <c r="M3748">
        <v>0</v>
      </c>
      <c r="N3748">
        <v>1</v>
      </c>
      <c r="O3748">
        <v>0</v>
      </c>
      <c r="P3748">
        <v>0</v>
      </c>
      <c r="Q3748">
        <v>10000</v>
      </c>
      <c r="R3748">
        <v>4</v>
      </c>
      <c r="S3748">
        <v>27002</v>
      </c>
      <c r="T3748" s="1">
        <v>0</v>
      </c>
      <c r="U3748">
        <v>1</v>
      </c>
      <c r="W3748" s="64">
        <f t="shared" si="118"/>
        <v>0</v>
      </c>
      <c r="X3748" s="64">
        <f t="shared" si="119"/>
        <v>77909</v>
      </c>
    </row>
    <row r="3749" spans="1:24" hidden="1">
      <c r="A3749">
        <v>27002</v>
      </c>
      <c r="B3749" t="s">
        <v>690</v>
      </c>
      <c r="C3749" t="s">
        <v>684</v>
      </c>
      <c r="D3749" t="s">
        <v>685</v>
      </c>
      <c r="E3749" t="s">
        <v>29</v>
      </c>
      <c r="F3749" t="s">
        <v>5341</v>
      </c>
      <c r="G3749" t="s">
        <v>1052</v>
      </c>
      <c r="H3749" s="1">
        <v>45680</v>
      </c>
      <c r="I3749" t="s">
        <v>8</v>
      </c>
      <c r="J3749">
        <v>53</v>
      </c>
      <c r="K3749">
        <v>7.7908999999999997</v>
      </c>
      <c r="L3749">
        <v>0</v>
      </c>
      <c r="M3749">
        <v>0</v>
      </c>
      <c r="N3749">
        <v>1</v>
      </c>
      <c r="O3749">
        <v>0</v>
      </c>
      <c r="P3749">
        <v>10000</v>
      </c>
      <c r="Q3749">
        <v>0</v>
      </c>
      <c r="R3749">
        <v>4</v>
      </c>
      <c r="S3749">
        <v>1009</v>
      </c>
      <c r="T3749" s="1">
        <v>0</v>
      </c>
      <c r="U3749">
        <v>1</v>
      </c>
      <c r="W3749" s="64">
        <f t="shared" si="118"/>
        <v>77909</v>
      </c>
      <c r="X3749" s="64">
        <f t="shared" si="119"/>
        <v>0</v>
      </c>
    </row>
    <row r="3750" spans="1:24" hidden="1">
      <c r="A3750">
        <v>1009</v>
      </c>
      <c r="B3750" t="s">
        <v>690</v>
      </c>
      <c r="C3750" t="s">
        <v>684</v>
      </c>
      <c r="D3750" t="s">
        <v>685</v>
      </c>
      <c r="E3750" t="s">
        <v>29</v>
      </c>
      <c r="F3750" t="s">
        <v>686</v>
      </c>
      <c r="G3750" t="s">
        <v>5091</v>
      </c>
      <c r="H3750" s="1">
        <v>45681</v>
      </c>
      <c r="I3750" t="s">
        <v>7</v>
      </c>
      <c r="J3750">
        <v>53</v>
      </c>
      <c r="K3750">
        <v>7.8613999999999997</v>
      </c>
      <c r="L3750">
        <v>0</v>
      </c>
      <c r="M3750">
        <v>0</v>
      </c>
      <c r="N3750">
        <v>1</v>
      </c>
      <c r="O3750">
        <v>0</v>
      </c>
      <c r="P3750">
        <v>0</v>
      </c>
      <c r="Q3750">
        <v>85</v>
      </c>
      <c r="R3750">
        <v>4</v>
      </c>
      <c r="S3750">
        <v>27002</v>
      </c>
      <c r="T3750" s="1">
        <v>0</v>
      </c>
      <c r="U3750">
        <v>1</v>
      </c>
      <c r="W3750" s="64">
        <f t="shared" si="118"/>
        <v>0</v>
      </c>
      <c r="X3750" s="64">
        <f t="shared" si="119"/>
        <v>668.21899999999994</v>
      </c>
    </row>
    <row r="3751" spans="1:24" hidden="1">
      <c r="A3751">
        <v>1009</v>
      </c>
      <c r="B3751" t="s">
        <v>690</v>
      </c>
      <c r="C3751" t="s">
        <v>684</v>
      </c>
      <c r="D3751" t="s">
        <v>685</v>
      </c>
      <c r="E3751" t="s">
        <v>29</v>
      </c>
      <c r="F3751" t="s">
        <v>686</v>
      </c>
      <c r="G3751" t="s">
        <v>5092</v>
      </c>
      <c r="H3751" s="1">
        <v>45681</v>
      </c>
      <c r="I3751" t="s">
        <v>7</v>
      </c>
      <c r="J3751">
        <v>53</v>
      </c>
      <c r="K3751">
        <v>7.7872000000000003</v>
      </c>
      <c r="L3751">
        <v>0</v>
      </c>
      <c r="M3751">
        <v>0</v>
      </c>
      <c r="N3751">
        <v>1</v>
      </c>
      <c r="O3751">
        <v>0</v>
      </c>
      <c r="P3751">
        <v>0</v>
      </c>
      <c r="Q3751">
        <v>10000</v>
      </c>
      <c r="R3751">
        <v>4</v>
      </c>
      <c r="S3751">
        <v>27002</v>
      </c>
      <c r="T3751" s="1">
        <v>0</v>
      </c>
      <c r="U3751">
        <v>1</v>
      </c>
      <c r="W3751" s="64">
        <f t="shared" si="118"/>
        <v>0</v>
      </c>
      <c r="X3751" s="64">
        <f t="shared" si="119"/>
        <v>77872</v>
      </c>
    </row>
    <row r="3752" spans="1:24" hidden="1">
      <c r="A3752">
        <v>1033</v>
      </c>
      <c r="B3752" t="s">
        <v>689</v>
      </c>
      <c r="C3752" t="s">
        <v>684</v>
      </c>
      <c r="D3752" t="s">
        <v>685</v>
      </c>
      <c r="E3752" t="s">
        <v>29</v>
      </c>
      <c r="F3752" t="s">
        <v>747</v>
      </c>
      <c r="G3752" t="s">
        <v>5210</v>
      </c>
      <c r="H3752" s="1">
        <v>45681</v>
      </c>
      <c r="I3752" t="s">
        <v>7</v>
      </c>
      <c r="J3752">
        <v>34</v>
      </c>
      <c r="K3752">
        <v>6.875</v>
      </c>
      <c r="L3752">
        <v>0</v>
      </c>
      <c r="M3752">
        <v>0</v>
      </c>
      <c r="N3752">
        <v>1</v>
      </c>
      <c r="O3752">
        <v>0</v>
      </c>
      <c r="P3752">
        <v>0</v>
      </c>
      <c r="Q3752">
        <v>15000000</v>
      </c>
      <c r="R3752">
        <v>4</v>
      </c>
      <c r="S3752">
        <v>1001</v>
      </c>
      <c r="T3752" s="1">
        <v>0</v>
      </c>
      <c r="U3752">
        <v>1</v>
      </c>
      <c r="W3752" s="64">
        <f t="shared" si="118"/>
        <v>0</v>
      </c>
      <c r="X3752" s="64">
        <f t="shared" si="119"/>
        <v>103125000</v>
      </c>
    </row>
    <row r="3753" spans="1:24" hidden="1">
      <c r="A3753">
        <v>1033</v>
      </c>
      <c r="B3753" t="s">
        <v>689</v>
      </c>
      <c r="C3753" t="s">
        <v>684</v>
      </c>
      <c r="D3753" t="s">
        <v>685</v>
      </c>
      <c r="E3753" t="s">
        <v>29</v>
      </c>
      <c r="F3753" t="s">
        <v>747</v>
      </c>
      <c r="G3753" t="s">
        <v>5211</v>
      </c>
      <c r="H3753" s="1">
        <v>45681</v>
      </c>
      <c r="I3753" t="s">
        <v>8</v>
      </c>
      <c r="J3753">
        <v>34</v>
      </c>
      <c r="K3753">
        <v>6.86</v>
      </c>
      <c r="L3753">
        <v>0</v>
      </c>
      <c r="M3753">
        <v>0</v>
      </c>
      <c r="N3753">
        <v>1</v>
      </c>
      <c r="O3753">
        <v>0</v>
      </c>
      <c r="P3753">
        <v>15000000</v>
      </c>
      <c r="Q3753">
        <v>0</v>
      </c>
      <c r="R3753">
        <v>4</v>
      </c>
      <c r="S3753">
        <v>1001</v>
      </c>
      <c r="T3753" s="1">
        <v>0</v>
      </c>
      <c r="U3753">
        <v>1</v>
      </c>
      <c r="W3753" s="64">
        <f t="shared" si="118"/>
        <v>102900000</v>
      </c>
      <c r="X3753" s="64">
        <f t="shared" si="119"/>
        <v>0</v>
      </c>
    </row>
    <row r="3754" spans="1:24" hidden="1">
      <c r="A3754">
        <v>27002</v>
      </c>
      <c r="B3754" t="s">
        <v>690</v>
      </c>
      <c r="C3754" t="s">
        <v>684</v>
      </c>
      <c r="D3754" t="s">
        <v>685</v>
      </c>
      <c r="E3754" t="s">
        <v>29</v>
      </c>
      <c r="F3754" t="s">
        <v>5341</v>
      </c>
      <c r="G3754" t="s">
        <v>1052</v>
      </c>
      <c r="H3754" s="1">
        <v>45681</v>
      </c>
      <c r="I3754" t="s">
        <v>8</v>
      </c>
      <c r="J3754">
        <v>53</v>
      </c>
      <c r="K3754">
        <v>7.7872000000000003</v>
      </c>
      <c r="L3754">
        <v>0</v>
      </c>
      <c r="M3754">
        <v>0</v>
      </c>
      <c r="N3754">
        <v>1</v>
      </c>
      <c r="O3754">
        <v>0</v>
      </c>
      <c r="P3754">
        <v>10000</v>
      </c>
      <c r="Q3754">
        <v>0</v>
      </c>
      <c r="R3754">
        <v>4</v>
      </c>
      <c r="S3754">
        <v>1009</v>
      </c>
      <c r="T3754" s="1">
        <v>0</v>
      </c>
      <c r="U3754">
        <v>1</v>
      </c>
      <c r="W3754" s="64">
        <f t="shared" si="118"/>
        <v>77872</v>
      </c>
      <c r="X3754" s="64">
        <f t="shared" si="119"/>
        <v>0</v>
      </c>
    </row>
    <row r="3755" spans="1:24" hidden="1">
      <c r="A3755">
        <v>27002</v>
      </c>
      <c r="B3755" t="s">
        <v>690</v>
      </c>
      <c r="C3755" t="s">
        <v>684</v>
      </c>
      <c r="D3755" t="s">
        <v>685</v>
      </c>
      <c r="E3755" t="s">
        <v>29</v>
      </c>
      <c r="F3755" t="s">
        <v>5342</v>
      </c>
      <c r="G3755" t="s">
        <v>1049</v>
      </c>
      <c r="H3755" s="1">
        <v>45681</v>
      </c>
      <c r="I3755" t="s">
        <v>8</v>
      </c>
      <c r="J3755">
        <v>53</v>
      </c>
      <c r="K3755">
        <v>7.8613999999999997</v>
      </c>
      <c r="L3755">
        <v>0</v>
      </c>
      <c r="M3755">
        <v>0</v>
      </c>
      <c r="N3755">
        <v>1</v>
      </c>
      <c r="O3755">
        <v>0</v>
      </c>
      <c r="P3755">
        <v>85</v>
      </c>
      <c r="Q3755">
        <v>0</v>
      </c>
      <c r="R3755">
        <v>4</v>
      </c>
      <c r="S3755">
        <v>1009</v>
      </c>
      <c r="T3755" s="1">
        <v>0</v>
      </c>
      <c r="U3755">
        <v>1</v>
      </c>
      <c r="W3755" s="64">
        <f t="shared" si="118"/>
        <v>668.21899999999994</v>
      </c>
      <c r="X3755" s="64">
        <f t="shared" si="119"/>
        <v>0</v>
      </c>
    </row>
    <row r="3756" spans="1:24">
      <c r="A3756">
        <v>1001</v>
      </c>
      <c r="B3756" t="s">
        <v>689</v>
      </c>
      <c r="C3756" t="s">
        <v>684</v>
      </c>
      <c r="D3756" t="s">
        <v>685</v>
      </c>
      <c r="E3756" t="s">
        <v>29</v>
      </c>
      <c r="F3756" t="s">
        <v>686</v>
      </c>
      <c r="G3756" t="s">
        <v>4758</v>
      </c>
      <c r="H3756" s="1">
        <v>45684</v>
      </c>
      <c r="I3756" t="s">
        <v>7</v>
      </c>
      <c r="J3756">
        <v>34</v>
      </c>
      <c r="K3756">
        <v>6.97</v>
      </c>
      <c r="L3756">
        <v>0</v>
      </c>
      <c r="M3756">
        <v>0</v>
      </c>
      <c r="N3756">
        <v>1</v>
      </c>
      <c r="O3756">
        <v>0</v>
      </c>
      <c r="P3756">
        <v>0</v>
      </c>
      <c r="Q3756">
        <v>131946.46</v>
      </c>
      <c r="R3756">
        <v>4</v>
      </c>
      <c r="S3756">
        <v>27012</v>
      </c>
      <c r="T3756" s="1">
        <v>0</v>
      </c>
      <c r="U3756">
        <v>2</v>
      </c>
      <c r="W3756" s="64">
        <f t="shared" si="118"/>
        <v>0</v>
      </c>
      <c r="X3756" s="64">
        <f t="shared" si="119"/>
        <v>919666.82619999989</v>
      </c>
    </row>
    <row r="3757" spans="1:24" hidden="1">
      <c r="A3757">
        <v>27012</v>
      </c>
      <c r="B3757" t="s">
        <v>689</v>
      </c>
      <c r="C3757" t="s">
        <v>684</v>
      </c>
      <c r="D3757" t="s">
        <v>685</v>
      </c>
      <c r="E3757" t="s">
        <v>29</v>
      </c>
      <c r="F3757" t="s">
        <v>753</v>
      </c>
      <c r="G3757" t="s">
        <v>979</v>
      </c>
      <c r="H3757" s="1">
        <v>45684</v>
      </c>
      <c r="I3757" t="s">
        <v>8</v>
      </c>
      <c r="J3757">
        <v>34</v>
      </c>
      <c r="K3757">
        <v>6.97</v>
      </c>
      <c r="L3757">
        <v>0</v>
      </c>
      <c r="M3757">
        <v>0</v>
      </c>
      <c r="N3757">
        <v>1</v>
      </c>
      <c r="O3757">
        <v>0</v>
      </c>
      <c r="P3757">
        <v>131946.46</v>
      </c>
      <c r="Q3757">
        <v>0</v>
      </c>
      <c r="R3757">
        <v>4</v>
      </c>
      <c r="S3757">
        <v>1001</v>
      </c>
      <c r="T3757" s="1">
        <v>0</v>
      </c>
      <c r="U3757">
        <v>1</v>
      </c>
      <c r="W3757" s="64">
        <f t="shared" si="118"/>
        <v>919666.82619999989</v>
      </c>
      <c r="X3757" s="64">
        <f t="shared" si="119"/>
        <v>0</v>
      </c>
    </row>
    <row r="3758" spans="1:24">
      <c r="A3758">
        <v>1001</v>
      </c>
      <c r="B3758" t="s">
        <v>689</v>
      </c>
      <c r="C3758" t="s">
        <v>684</v>
      </c>
      <c r="D3758" t="s">
        <v>685</v>
      </c>
      <c r="E3758" t="s">
        <v>29</v>
      </c>
      <c r="F3758" t="s">
        <v>686</v>
      </c>
      <c r="G3758" t="s">
        <v>4757</v>
      </c>
      <c r="H3758" s="1">
        <v>45685</v>
      </c>
      <c r="I3758" t="s">
        <v>7</v>
      </c>
      <c r="J3758">
        <v>34</v>
      </c>
      <c r="K3758">
        <v>6.97</v>
      </c>
      <c r="L3758">
        <v>0</v>
      </c>
      <c r="M3758">
        <v>0</v>
      </c>
      <c r="N3758">
        <v>1</v>
      </c>
      <c r="O3758">
        <v>0</v>
      </c>
      <c r="P3758">
        <v>0</v>
      </c>
      <c r="Q3758">
        <v>68113.440000000002</v>
      </c>
      <c r="R3758">
        <v>4</v>
      </c>
      <c r="S3758">
        <v>27012</v>
      </c>
      <c r="T3758" s="1">
        <v>0</v>
      </c>
      <c r="U3758">
        <v>4</v>
      </c>
      <c r="W3758" s="64">
        <f t="shared" si="118"/>
        <v>0</v>
      </c>
      <c r="X3758" s="64">
        <f t="shared" si="119"/>
        <v>474750.67680000002</v>
      </c>
    </row>
    <row r="3759" spans="1:24" hidden="1">
      <c r="A3759">
        <v>1009</v>
      </c>
      <c r="B3759" t="s">
        <v>690</v>
      </c>
      <c r="C3759" t="s">
        <v>684</v>
      </c>
      <c r="D3759" t="s">
        <v>685</v>
      </c>
      <c r="E3759" t="s">
        <v>29</v>
      </c>
      <c r="F3759" t="s">
        <v>686</v>
      </c>
      <c r="G3759" t="s">
        <v>5093</v>
      </c>
      <c r="H3759" s="1">
        <v>45685</v>
      </c>
      <c r="I3759" t="s">
        <v>7</v>
      </c>
      <c r="J3759">
        <v>53</v>
      </c>
      <c r="K3759">
        <v>7.8407999999999998</v>
      </c>
      <c r="L3759">
        <v>0</v>
      </c>
      <c r="M3759">
        <v>0</v>
      </c>
      <c r="N3759">
        <v>1</v>
      </c>
      <c r="O3759">
        <v>0</v>
      </c>
      <c r="P3759">
        <v>0</v>
      </c>
      <c r="Q3759">
        <v>10000</v>
      </c>
      <c r="R3759">
        <v>4</v>
      </c>
      <c r="S3759">
        <v>27002</v>
      </c>
      <c r="T3759" s="1">
        <v>0</v>
      </c>
      <c r="U3759">
        <v>1</v>
      </c>
      <c r="W3759" s="64">
        <f t="shared" si="118"/>
        <v>0</v>
      </c>
      <c r="X3759" s="64">
        <f t="shared" si="119"/>
        <v>78408</v>
      </c>
    </row>
    <row r="3760" spans="1:24" hidden="1">
      <c r="A3760">
        <v>27002</v>
      </c>
      <c r="B3760" t="s">
        <v>690</v>
      </c>
      <c r="C3760" t="s">
        <v>684</v>
      </c>
      <c r="D3760" t="s">
        <v>685</v>
      </c>
      <c r="E3760" t="s">
        <v>29</v>
      </c>
      <c r="F3760" t="s">
        <v>5341</v>
      </c>
      <c r="G3760" t="s">
        <v>1008</v>
      </c>
      <c r="H3760" s="1">
        <v>45685</v>
      </c>
      <c r="I3760" t="s">
        <v>8</v>
      </c>
      <c r="J3760">
        <v>53</v>
      </c>
      <c r="K3760">
        <v>7.8407999999999998</v>
      </c>
      <c r="L3760">
        <v>0</v>
      </c>
      <c r="M3760">
        <v>0</v>
      </c>
      <c r="N3760">
        <v>1</v>
      </c>
      <c r="O3760">
        <v>0</v>
      </c>
      <c r="P3760">
        <v>10000</v>
      </c>
      <c r="Q3760">
        <v>0</v>
      </c>
      <c r="R3760">
        <v>4</v>
      </c>
      <c r="S3760">
        <v>1009</v>
      </c>
      <c r="T3760" s="1">
        <v>0</v>
      </c>
      <c r="U3760">
        <v>1</v>
      </c>
      <c r="W3760" s="64">
        <f t="shared" si="118"/>
        <v>78408</v>
      </c>
      <c r="X3760" s="64">
        <f t="shared" si="119"/>
        <v>0</v>
      </c>
    </row>
    <row r="3761" spans="1:24" hidden="1">
      <c r="A3761">
        <v>27012</v>
      </c>
      <c r="B3761" t="s">
        <v>689</v>
      </c>
      <c r="C3761" t="s">
        <v>684</v>
      </c>
      <c r="D3761" t="s">
        <v>685</v>
      </c>
      <c r="E3761" t="s">
        <v>29</v>
      </c>
      <c r="F3761" t="s">
        <v>753</v>
      </c>
      <c r="G3761" t="s">
        <v>979</v>
      </c>
      <c r="H3761" s="1">
        <v>45685</v>
      </c>
      <c r="I3761" t="s">
        <v>8</v>
      </c>
      <c r="J3761">
        <v>34</v>
      </c>
      <c r="K3761">
        <v>6.97</v>
      </c>
      <c r="L3761">
        <v>0</v>
      </c>
      <c r="M3761">
        <v>0</v>
      </c>
      <c r="N3761">
        <v>1</v>
      </c>
      <c r="O3761">
        <v>0</v>
      </c>
      <c r="P3761">
        <v>68113.440000000002</v>
      </c>
      <c r="Q3761">
        <v>0</v>
      </c>
      <c r="R3761">
        <v>4</v>
      </c>
      <c r="S3761">
        <v>1001</v>
      </c>
      <c r="T3761" s="1">
        <v>0</v>
      </c>
      <c r="U3761">
        <v>1</v>
      </c>
      <c r="W3761" s="64">
        <f t="shared" si="118"/>
        <v>474750.67680000002</v>
      </c>
      <c r="X3761" s="64">
        <f t="shared" si="119"/>
        <v>0</v>
      </c>
    </row>
    <row r="3762" spans="1:24">
      <c r="A3762">
        <v>1001</v>
      </c>
      <c r="B3762" t="s">
        <v>689</v>
      </c>
      <c r="C3762" t="s">
        <v>684</v>
      </c>
      <c r="D3762" t="s">
        <v>685</v>
      </c>
      <c r="E3762" t="s">
        <v>29</v>
      </c>
      <c r="F3762" t="s">
        <v>686</v>
      </c>
      <c r="G3762" t="s">
        <v>974</v>
      </c>
      <c r="H3762" s="1">
        <v>45686</v>
      </c>
      <c r="I3762" t="s">
        <v>8</v>
      </c>
      <c r="J3762">
        <v>34</v>
      </c>
      <c r="K3762">
        <v>6.97</v>
      </c>
      <c r="L3762">
        <v>0</v>
      </c>
      <c r="M3762">
        <v>0</v>
      </c>
      <c r="N3762">
        <v>1</v>
      </c>
      <c r="O3762">
        <v>0</v>
      </c>
      <c r="P3762">
        <v>6215.77</v>
      </c>
      <c r="Q3762">
        <v>0</v>
      </c>
      <c r="R3762">
        <v>4</v>
      </c>
      <c r="S3762">
        <v>27012</v>
      </c>
      <c r="T3762" s="1">
        <v>0</v>
      </c>
      <c r="U3762">
        <v>1</v>
      </c>
      <c r="W3762" s="64">
        <f t="shared" si="118"/>
        <v>43323.916900000004</v>
      </c>
      <c r="X3762" s="64">
        <f t="shared" si="119"/>
        <v>0</v>
      </c>
    </row>
    <row r="3763" spans="1:24" hidden="1">
      <c r="A3763">
        <v>1009</v>
      </c>
      <c r="B3763" t="s">
        <v>690</v>
      </c>
      <c r="C3763" t="s">
        <v>684</v>
      </c>
      <c r="D3763" t="s">
        <v>685</v>
      </c>
      <c r="E3763" t="s">
        <v>29</v>
      </c>
      <c r="F3763" t="s">
        <v>686</v>
      </c>
      <c r="G3763" t="s">
        <v>5094</v>
      </c>
      <c r="H3763" s="1">
        <v>45686</v>
      </c>
      <c r="I3763" t="s">
        <v>7</v>
      </c>
      <c r="J3763">
        <v>53</v>
      </c>
      <c r="K3763">
        <v>7.7925000000000004</v>
      </c>
      <c r="L3763">
        <v>0</v>
      </c>
      <c r="M3763">
        <v>0</v>
      </c>
      <c r="N3763">
        <v>1</v>
      </c>
      <c r="O3763">
        <v>0</v>
      </c>
      <c r="P3763">
        <v>0</v>
      </c>
      <c r="Q3763">
        <v>10000</v>
      </c>
      <c r="R3763">
        <v>4</v>
      </c>
      <c r="S3763">
        <v>27002</v>
      </c>
      <c r="T3763" s="1">
        <v>0</v>
      </c>
      <c r="U3763">
        <v>1</v>
      </c>
      <c r="W3763" s="64">
        <f t="shared" si="118"/>
        <v>0</v>
      </c>
      <c r="X3763" s="64">
        <f t="shared" si="119"/>
        <v>77925</v>
      </c>
    </row>
    <row r="3764" spans="1:24">
      <c r="A3764">
        <v>1034</v>
      </c>
      <c r="B3764" t="s">
        <v>689</v>
      </c>
      <c r="C3764" t="s">
        <v>684</v>
      </c>
      <c r="D3764" t="s">
        <v>685</v>
      </c>
      <c r="E3764" t="s">
        <v>29</v>
      </c>
      <c r="F3764" t="s">
        <v>686</v>
      </c>
      <c r="G3764" t="s">
        <v>5237</v>
      </c>
      <c r="H3764" s="1">
        <v>45686</v>
      </c>
      <c r="I3764" t="s">
        <v>7</v>
      </c>
      <c r="J3764">
        <v>34</v>
      </c>
      <c r="K3764">
        <v>6.97</v>
      </c>
      <c r="L3764">
        <v>0</v>
      </c>
      <c r="M3764">
        <v>0</v>
      </c>
      <c r="N3764">
        <v>1</v>
      </c>
      <c r="O3764">
        <v>0</v>
      </c>
      <c r="P3764">
        <v>0</v>
      </c>
      <c r="Q3764">
        <v>1103300</v>
      </c>
      <c r="R3764">
        <v>4</v>
      </c>
      <c r="S3764">
        <v>27009</v>
      </c>
      <c r="T3764" s="1">
        <v>0</v>
      </c>
      <c r="U3764">
        <v>1</v>
      </c>
      <c r="W3764" s="64">
        <f t="shared" si="118"/>
        <v>0</v>
      </c>
      <c r="X3764" s="64">
        <f t="shared" si="119"/>
        <v>7690001</v>
      </c>
    </row>
    <row r="3765" spans="1:24" hidden="1">
      <c r="A3765">
        <v>27002</v>
      </c>
      <c r="B3765" t="s">
        <v>690</v>
      </c>
      <c r="C3765" t="s">
        <v>684</v>
      </c>
      <c r="D3765" t="s">
        <v>685</v>
      </c>
      <c r="E3765" t="s">
        <v>29</v>
      </c>
      <c r="F3765" t="s">
        <v>5341</v>
      </c>
      <c r="G3765" t="s">
        <v>732</v>
      </c>
      <c r="H3765" s="1">
        <v>45686</v>
      </c>
      <c r="I3765" t="s">
        <v>8</v>
      </c>
      <c r="J3765">
        <v>53</v>
      </c>
      <c r="K3765">
        <v>7.7925000000000004</v>
      </c>
      <c r="L3765">
        <v>0</v>
      </c>
      <c r="M3765">
        <v>0</v>
      </c>
      <c r="N3765">
        <v>1</v>
      </c>
      <c r="O3765">
        <v>0</v>
      </c>
      <c r="P3765">
        <v>10000</v>
      </c>
      <c r="Q3765">
        <v>0</v>
      </c>
      <c r="R3765">
        <v>4</v>
      </c>
      <c r="S3765">
        <v>1009</v>
      </c>
      <c r="T3765" s="1">
        <v>0</v>
      </c>
      <c r="U3765">
        <v>1</v>
      </c>
      <c r="W3765" s="64">
        <f t="shared" si="118"/>
        <v>77925</v>
      </c>
      <c r="X3765" s="64">
        <f t="shared" si="119"/>
        <v>0</v>
      </c>
    </row>
    <row r="3766" spans="1:24" hidden="1">
      <c r="A3766">
        <v>27009</v>
      </c>
      <c r="B3766" t="s">
        <v>689</v>
      </c>
      <c r="C3766" t="s">
        <v>684</v>
      </c>
      <c r="D3766" t="s">
        <v>685</v>
      </c>
      <c r="E3766" t="s">
        <v>29</v>
      </c>
      <c r="F3766" t="s">
        <v>753</v>
      </c>
      <c r="G3766" t="s">
        <v>5418</v>
      </c>
      <c r="H3766" s="1">
        <v>45686</v>
      </c>
      <c r="I3766" t="s">
        <v>8</v>
      </c>
      <c r="J3766">
        <v>34</v>
      </c>
      <c r="K3766">
        <v>6.97</v>
      </c>
      <c r="L3766">
        <v>0</v>
      </c>
      <c r="M3766">
        <v>0</v>
      </c>
      <c r="N3766">
        <v>1</v>
      </c>
      <c r="O3766">
        <v>0</v>
      </c>
      <c r="P3766">
        <v>1103300</v>
      </c>
      <c r="Q3766">
        <v>0</v>
      </c>
      <c r="R3766">
        <v>4</v>
      </c>
      <c r="S3766">
        <v>1034</v>
      </c>
      <c r="T3766" s="1">
        <v>0</v>
      </c>
      <c r="U3766">
        <v>1</v>
      </c>
      <c r="W3766" s="64">
        <f t="shared" si="118"/>
        <v>7690001</v>
      </c>
      <c r="X3766" s="64">
        <f t="shared" si="119"/>
        <v>0</v>
      </c>
    </row>
    <row r="3767" spans="1:24" hidden="1">
      <c r="A3767">
        <v>27012</v>
      </c>
      <c r="B3767" t="s">
        <v>689</v>
      </c>
      <c r="C3767" t="s">
        <v>684</v>
      </c>
      <c r="D3767" t="s">
        <v>685</v>
      </c>
      <c r="E3767" t="s">
        <v>29</v>
      </c>
      <c r="F3767" t="s">
        <v>753</v>
      </c>
      <c r="G3767" t="s">
        <v>979</v>
      </c>
      <c r="H3767" s="1">
        <v>45686</v>
      </c>
      <c r="I3767" t="s">
        <v>7</v>
      </c>
      <c r="J3767">
        <v>34</v>
      </c>
      <c r="K3767">
        <v>6.97</v>
      </c>
      <c r="L3767">
        <v>0</v>
      </c>
      <c r="M3767">
        <v>0</v>
      </c>
      <c r="N3767">
        <v>1</v>
      </c>
      <c r="O3767">
        <v>0</v>
      </c>
      <c r="P3767">
        <v>0</v>
      </c>
      <c r="Q3767">
        <v>6215.77</v>
      </c>
      <c r="R3767">
        <v>4</v>
      </c>
      <c r="S3767">
        <v>1001</v>
      </c>
      <c r="T3767" s="1">
        <v>0</v>
      </c>
      <c r="U3767">
        <v>1</v>
      </c>
      <c r="W3767" s="64">
        <f t="shared" si="118"/>
        <v>0</v>
      </c>
      <c r="X3767" s="64">
        <f t="shared" si="119"/>
        <v>43323.916900000004</v>
      </c>
    </row>
    <row r="3768" spans="1:24" hidden="1">
      <c r="A3768">
        <v>1009</v>
      </c>
      <c r="B3768" t="s">
        <v>690</v>
      </c>
      <c r="C3768" t="s">
        <v>684</v>
      </c>
      <c r="D3768" t="s">
        <v>685</v>
      </c>
      <c r="E3768" t="s">
        <v>29</v>
      </c>
      <c r="F3768" t="s">
        <v>686</v>
      </c>
      <c r="G3768" t="s">
        <v>5095</v>
      </c>
      <c r="H3768" s="1">
        <v>45687</v>
      </c>
      <c r="I3768" t="s">
        <v>7</v>
      </c>
      <c r="J3768">
        <v>53</v>
      </c>
      <c r="K3768">
        <v>7.7721</v>
      </c>
      <c r="L3768">
        <v>0</v>
      </c>
      <c r="M3768">
        <v>0</v>
      </c>
      <c r="N3768">
        <v>1</v>
      </c>
      <c r="O3768">
        <v>0</v>
      </c>
      <c r="P3768">
        <v>0</v>
      </c>
      <c r="Q3768">
        <v>10000</v>
      </c>
      <c r="R3768">
        <v>4</v>
      </c>
      <c r="S3768">
        <v>27002</v>
      </c>
      <c r="T3768" s="1">
        <v>0</v>
      </c>
      <c r="U3768">
        <v>1</v>
      </c>
      <c r="W3768" s="64">
        <f t="shared" si="118"/>
        <v>0</v>
      </c>
      <c r="X3768" s="64">
        <f t="shared" si="119"/>
        <v>77721</v>
      </c>
    </row>
    <row r="3769" spans="1:24" hidden="1">
      <c r="A3769">
        <v>27002</v>
      </c>
      <c r="B3769" t="s">
        <v>690</v>
      </c>
      <c r="C3769" t="s">
        <v>684</v>
      </c>
      <c r="D3769" t="s">
        <v>685</v>
      </c>
      <c r="E3769" t="s">
        <v>29</v>
      </c>
      <c r="F3769" t="s">
        <v>5341</v>
      </c>
      <c r="G3769" t="s">
        <v>730</v>
      </c>
      <c r="H3769" s="1">
        <v>45687</v>
      </c>
      <c r="I3769" t="s">
        <v>8</v>
      </c>
      <c r="J3769">
        <v>53</v>
      </c>
      <c r="K3769">
        <v>7.7721</v>
      </c>
      <c r="L3769">
        <v>0</v>
      </c>
      <c r="M3769">
        <v>0</v>
      </c>
      <c r="N3769">
        <v>1</v>
      </c>
      <c r="O3769">
        <v>0</v>
      </c>
      <c r="P3769">
        <v>10000</v>
      </c>
      <c r="Q3769">
        <v>0</v>
      </c>
      <c r="R3769">
        <v>4</v>
      </c>
      <c r="S3769">
        <v>1009</v>
      </c>
      <c r="T3769" s="1">
        <v>0</v>
      </c>
      <c r="U3769">
        <v>1</v>
      </c>
      <c r="W3769" s="64">
        <f t="shared" si="118"/>
        <v>77721</v>
      </c>
      <c r="X3769" s="64">
        <f t="shared" si="119"/>
        <v>0</v>
      </c>
    </row>
    <row r="3770" spans="1:24">
      <c r="A3770">
        <v>1001</v>
      </c>
      <c r="B3770" t="s">
        <v>689</v>
      </c>
      <c r="C3770" t="s">
        <v>684</v>
      </c>
      <c r="D3770" t="s">
        <v>685</v>
      </c>
      <c r="E3770" t="s">
        <v>29</v>
      </c>
      <c r="F3770" t="s">
        <v>686</v>
      </c>
      <c r="G3770" t="s">
        <v>956</v>
      </c>
      <c r="H3770" s="1">
        <v>45688</v>
      </c>
      <c r="I3770" t="s">
        <v>8</v>
      </c>
      <c r="J3770">
        <v>34</v>
      </c>
      <c r="K3770">
        <v>6.875</v>
      </c>
      <c r="L3770">
        <v>0</v>
      </c>
      <c r="M3770">
        <v>0</v>
      </c>
      <c r="N3770">
        <v>1</v>
      </c>
      <c r="O3770">
        <v>0</v>
      </c>
      <c r="P3770">
        <v>15000000</v>
      </c>
      <c r="Q3770">
        <v>0</v>
      </c>
      <c r="R3770">
        <v>4</v>
      </c>
      <c r="S3770">
        <v>1033</v>
      </c>
      <c r="T3770" s="1">
        <v>0</v>
      </c>
      <c r="U3770">
        <v>1</v>
      </c>
      <c r="W3770" s="64">
        <f t="shared" si="118"/>
        <v>103125000</v>
      </c>
      <c r="X3770" s="64">
        <f t="shared" si="119"/>
        <v>0</v>
      </c>
    </row>
    <row r="3771" spans="1:24">
      <c r="A3771">
        <v>1001</v>
      </c>
      <c r="B3771" t="s">
        <v>689</v>
      </c>
      <c r="C3771" t="s">
        <v>684</v>
      </c>
      <c r="D3771" t="s">
        <v>685</v>
      </c>
      <c r="E3771" t="s">
        <v>29</v>
      </c>
      <c r="F3771" t="s">
        <v>686</v>
      </c>
      <c r="G3771" t="s">
        <v>957</v>
      </c>
      <c r="H3771" s="1">
        <v>45688</v>
      </c>
      <c r="I3771" t="s">
        <v>7</v>
      </c>
      <c r="J3771">
        <v>34</v>
      </c>
      <c r="K3771">
        <v>6.86</v>
      </c>
      <c r="L3771">
        <v>0</v>
      </c>
      <c r="M3771">
        <v>0</v>
      </c>
      <c r="N3771">
        <v>1</v>
      </c>
      <c r="O3771">
        <v>0</v>
      </c>
      <c r="P3771">
        <v>0</v>
      </c>
      <c r="Q3771">
        <v>15000000</v>
      </c>
      <c r="R3771">
        <v>4</v>
      </c>
      <c r="S3771">
        <v>1033</v>
      </c>
      <c r="T3771" s="1">
        <v>0</v>
      </c>
      <c r="U3771">
        <v>1</v>
      </c>
      <c r="W3771" s="64">
        <f t="shared" si="118"/>
        <v>0</v>
      </c>
      <c r="X3771" s="64">
        <f t="shared" si="119"/>
        <v>102900000</v>
      </c>
    </row>
    <row r="3772" spans="1:24" hidden="1">
      <c r="A3772">
        <v>1033</v>
      </c>
      <c r="B3772" t="s">
        <v>689</v>
      </c>
      <c r="C3772" t="s">
        <v>684</v>
      </c>
      <c r="D3772" t="s">
        <v>685</v>
      </c>
      <c r="E3772" t="s">
        <v>29</v>
      </c>
      <c r="F3772" t="s">
        <v>747</v>
      </c>
      <c r="G3772" t="s">
        <v>5212</v>
      </c>
      <c r="H3772" s="1">
        <v>45688</v>
      </c>
      <c r="I3772" t="s">
        <v>8</v>
      </c>
      <c r="J3772">
        <v>34</v>
      </c>
      <c r="K3772">
        <v>6.86</v>
      </c>
      <c r="L3772">
        <v>0</v>
      </c>
      <c r="M3772">
        <v>0</v>
      </c>
      <c r="N3772">
        <v>1</v>
      </c>
      <c r="O3772">
        <v>0</v>
      </c>
      <c r="P3772">
        <v>15000000</v>
      </c>
      <c r="Q3772">
        <v>0</v>
      </c>
      <c r="R3772">
        <v>4</v>
      </c>
      <c r="S3772">
        <v>1001</v>
      </c>
      <c r="T3772" s="1">
        <v>0</v>
      </c>
      <c r="U3772">
        <v>1</v>
      </c>
      <c r="W3772" s="64">
        <f t="shared" si="118"/>
        <v>102900000</v>
      </c>
      <c r="X3772" s="64">
        <f t="shared" si="119"/>
        <v>0</v>
      </c>
    </row>
    <row r="3773" spans="1:24" hidden="1">
      <c r="A3773">
        <v>1033</v>
      </c>
      <c r="B3773" t="s">
        <v>689</v>
      </c>
      <c r="C3773" t="s">
        <v>684</v>
      </c>
      <c r="D3773" t="s">
        <v>685</v>
      </c>
      <c r="E3773" t="s">
        <v>29</v>
      </c>
      <c r="F3773" t="s">
        <v>747</v>
      </c>
      <c r="G3773" t="s">
        <v>5213</v>
      </c>
      <c r="H3773" s="1">
        <v>45688</v>
      </c>
      <c r="I3773" t="s">
        <v>7</v>
      </c>
      <c r="J3773">
        <v>34</v>
      </c>
      <c r="K3773">
        <v>6.875</v>
      </c>
      <c r="L3773">
        <v>0</v>
      </c>
      <c r="M3773">
        <v>0</v>
      </c>
      <c r="N3773">
        <v>1</v>
      </c>
      <c r="O3773">
        <v>0</v>
      </c>
      <c r="P3773">
        <v>0</v>
      </c>
      <c r="Q3773">
        <v>15000000</v>
      </c>
      <c r="R3773">
        <v>4</v>
      </c>
      <c r="S3773">
        <v>1001</v>
      </c>
      <c r="T3773" s="1">
        <v>0</v>
      </c>
      <c r="U3773">
        <v>1</v>
      </c>
      <c r="W3773" s="64">
        <f t="shared" si="118"/>
        <v>0</v>
      </c>
      <c r="X3773" s="64">
        <f t="shared" si="119"/>
        <v>103125000</v>
      </c>
    </row>
    <row r="3774" spans="1:24">
      <c r="A3774">
        <v>1034</v>
      </c>
      <c r="B3774" t="s">
        <v>689</v>
      </c>
      <c r="C3774" t="s">
        <v>684</v>
      </c>
      <c r="D3774" t="s">
        <v>685</v>
      </c>
      <c r="E3774" t="s">
        <v>29</v>
      </c>
      <c r="F3774" t="s">
        <v>686</v>
      </c>
      <c r="G3774" t="s">
        <v>5238</v>
      </c>
      <c r="H3774" s="1">
        <v>45693</v>
      </c>
      <c r="I3774" t="s">
        <v>8</v>
      </c>
      <c r="J3774">
        <v>34</v>
      </c>
      <c r="K3774">
        <v>6.96</v>
      </c>
      <c r="L3774">
        <v>0</v>
      </c>
      <c r="M3774">
        <v>0</v>
      </c>
      <c r="N3774">
        <v>1</v>
      </c>
      <c r="O3774">
        <v>0</v>
      </c>
      <c r="P3774">
        <v>98580</v>
      </c>
      <c r="Q3774">
        <v>0</v>
      </c>
      <c r="R3774">
        <v>4</v>
      </c>
      <c r="S3774">
        <v>27004</v>
      </c>
      <c r="T3774" s="1">
        <v>0</v>
      </c>
      <c r="U3774">
        <v>1</v>
      </c>
      <c r="W3774" s="64">
        <f t="shared" si="118"/>
        <v>686116.8</v>
      </c>
      <c r="X3774" s="64">
        <f t="shared" si="119"/>
        <v>0</v>
      </c>
    </row>
    <row r="3775" spans="1:24" hidden="1">
      <c r="A3775">
        <v>27004</v>
      </c>
      <c r="B3775" t="s">
        <v>689</v>
      </c>
      <c r="C3775" t="s">
        <v>684</v>
      </c>
      <c r="D3775" t="s">
        <v>685</v>
      </c>
      <c r="E3775" t="s">
        <v>29</v>
      </c>
      <c r="F3775" t="s">
        <v>686</v>
      </c>
      <c r="G3775" t="s">
        <v>5348</v>
      </c>
      <c r="H3775" s="1">
        <v>45693</v>
      </c>
      <c r="I3775" t="s">
        <v>7</v>
      </c>
      <c r="J3775">
        <v>34</v>
      </c>
      <c r="K3775">
        <v>6.96</v>
      </c>
      <c r="L3775">
        <v>0</v>
      </c>
      <c r="M3775">
        <v>0</v>
      </c>
      <c r="N3775">
        <v>1</v>
      </c>
      <c r="O3775">
        <v>0</v>
      </c>
      <c r="P3775">
        <v>0</v>
      </c>
      <c r="Q3775">
        <v>98580</v>
      </c>
      <c r="R3775">
        <v>4</v>
      </c>
      <c r="S3775">
        <v>1034</v>
      </c>
      <c r="T3775" s="1">
        <v>0</v>
      </c>
      <c r="U3775">
        <v>1</v>
      </c>
      <c r="W3775" s="64">
        <f t="shared" si="118"/>
        <v>0</v>
      </c>
      <c r="X3775" s="64">
        <f t="shared" si="119"/>
        <v>686116.8</v>
      </c>
    </row>
    <row r="3776" spans="1:24" hidden="1">
      <c r="A3776">
        <v>1005</v>
      </c>
      <c r="B3776" t="s">
        <v>689</v>
      </c>
      <c r="C3776" t="s">
        <v>684</v>
      </c>
      <c r="D3776" t="s">
        <v>685</v>
      </c>
      <c r="E3776" t="s">
        <v>29</v>
      </c>
      <c r="F3776" t="s">
        <v>747</v>
      </c>
      <c r="G3776" t="s">
        <v>3588</v>
      </c>
      <c r="H3776" s="1">
        <v>45694</v>
      </c>
      <c r="I3776" t="s">
        <v>7</v>
      </c>
      <c r="J3776">
        <v>34</v>
      </c>
      <c r="K3776">
        <v>6.97</v>
      </c>
      <c r="L3776">
        <v>0</v>
      </c>
      <c r="M3776">
        <v>0</v>
      </c>
      <c r="N3776">
        <v>1</v>
      </c>
      <c r="O3776">
        <v>1</v>
      </c>
      <c r="P3776">
        <v>0</v>
      </c>
      <c r="Q3776">
        <v>6828</v>
      </c>
      <c r="R3776">
        <v>4</v>
      </c>
      <c r="S3776">
        <v>27004</v>
      </c>
      <c r="T3776" s="1">
        <v>0</v>
      </c>
      <c r="U3776">
        <v>1</v>
      </c>
      <c r="W3776" s="64">
        <f t="shared" si="118"/>
        <v>0</v>
      </c>
      <c r="X3776" s="64">
        <f t="shared" si="119"/>
        <v>47591.159999999996</v>
      </c>
    </row>
    <row r="3777" spans="1:24" hidden="1">
      <c r="A3777">
        <v>1005</v>
      </c>
      <c r="B3777" t="s">
        <v>689</v>
      </c>
      <c r="C3777" t="s">
        <v>684</v>
      </c>
      <c r="D3777" t="s">
        <v>685</v>
      </c>
      <c r="E3777" t="s">
        <v>29</v>
      </c>
      <c r="F3777" t="s">
        <v>747</v>
      </c>
      <c r="G3777" t="s">
        <v>4792</v>
      </c>
      <c r="H3777" s="1">
        <v>45694</v>
      </c>
      <c r="I3777" t="s">
        <v>7</v>
      </c>
      <c r="J3777">
        <v>34</v>
      </c>
      <c r="K3777">
        <v>6.97</v>
      </c>
      <c r="L3777">
        <v>0</v>
      </c>
      <c r="M3777">
        <v>0</v>
      </c>
      <c r="N3777">
        <v>1</v>
      </c>
      <c r="O3777">
        <v>1</v>
      </c>
      <c r="P3777">
        <v>0</v>
      </c>
      <c r="Q3777">
        <v>3672</v>
      </c>
      <c r="R3777">
        <v>4</v>
      </c>
      <c r="S3777">
        <v>27004</v>
      </c>
      <c r="T3777" s="1">
        <v>0</v>
      </c>
      <c r="U3777">
        <v>1</v>
      </c>
      <c r="W3777" s="64">
        <f t="shared" si="118"/>
        <v>0</v>
      </c>
      <c r="X3777" s="64">
        <f t="shared" si="119"/>
        <v>25593.84</v>
      </c>
    </row>
    <row r="3778" spans="1:24" hidden="1">
      <c r="A3778">
        <v>1009</v>
      </c>
      <c r="B3778" t="s">
        <v>690</v>
      </c>
      <c r="C3778" t="s">
        <v>684</v>
      </c>
      <c r="D3778" t="s">
        <v>685</v>
      </c>
      <c r="E3778" t="s">
        <v>29</v>
      </c>
      <c r="F3778" t="s">
        <v>686</v>
      </c>
      <c r="G3778" t="s">
        <v>5096</v>
      </c>
      <c r="H3778" s="1">
        <v>45694</v>
      </c>
      <c r="I3778" t="s">
        <v>7</v>
      </c>
      <c r="J3778">
        <v>53</v>
      </c>
      <c r="K3778">
        <v>7.7789000000000001</v>
      </c>
      <c r="L3778">
        <v>0</v>
      </c>
      <c r="M3778">
        <v>0</v>
      </c>
      <c r="N3778">
        <v>1</v>
      </c>
      <c r="O3778">
        <v>0</v>
      </c>
      <c r="P3778">
        <v>0</v>
      </c>
      <c r="Q3778">
        <v>3822.25</v>
      </c>
      <c r="R3778">
        <v>4</v>
      </c>
      <c r="S3778">
        <v>27002</v>
      </c>
      <c r="T3778" s="1">
        <v>0</v>
      </c>
      <c r="U3778">
        <v>1</v>
      </c>
      <c r="W3778" s="64">
        <f t="shared" si="118"/>
        <v>0</v>
      </c>
      <c r="X3778" s="64">
        <f t="shared" si="119"/>
        <v>29732.900525000001</v>
      </c>
    </row>
    <row r="3779" spans="1:24">
      <c r="A3779">
        <v>1034</v>
      </c>
      <c r="B3779" t="s">
        <v>689</v>
      </c>
      <c r="C3779" t="s">
        <v>684</v>
      </c>
      <c r="D3779" t="s">
        <v>685</v>
      </c>
      <c r="E3779" t="s">
        <v>29</v>
      </c>
      <c r="F3779" t="s">
        <v>686</v>
      </c>
      <c r="G3779" t="s">
        <v>5239</v>
      </c>
      <c r="H3779" s="1">
        <v>45694</v>
      </c>
      <c r="I3779" t="s">
        <v>7</v>
      </c>
      <c r="J3779">
        <v>34</v>
      </c>
      <c r="K3779">
        <v>6.97</v>
      </c>
      <c r="L3779">
        <v>0</v>
      </c>
      <c r="M3779">
        <v>0</v>
      </c>
      <c r="N3779">
        <v>1</v>
      </c>
      <c r="O3779">
        <v>0</v>
      </c>
      <c r="P3779">
        <v>0</v>
      </c>
      <c r="Q3779">
        <v>101842.01</v>
      </c>
      <c r="R3779">
        <v>4</v>
      </c>
      <c r="S3779">
        <v>27004</v>
      </c>
      <c r="T3779" s="1">
        <v>0</v>
      </c>
      <c r="U3779">
        <v>1</v>
      </c>
      <c r="W3779" s="64">
        <f t="shared" si="118"/>
        <v>0</v>
      </c>
      <c r="X3779" s="64">
        <f t="shared" si="119"/>
        <v>709838.80969999998</v>
      </c>
    </row>
    <row r="3780" spans="1:24" hidden="1">
      <c r="A3780">
        <v>27002</v>
      </c>
      <c r="B3780" t="s">
        <v>690</v>
      </c>
      <c r="C3780" t="s">
        <v>684</v>
      </c>
      <c r="D3780" t="s">
        <v>685</v>
      </c>
      <c r="E3780" t="s">
        <v>29</v>
      </c>
      <c r="F3780" t="s">
        <v>5341</v>
      </c>
      <c r="G3780" t="s">
        <v>1049</v>
      </c>
      <c r="H3780" s="1">
        <v>45694</v>
      </c>
      <c r="I3780" t="s">
        <v>8</v>
      </c>
      <c r="J3780">
        <v>53</v>
      </c>
      <c r="K3780">
        <v>7.7789000000000001</v>
      </c>
      <c r="L3780">
        <v>0</v>
      </c>
      <c r="M3780">
        <v>0</v>
      </c>
      <c r="N3780">
        <v>1</v>
      </c>
      <c r="O3780">
        <v>0</v>
      </c>
      <c r="P3780">
        <v>3822.25</v>
      </c>
      <c r="Q3780">
        <v>0</v>
      </c>
      <c r="R3780">
        <v>4</v>
      </c>
      <c r="S3780">
        <v>1009</v>
      </c>
      <c r="T3780" s="1">
        <v>0</v>
      </c>
      <c r="U3780">
        <v>1</v>
      </c>
      <c r="W3780" s="64">
        <f t="shared" si="118"/>
        <v>29732.900525000001</v>
      </c>
      <c r="X3780" s="64">
        <f t="shared" si="119"/>
        <v>0</v>
      </c>
    </row>
    <row r="3781" spans="1:24" hidden="1">
      <c r="A3781">
        <v>27004</v>
      </c>
      <c r="B3781" t="s">
        <v>689</v>
      </c>
      <c r="C3781" t="s">
        <v>684</v>
      </c>
      <c r="D3781" t="s">
        <v>685</v>
      </c>
      <c r="E3781" t="s">
        <v>29</v>
      </c>
      <c r="F3781" t="s">
        <v>753</v>
      </c>
      <c r="G3781" t="s">
        <v>981</v>
      </c>
      <c r="H3781" s="1">
        <v>45694</v>
      </c>
      <c r="I3781" t="s">
        <v>8</v>
      </c>
      <c r="J3781">
        <v>34</v>
      </c>
      <c r="K3781">
        <v>6.97</v>
      </c>
      <c r="L3781">
        <v>0</v>
      </c>
      <c r="M3781">
        <v>0</v>
      </c>
      <c r="N3781">
        <v>1</v>
      </c>
      <c r="O3781">
        <v>0</v>
      </c>
      <c r="P3781">
        <v>101842.01</v>
      </c>
      <c r="Q3781">
        <v>0</v>
      </c>
      <c r="R3781">
        <v>4</v>
      </c>
      <c r="S3781">
        <v>1034</v>
      </c>
      <c r="T3781" s="1">
        <v>0</v>
      </c>
      <c r="U3781">
        <v>1</v>
      </c>
      <c r="W3781" s="64">
        <f t="shared" si="118"/>
        <v>709838.80969999998</v>
      </c>
      <c r="X3781" s="64">
        <f t="shared" si="119"/>
        <v>0</v>
      </c>
    </row>
    <row r="3782" spans="1:24" hidden="1">
      <c r="A3782">
        <v>27004</v>
      </c>
      <c r="B3782" t="s">
        <v>689</v>
      </c>
      <c r="C3782" t="s">
        <v>684</v>
      </c>
      <c r="D3782" t="s">
        <v>685</v>
      </c>
      <c r="E3782" t="s">
        <v>29</v>
      </c>
      <c r="F3782" t="s">
        <v>753</v>
      </c>
      <c r="G3782" t="s">
        <v>980</v>
      </c>
      <c r="H3782" s="1">
        <v>45694</v>
      </c>
      <c r="I3782" t="s">
        <v>8</v>
      </c>
      <c r="J3782">
        <v>34</v>
      </c>
      <c r="K3782">
        <v>6.97</v>
      </c>
      <c r="L3782">
        <v>0</v>
      </c>
      <c r="M3782">
        <v>0</v>
      </c>
      <c r="N3782">
        <v>1</v>
      </c>
      <c r="O3782">
        <v>0</v>
      </c>
      <c r="P3782">
        <v>6828</v>
      </c>
      <c r="Q3782">
        <v>0</v>
      </c>
      <c r="R3782">
        <v>4</v>
      </c>
      <c r="S3782">
        <v>1005</v>
      </c>
      <c r="T3782" s="1">
        <v>0</v>
      </c>
      <c r="U3782">
        <v>1</v>
      </c>
      <c r="W3782" s="64">
        <f t="shared" si="118"/>
        <v>47591.159999999996</v>
      </c>
      <c r="X3782" s="64">
        <f t="shared" si="119"/>
        <v>0</v>
      </c>
    </row>
    <row r="3783" spans="1:24" hidden="1">
      <c r="A3783">
        <v>27004</v>
      </c>
      <c r="B3783" t="s">
        <v>689</v>
      </c>
      <c r="C3783" t="s">
        <v>684</v>
      </c>
      <c r="D3783" t="s">
        <v>685</v>
      </c>
      <c r="E3783" t="s">
        <v>29</v>
      </c>
      <c r="F3783" t="s">
        <v>753</v>
      </c>
      <c r="G3783" t="s">
        <v>982</v>
      </c>
      <c r="H3783" s="1">
        <v>45694</v>
      </c>
      <c r="I3783" t="s">
        <v>8</v>
      </c>
      <c r="J3783">
        <v>34</v>
      </c>
      <c r="K3783">
        <v>6.97</v>
      </c>
      <c r="L3783">
        <v>0</v>
      </c>
      <c r="M3783">
        <v>0</v>
      </c>
      <c r="N3783">
        <v>1</v>
      </c>
      <c r="O3783">
        <v>0</v>
      </c>
      <c r="P3783">
        <v>3672</v>
      </c>
      <c r="Q3783">
        <v>0</v>
      </c>
      <c r="R3783">
        <v>4</v>
      </c>
      <c r="S3783">
        <v>1005</v>
      </c>
      <c r="T3783" s="1">
        <v>0</v>
      </c>
      <c r="U3783">
        <v>1</v>
      </c>
      <c r="W3783" s="64">
        <f t="shared" si="118"/>
        <v>25593.84</v>
      </c>
      <c r="X3783" s="64">
        <f t="shared" si="119"/>
        <v>0</v>
      </c>
    </row>
    <row r="3784" spans="1:24">
      <c r="A3784">
        <v>1001</v>
      </c>
      <c r="B3784" t="s">
        <v>689</v>
      </c>
      <c r="C3784" t="s">
        <v>684</v>
      </c>
      <c r="D3784" t="s">
        <v>685</v>
      </c>
      <c r="E3784" t="s">
        <v>29</v>
      </c>
      <c r="F3784" t="s">
        <v>686</v>
      </c>
      <c r="G3784" t="s">
        <v>969</v>
      </c>
      <c r="H3784" s="1">
        <v>45695</v>
      </c>
      <c r="I3784" t="s">
        <v>8</v>
      </c>
      <c r="J3784">
        <v>34</v>
      </c>
      <c r="K3784">
        <v>6.875</v>
      </c>
      <c r="L3784">
        <v>0</v>
      </c>
      <c r="M3784">
        <v>0</v>
      </c>
      <c r="N3784">
        <v>1</v>
      </c>
      <c r="O3784">
        <v>0</v>
      </c>
      <c r="P3784">
        <v>8000000</v>
      </c>
      <c r="Q3784">
        <v>0</v>
      </c>
      <c r="R3784">
        <v>4</v>
      </c>
      <c r="S3784">
        <v>1033</v>
      </c>
      <c r="T3784" s="1">
        <v>0</v>
      </c>
      <c r="U3784">
        <v>1</v>
      </c>
      <c r="W3784" s="64">
        <f t="shared" si="118"/>
        <v>55000000</v>
      </c>
      <c r="X3784" s="64">
        <f t="shared" si="119"/>
        <v>0</v>
      </c>
    </row>
    <row r="3785" spans="1:24">
      <c r="A3785">
        <v>1001</v>
      </c>
      <c r="B3785" t="s">
        <v>689</v>
      </c>
      <c r="C3785" t="s">
        <v>684</v>
      </c>
      <c r="D3785" t="s">
        <v>685</v>
      </c>
      <c r="E3785" t="s">
        <v>29</v>
      </c>
      <c r="F3785" t="s">
        <v>686</v>
      </c>
      <c r="G3785" t="s">
        <v>4779</v>
      </c>
      <c r="H3785" s="1">
        <v>45695</v>
      </c>
      <c r="I3785" t="s">
        <v>8</v>
      </c>
      <c r="J3785">
        <v>34</v>
      </c>
      <c r="K3785">
        <v>6.875</v>
      </c>
      <c r="L3785">
        <v>0</v>
      </c>
      <c r="M3785">
        <v>0</v>
      </c>
      <c r="N3785">
        <v>1</v>
      </c>
      <c r="O3785">
        <v>0</v>
      </c>
      <c r="P3785">
        <v>7000000</v>
      </c>
      <c r="Q3785">
        <v>0</v>
      </c>
      <c r="R3785">
        <v>4</v>
      </c>
      <c r="S3785">
        <v>1033</v>
      </c>
      <c r="T3785" s="1">
        <v>0</v>
      </c>
      <c r="U3785">
        <v>1</v>
      </c>
      <c r="W3785" s="64">
        <f t="shared" si="118"/>
        <v>48125000</v>
      </c>
      <c r="X3785" s="64">
        <f t="shared" si="119"/>
        <v>0</v>
      </c>
    </row>
    <row r="3786" spans="1:24">
      <c r="A3786">
        <v>1001</v>
      </c>
      <c r="B3786" t="s">
        <v>689</v>
      </c>
      <c r="C3786" t="s">
        <v>684</v>
      </c>
      <c r="D3786" t="s">
        <v>685</v>
      </c>
      <c r="E3786" t="s">
        <v>29</v>
      </c>
      <c r="F3786" t="s">
        <v>686</v>
      </c>
      <c r="G3786" t="s">
        <v>4780</v>
      </c>
      <c r="H3786" s="1">
        <v>45695</v>
      </c>
      <c r="I3786" t="s">
        <v>7</v>
      </c>
      <c r="J3786">
        <v>34</v>
      </c>
      <c r="K3786">
        <v>6.86</v>
      </c>
      <c r="L3786">
        <v>0</v>
      </c>
      <c r="M3786">
        <v>0</v>
      </c>
      <c r="N3786">
        <v>1</v>
      </c>
      <c r="O3786">
        <v>0</v>
      </c>
      <c r="P3786">
        <v>0</v>
      </c>
      <c r="Q3786">
        <v>15000000</v>
      </c>
      <c r="R3786">
        <v>4</v>
      </c>
      <c r="S3786">
        <v>1005</v>
      </c>
      <c r="T3786" s="1">
        <v>0</v>
      </c>
      <c r="U3786">
        <v>1</v>
      </c>
      <c r="W3786" s="64">
        <f t="shared" si="118"/>
        <v>0</v>
      </c>
      <c r="X3786" s="64">
        <f t="shared" si="119"/>
        <v>102900000</v>
      </c>
    </row>
    <row r="3787" spans="1:24" hidden="1">
      <c r="A3787">
        <v>1005</v>
      </c>
      <c r="B3787" t="s">
        <v>689</v>
      </c>
      <c r="C3787" t="s">
        <v>684</v>
      </c>
      <c r="D3787" t="s">
        <v>685</v>
      </c>
      <c r="E3787" t="s">
        <v>29</v>
      </c>
      <c r="F3787" t="s">
        <v>747</v>
      </c>
      <c r="G3787" t="s">
        <v>4949</v>
      </c>
      <c r="H3787" s="1">
        <v>45695</v>
      </c>
      <c r="I3787" t="s">
        <v>8</v>
      </c>
      <c r="J3787">
        <v>34</v>
      </c>
      <c r="K3787">
        <v>6.86</v>
      </c>
      <c r="L3787">
        <v>0</v>
      </c>
      <c r="M3787">
        <v>0</v>
      </c>
      <c r="N3787">
        <v>1</v>
      </c>
      <c r="O3787">
        <v>1</v>
      </c>
      <c r="P3787">
        <v>15000000</v>
      </c>
      <c r="Q3787">
        <v>0</v>
      </c>
      <c r="R3787">
        <v>4</v>
      </c>
      <c r="S3787">
        <v>1001</v>
      </c>
      <c r="T3787" s="1">
        <v>0</v>
      </c>
      <c r="U3787">
        <v>1</v>
      </c>
      <c r="W3787" s="64">
        <f t="shared" si="118"/>
        <v>102900000</v>
      </c>
      <c r="X3787" s="64">
        <f t="shared" si="119"/>
        <v>0</v>
      </c>
    </row>
    <row r="3788" spans="1:24" hidden="1">
      <c r="A3788">
        <v>1033</v>
      </c>
      <c r="B3788" t="s">
        <v>689</v>
      </c>
      <c r="C3788" t="s">
        <v>684</v>
      </c>
      <c r="D3788" t="s">
        <v>685</v>
      </c>
      <c r="E3788" t="s">
        <v>29</v>
      </c>
      <c r="F3788" t="s">
        <v>747</v>
      </c>
      <c r="G3788" t="s">
        <v>5214</v>
      </c>
      <c r="H3788" s="1">
        <v>45695</v>
      </c>
      <c r="I3788" t="s">
        <v>7</v>
      </c>
      <c r="J3788">
        <v>34</v>
      </c>
      <c r="K3788">
        <v>6.875</v>
      </c>
      <c r="L3788">
        <v>0</v>
      </c>
      <c r="M3788">
        <v>0</v>
      </c>
      <c r="N3788">
        <v>1</v>
      </c>
      <c r="O3788">
        <v>0</v>
      </c>
      <c r="P3788">
        <v>0</v>
      </c>
      <c r="Q3788">
        <v>8000000</v>
      </c>
      <c r="R3788">
        <v>4</v>
      </c>
      <c r="S3788">
        <v>1001</v>
      </c>
      <c r="T3788" s="1">
        <v>0</v>
      </c>
      <c r="U3788">
        <v>1</v>
      </c>
      <c r="W3788" s="64">
        <f t="shared" si="118"/>
        <v>0</v>
      </c>
      <c r="X3788" s="64">
        <f t="shared" si="119"/>
        <v>55000000</v>
      </c>
    </row>
    <row r="3789" spans="1:24" hidden="1">
      <c r="A3789">
        <v>1033</v>
      </c>
      <c r="B3789" t="s">
        <v>689</v>
      </c>
      <c r="C3789" t="s">
        <v>684</v>
      </c>
      <c r="D3789" t="s">
        <v>685</v>
      </c>
      <c r="E3789" t="s">
        <v>29</v>
      </c>
      <c r="F3789" t="s">
        <v>747</v>
      </c>
      <c r="G3789" t="s">
        <v>5215</v>
      </c>
      <c r="H3789" s="1">
        <v>45695</v>
      </c>
      <c r="I3789" t="s">
        <v>7</v>
      </c>
      <c r="J3789">
        <v>34</v>
      </c>
      <c r="K3789">
        <v>6.875</v>
      </c>
      <c r="L3789">
        <v>0</v>
      </c>
      <c r="M3789">
        <v>0</v>
      </c>
      <c r="N3789">
        <v>1</v>
      </c>
      <c r="O3789">
        <v>0</v>
      </c>
      <c r="P3789">
        <v>0</v>
      </c>
      <c r="Q3789">
        <v>7000000</v>
      </c>
      <c r="R3789">
        <v>4</v>
      </c>
      <c r="S3789">
        <v>1001</v>
      </c>
      <c r="T3789" s="1">
        <v>0</v>
      </c>
      <c r="U3789">
        <v>1</v>
      </c>
      <c r="W3789" s="64">
        <f t="shared" si="118"/>
        <v>0</v>
      </c>
      <c r="X3789" s="64">
        <f t="shared" si="119"/>
        <v>48125000</v>
      </c>
    </row>
    <row r="3790" spans="1:24" hidden="1">
      <c r="A3790">
        <v>1009</v>
      </c>
      <c r="B3790" t="s">
        <v>690</v>
      </c>
      <c r="C3790" t="s">
        <v>684</v>
      </c>
      <c r="D3790" t="s">
        <v>685</v>
      </c>
      <c r="E3790" t="s">
        <v>29</v>
      </c>
      <c r="F3790" t="s">
        <v>686</v>
      </c>
      <c r="G3790" t="s">
        <v>5097</v>
      </c>
      <c r="H3790" s="1">
        <v>45698</v>
      </c>
      <c r="I3790" t="s">
        <v>7</v>
      </c>
      <c r="J3790">
        <v>53</v>
      </c>
      <c r="K3790">
        <v>7.7176999999999998</v>
      </c>
      <c r="L3790">
        <v>0</v>
      </c>
      <c r="M3790">
        <v>0</v>
      </c>
      <c r="N3790">
        <v>1</v>
      </c>
      <c r="O3790">
        <v>0</v>
      </c>
      <c r="P3790">
        <v>0</v>
      </c>
      <c r="Q3790">
        <v>10000</v>
      </c>
      <c r="R3790">
        <v>4</v>
      </c>
      <c r="S3790">
        <v>27002</v>
      </c>
      <c r="T3790" s="1">
        <v>0</v>
      </c>
      <c r="U3790">
        <v>1</v>
      </c>
      <c r="W3790" s="64">
        <f t="shared" si="118"/>
        <v>0</v>
      </c>
      <c r="X3790" s="64">
        <f t="shared" si="119"/>
        <v>77177</v>
      </c>
    </row>
    <row r="3791" spans="1:24" hidden="1">
      <c r="A3791">
        <v>27002</v>
      </c>
      <c r="B3791" t="s">
        <v>690</v>
      </c>
      <c r="C3791" t="s">
        <v>684</v>
      </c>
      <c r="D3791" t="s">
        <v>685</v>
      </c>
      <c r="E3791" t="s">
        <v>29</v>
      </c>
      <c r="F3791" t="s">
        <v>5341</v>
      </c>
      <c r="G3791" t="s">
        <v>3602</v>
      </c>
      <c r="H3791" s="1">
        <v>45698</v>
      </c>
      <c r="I3791" t="s">
        <v>8</v>
      </c>
      <c r="J3791">
        <v>53</v>
      </c>
      <c r="K3791">
        <v>7.7176999999999998</v>
      </c>
      <c r="L3791">
        <v>0</v>
      </c>
      <c r="M3791">
        <v>0</v>
      </c>
      <c r="N3791">
        <v>1</v>
      </c>
      <c r="O3791">
        <v>0</v>
      </c>
      <c r="P3791">
        <v>10000</v>
      </c>
      <c r="Q3791">
        <v>0</v>
      </c>
      <c r="R3791">
        <v>4</v>
      </c>
      <c r="S3791">
        <v>1009</v>
      </c>
      <c r="T3791" s="1">
        <v>0</v>
      </c>
      <c r="U3791">
        <v>1</v>
      </c>
      <c r="W3791" s="64">
        <f t="shared" si="118"/>
        <v>77177</v>
      </c>
      <c r="X3791" s="64">
        <f t="shared" si="119"/>
        <v>0</v>
      </c>
    </row>
    <row r="3792" spans="1:24" hidden="1">
      <c r="A3792">
        <v>1009</v>
      </c>
      <c r="B3792" t="s">
        <v>690</v>
      </c>
      <c r="C3792" t="s">
        <v>684</v>
      </c>
      <c r="D3792" t="s">
        <v>685</v>
      </c>
      <c r="E3792" t="s">
        <v>29</v>
      </c>
      <c r="F3792" t="s">
        <v>686</v>
      </c>
      <c r="G3792" t="s">
        <v>5098</v>
      </c>
      <c r="H3792" s="1">
        <v>45699</v>
      </c>
      <c r="I3792" t="s">
        <v>7</v>
      </c>
      <c r="J3792">
        <v>53</v>
      </c>
      <c r="K3792">
        <v>7.7042000000000002</v>
      </c>
      <c r="L3792">
        <v>0</v>
      </c>
      <c r="M3792">
        <v>0</v>
      </c>
      <c r="N3792">
        <v>1</v>
      </c>
      <c r="O3792">
        <v>0</v>
      </c>
      <c r="P3792">
        <v>0</v>
      </c>
      <c r="Q3792">
        <v>10000</v>
      </c>
      <c r="R3792">
        <v>4</v>
      </c>
      <c r="S3792">
        <v>27002</v>
      </c>
      <c r="T3792" s="1">
        <v>0</v>
      </c>
      <c r="U3792">
        <v>1</v>
      </c>
      <c r="W3792" s="64">
        <f t="shared" si="118"/>
        <v>0</v>
      </c>
      <c r="X3792" s="64">
        <f t="shared" si="119"/>
        <v>77042</v>
      </c>
    </row>
    <row r="3793" spans="1:24" hidden="1">
      <c r="A3793">
        <v>27002</v>
      </c>
      <c r="B3793" t="s">
        <v>690</v>
      </c>
      <c r="C3793" t="s">
        <v>684</v>
      </c>
      <c r="D3793" t="s">
        <v>685</v>
      </c>
      <c r="E3793" t="s">
        <v>29</v>
      </c>
      <c r="F3793" t="s">
        <v>5341</v>
      </c>
      <c r="G3793" t="s">
        <v>1049</v>
      </c>
      <c r="H3793" s="1">
        <v>45699</v>
      </c>
      <c r="I3793" t="s">
        <v>8</v>
      </c>
      <c r="J3793">
        <v>53</v>
      </c>
      <c r="K3793">
        <v>7.7042000000000002</v>
      </c>
      <c r="L3793">
        <v>0</v>
      </c>
      <c r="M3793">
        <v>0</v>
      </c>
      <c r="N3793">
        <v>1</v>
      </c>
      <c r="O3793">
        <v>0</v>
      </c>
      <c r="P3793">
        <v>10000</v>
      </c>
      <c r="Q3793">
        <v>0</v>
      </c>
      <c r="R3793">
        <v>4</v>
      </c>
      <c r="S3793">
        <v>1009</v>
      </c>
      <c r="T3793" s="1">
        <v>0</v>
      </c>
      <c r="U3793">
        <v>1</v>
      </c>
      <c r="W3793" s="64">
        <f t="shared" si="118"/>
        <v>77042</v>
      </c>
      <c r="X3793" s="64">
        <f t="shared" si="119"/>
        <v>0</v>
      </c>
    </row>
    <row r="3794" spans="1:24" hidden="1">
      <c r="A3794">
        <v>1009</v>
      </c>
      <c r="B3794" t="s">
        <v>690</v>
      </c>
      <c r="C3794" t="s">
        <v>684</v>
      </c>
      <c r="D3794" t="s">
        <v>685</v>
      </c>
      <c r="E3794" t="s">
        <v>29</v>
      </c>
      <c r="F3794" t="s">
        <v>686</v>
      </c>
      <c r="G3794" t="s">
        <v>5099</v>
      </c>
      <c r="H3794" s="1">
        <v>45701</v>
      </c>
      <c r="I3794" t="s">
        <v>7</v>
      </c>
      <c r="J3794">
        <v>53</v>
      </c>
      <c r="K3794">
        <v>7.7637999999999998</v>
      </c>
      <c r="L3794">
        <v>0</v>
      </c>
      <c r="M3794">
        <v>0</v>
      </c>
      <c r="N3794">
        <v>1</v>
      </c>
      <c r="O3794">
        <v>0</v>
      </c>
      <c r="P3794">
        <v>0</v>
      </c>
      <c r="Q3794">
        <v>10000</v>
      </c>
      <c r="R3794">
        <v>4</v>
      </c>
      <c r="S3794">
        <v>27002</v>
      </c>
      <c r="T3794" s="1">
        <v>0</v>
      </c>
      <c r="U3794">
        <v>1</v>
      </c>
      <c r="W3794" s="64">
        <f t="shared" si="118"/>
        <v>0</v>
      </c>
      <c r="X3794" s="64">
        <f t="shared" si="119"/>
        <v>77638</v>
      </c>
    </row>
    <row r="3795" spans="1:24" hidden="1">
      <c r="A3795">
        <v>27002</v>
      </c>
      <c r="B3795" t="s">
        <v>690</v>
      </c>
      <c r="C3795" t="s">
        <v>684</v>
      </c>
      <c r="D3795" t="s">
        <v>685</v>
      </c>
      <c r="E3795" t="s">
        <v>29</v>
      </c>
      <c r="F3795" t="s">
        <v>5341</v>
      </c>
      <c r="G3795" t="s">
        <v>1057</v>
      </c>
      <c r="H3795" s="1">
        <v>45701</v>
      </c>
      <c r="I3795" t="s">
        <v>8</v>
      </c>
      <c r="J3795">
        <v>53</v>
      </c>
      <c r="K3795">
        <v>7.7637999999999998</v>
      </c>
      <c r="L3795">
        <v>0</v>
      </c>
      <c r="M3795">
        <v>0</v>
      </c>
      <c r="N3795">
        <v>1</v>
      </c>
      <c r="O3795">
        <v>0</v>
      </c>
      <c r="P3795">
        <v>10000</v>
      </c>
      <c r="Q3795">
        <v>0</v>
      </c>
      <c r="R3795">
        <v>4</v>
      </c>
      <c r="S3795">
        <v>1009</v>
      </c>
      <c r="T3795" s="1">
        <v>0</v>
      </c>
      <c r="U3795">
        <v>1</v>
      </c>
      <c r="W3795" s="64">
        <f t="shared" si="118"/>
        <v>77638</v>
      </c>
      <c r="X3795" s="64">
        <f t="shared" si="119"/>
        <v>0</v>
      </c>
    </row>
    <row r="3796" spans="1:24" hidden="1">
      <c r="A3796">
        <v>1005</v>
      </c>
      <c r="B3796" t="s">
        <v>684</v>
      </c>
      <c r="C3796" t="s">
        <v>684</v>
      </c>
      <c r="D3796" t="s">
        <v>685</v>
      </c>
      <c r="E3796" t="s">
        <v>29</v>
      </c>
      <c r="F3796" t="s">
        <v>747</v>
      </c>
      <c r="G3796" t="s">
        <v>4792</v>
      </c>
      <c r="H3796" s="1">
        <v>45702</v>
      </c>
      <c r="I3796" t="s">
        <v>8</v>
      </c>
      <c r="J3796">
        <v>34</v>
      </c>
      <c r="K3796">
        <v>6.97</v>
      </c>
      <c r="L3796">
        <v>0</v>
      </c>
      <c r="M3796">
        <v>0</v>
      </c>
      <c r="N3796">
        <v>1</v>
      </c>
      <c r="O3796">
        <v>1</v>
      </c>
      <c r="P3796">
        <v>10200</v>
      </c>
      <c r="Q3796">
        <v>0</v>
      </c>
      <c r="R3796">
        <v>4</v>
      </c>
      <c r="S3796">
        <v>27004</v>
      </c>
      <c r="T3796" s="1">
        <v>0</v>
      </c>
      <c r="U3796">
        <v>1</v>
      </c>
      <c r="W3796" s="64">
        <f t="shared" si="118"/>
        <v>71094</v>
      </c>
      <c r="X3796" s="64">
        <f t="shared" si="119"/>
        <v>0</v>
      </c>
    </row>
    <row r="3797" spans="1:24" hidden="1">
      <c r="A3797">
        <v>1005</v>
      </c>
      <c r="B3797" t="s">
        <v>692</v>
      </c>
      <c r="C3797" t="s">
        <v>684</v>
      </c>
      <c r="D3797" t="s">
        <v>685</v>
      </c>
      <c r="E3797" t="s">
        <v>29</v>
      </c>
      <c r="F3797" t="s">
        <v>747</v>
      </c>
      <c r="G3797" t="s">
        <v>3588</v>
      </c>
      <c r="H3797" s="1">
        <v>45702</v>
      </c>
      <c r="I3797" t="s">
        <v>8</v>
      </c>
      <c r="J3797">
        <v>34</v>
      </c>
      <c r="K3797">
        <v>6.97</v>
      </c>
      <c r="L3797">
        <v>0</v>
      </c>
      <c r="M3797">
        <v>0</v>
      </c>
      <c r="N3797">
        <v>1</v>
      </c>
      <c r="O3797">
        <v>1</v>
      </c>
      <c r="P3797">
        <v>20800</v>
      </c>
      <c r="Q3797">
        <v>0</v>
      </c>
      <c r="R3797">
        <v>4</v>
      </c>
      <c r="S3797">
        <v>27004</v>
      </c>
      <c r="T3797" s="1">
        <v>0</v>
      </c>
      <c r="U3797">
        <v>1</v>
      </c>
      <c r="W3797" s="64">
        <f t="shared" si="118"/>
        <v>144976</v>
      </c>
      <c r="X3797" s="64">
        <f t="shared" si="119"/>
        <v>0</v>
      </c>
    </row>
    <row r="3798" spans="1:24" hidden="1">
      <c r="A3798">
        <v>1009</v>
      </c>
      <c r="B3798" t="s">
        <v>690</v>
      </c>
      <c r="C3798" t="s">
        <v>684</v>
      </c>
      <c r="D3798" t="s">
        <v>685</v>
      </c>
      <c r="E3798" t="s">
        <v>29</v>
      </c>
      <c r="F3798" t="s">
        <v>686</v>
      </c>
      <c r="G3798" t="s">
        <v>5100</v>
      </c>
      <c r="H3798" s="1">
        <v>45702</v>
      </c>
      <c r="I3798" t="s">
        <v>7</v>
      </c>
      <c r="J3798">
        <v>53</v>
      </c>
      <c r="K3798">
        <v>7.7849000000000004</v>
      </c>
      <c r="L3798">
        <v>0</v>
      </c>
      <c r="M3798">
        <v>0</v>
      </c>
      <c r="N3798">
        <v>1</v>
      </c>
      <c r="O3798">
        <v>0</v>
      </c>
      <c r="P3798">
        <v>0</v>
      </c>
      <c r="Q3798">
        <v>10000</v>
      </c>
      <c r="R3798">
        <v>4</v>
      </c>
      <c r="S3798">
        <v>27002</v>
      </c>
      <c r="T3798" s="1">
        <v>0</v>
      </c>
      <c r="U3798">
        <v>1</v>
      </c>
      <c r="W3798" s="64">
        <f t="shared" si="118"/>
        <v>0</v>
      </c>
      <c r="X3798" s="64">
        <f t="shared" si="119"/>
        <v>77849</v>
      </c>
    </row>
    <row r="3799" spans="1:24" hidden="1">
      <c r="A3799">
        <v>27002</v>
      </c>
      <c r="B3799" t="s">
        <v>690</v>
      </c>
      <c r="C3799" t="s">
        <v>684</v>
      </c>
      <c r="D3799" t="s">
        <v>685</v>
      </c>
      <c r="E3799" t="s">
        <v>29</v>
      </c>
      <c r="F3799" t="s">
        <v>5341</v>
      </c>
      <c r="G3799" t="s">
        <v>1012</v>
      </c>
      <c r="H3799" s="1">
        <v>45702</v>
      </c>
      <c r="I3799" t="s">
        <v>8</v>
      </c>
      <c r="J3799">
        <v>53</v>
      </c>
      <c r="K3799">
        <v>7.7849000000000004</v>
      </c>
      <c r="L3799">
        <v>0</v>
      </c>
      <c r="M3799">
        <v>0</v>
      </c>
      <c r="N3799">
        <v>1</v>
      </c>
      <c r="O3799">
        <v>0</v>
      </c>
      <c r="P3799">
        <v>10000</v>
      </c>
      <c r="Q3799">
        <v>0</v>
      </c>
      <c r="R3799">
        <v>4</v>
      </c>
      <c r="S3799">
        <v>1009</v>
      </c>
      <c r="T3799" s="1">
        <v>0</v>
      </c>
      <c r="U3799">
        <v>1</v>
      </c>
      <c r="W3799" s="64">
        <f t="shared" si="118"/>
        <v>77849</v>
      </c>
      <c r="X3799" s="64">
        <f t="shared" si="119"/>
        <v>0</v>
      </c>
    </row>
    <row r="3800" spans="1:24" hidden="1">
      <c r="A3800">
        <v>27004</v>
      </c>
      <c r="B3800" t="s">
        <v>684</v>
      </c>
      <c r="C3800" t="s">
        <v>684</v>
      </c>
      <c r="D3800" t="s">
        <v>685</v>
      </c>
      <c r="E3800" t="s">
        <v>29</v>
      </c>
      <c r="F3800" t="s">
        <v>686</v>
      </c>
      <c r="G3800" t="s">
        <v>981</v>
      </c>
      <c r="H3800" s="1">
        <v>45702</v>
      </c>
      <c r="I3800" t="s">
        <v>7</v>
      </c>
      <c r="J3800">
        <v>34</v>
      </c>
      <c r="K3800">
        <v>6.97</v>
      </c>
      <c r="L3800">
        <v>0</v>
      </c>
      <c r="M3800">
        <v>0</v>
      </c>
      <c r="N3800">
        <v>1</v>
      </c>
      <c r="O3800">
        <v>0</v>
      </c>
      <c r="P3800">
        <v>0</v>
      </c>
      <c r="Q3800">
        <v>10200</v>
      </c>
      <c r="R3800">
        <v>4</v>
      </c>
      <c r="S3800">
        <v>1004</v>
      </c>
      <c r="T3800" s="1">
        <v>0</v>
      </c>
      <c r="U3800">
        <v>1</v>
      </c>
      <c r="W3800" s="64">
        <f t="shared" si="118"/>
        <v>0</v>
      </c>
      <c r="X3800" s="64">
        <f t="shared" si="119"/>
        <v>71094</v>
      </c>
    </row>
    <row r="3801" spans="1:24" hidden="1">
      <c r="A3801">
        <v>27004</v>
      </c>
      <c r="B3801" t="s">
        <v>692</v>
      </c>
      <c r="C3801" t="s">
        <v>684</v>
      </c>
      <c r="D3801" t="s">
        <v>685</v>
      </c>
      <c r="E3801" t="s">
        <v>29</v>
      </c>
      <c r="F3801" t="s">
        <v>686</v>
      </c>
      <c r="G3801" t="s">
        <v>980</v>
      </c>
      <c r="H3801" s="1">
        <v>45702</v>
      </c>
      <c r="I3801" t="s">
        <v>7</v>
      </c>
      <c r="J3801">
        <v>34</v>
      </c>
      <c r="K3801">
        <v>6.97</v>
      </c>
      <c r="L3801">
        <v>0</v>
      </c>
      <c r="M3801">
        <v>0</v>
      </c>
      <c r="N3801">
        <v>1</v>
      </c>
      <c r="O3801">
        <v>0</v>
      </c>
      <c r="P3801">
        <v>0</v>
      </c>
      <c r="Q3801">
        <v>20800</v>
      </c>
      <c r="R3801">
        <v>4</v>
      </c>
      <c r="S3801">
        <v>1004</v>
      </c>
      <c r="T3801" s="1">
        <v>0</v>
      </c>
      <c r="U3801">
        <v>1</v>
      </c>
      <c r="W3801" s="64">
        <f t="shared" si="118"/>
        <v>0</v>
      </c>
      <c r="X3801" s="64">
        <f t="shared" si="119"/>
        <v>144976</v>
      </c>
    </row>
    <row r="3802" spans="1:24" hidden="1">
      <c r="A3802">
        <v>1005</v>
      </c>
      <c r="B3802" t="s">
        <v>695</v>
      </c>
      <c r="C3802" t="s">
        <v>684</v>
      </c>
      <c r="D3802" t="s">
        <v>685</v>
      </c>
      <c r="E3802" t="s">
        <v>29</v>
      </c>
      <c r="F3802" t="s">
        <v>747</v>
      </c>
      <c r="G3802" t="s">
        <v>3588</v>
      </c>
      <c r="H3802" s="1">
        <v>45705</v>
      </c>
      <c r="I3802" t="s">
        <v>8</v>
      </c>
      <c r="J3802">
        <v>34</v>
      </c>
      <c r="K3802">
        <v>6.97</v>
      </c>
      <c r="L3802">
        <v>0</v>
      </c>
      <c r="M3802">
        <v>0</v>
      </c>
      <c r="N3802">
        <v>1</v>
      </c>
      <c r="O3802">
        <v>1</v>
      </c>
      <c r="P3802">
        <v>69000</v>
      </c>
      <c r="Q3802">
        <v>0</v>
      </c>
      <c r="R3802">
        <v>4</v>
      </c>
      <c r="S3802">
        <v>27004</v>
      </c>
      <c r="T3802" s="1">
        <v>0</v>
      </c>
      <c r="U3802">
        <v>1</v>
      </c>
      <c r="W3802" s="64">
        <f t="shared" si="118"/>
        <v>480930</v>
      </c>
      <c r="X3802" s="64">
        <f t="shared" si="119"/>
        <v>0</v>
      </c>
    </row>
    <row r="3803" spans="1:24" hidden="1">
      <c r="A3803">
        <v>1009</v>
      </c>
      <c r="B3803" t="s">
        <v>690</v>
      </c>
      <c r="C3803" t="s">
        <v>684</v>
      </c>
      <c r="D3803" t="s">
        <v>685</v>
      </c>
      <c r="E3803" t="s">
        <v>29</v>
      </c>
      <c r="F3803" t="s">
        <v>686</v>
      </c>
      <c r="G3803" t="s">
        <v>5101</v>
      </c>
      <c r="H3803" s="1">
        <v>45705</v>
      </c>
      <c r="I3803" t="s">
        <v>7</v>
      </c>
      <c r="J3803">
        <v>53</v>
      </c>
      <c r="K3803">
        <v>7.8506</v>
      </c>
      <c r="L3803">
        <v>0</v>
      </c>
      <c r="M3803">
        <v>0</v>
      </c>
      <c r="N3803">
        <v>1</v>
      </c>
      <c r="O3803">
        <v>0</v>
      </c>
      <c r="P3803">
        <v>0</v>
      </c>
      <c r="Q3803">
        <v>10000</v>
      </c>
      <c r="R3803">
        <v>4</v>
      </c>
      <c r="S3803">
        <v>27002</v>
      </c>
      <c r="T3803" s="1">
        <v>0</v>
      </c>
      <c r="U3803">
        <v>1</v>
      </c>
      <c r="W3803" s="64">
        <f t="shared" ref="W3803:W3866" si="120">+K3803*P3803</f>
        <v>0</v>
      </c>
      <c r="X3803" s="64">
        <f t="shared" ref="X3803:X3866" si="121">K3803*Q3803</f>
        <v>78506</v>
      </c>
    </row>
    <row r="3804" spans="1:24" hidden="1">
      <c r="A3804">
        <v>27002</v>
      </c>
      <c r="B3804" t="s">
        <v>690</v>
      </c>
      <c r="C3804" t="s">
        <v>684</v>
      </c>
      <c r="D3804" t="s">
        <v>685</v>
      </c>
      <c r="E3804" t="s">
        <v>29</v>
      </c>
      <c r="F3804" t="s">
        <v>1065</v>
      </c>
      <c r="G3804" t="s">
        <v>1052</v>
      </c>
      <c r="H3804" s="1">
        <v>45705</v>
      </c>
      <c r="I3804" t="s">
        <v>8</v>
      </c>
      <c r="J3804">
        <v>53</v>
      </c>
      <c r="K3804">
        <v>7.8506</v>
      </c>
      <c r="L3804">
        <v>0</v>
      </c>
      <c r="M3804">
        <v>0</v>
      </c>
      <c r="N3804">
        <v>1</v>
      </c>
      <c r="O3804">
        <v>0</v>
      </c>
      <c r="P3804">
        <v>10000</v>
      </c>
      <c r="Q3804">
        <v>0</v>
      </c>
      <c r="R3804">
        <v>4</v>
      </c>
      <c r="S3804">
        <v>1009</v>
      </c>
      <c r="T3804" s="1">
        <v>0</v>
      </c>
      <c r="U3804">
        <v>1</v>
      </c>
      <c r="W3804" s="64">
        <f t="shared" si="120"/>
        <v>78506</v>
      </c>
      <c r="X3804" s="64">
        <f t="shared" si="121"/>
        <v>0</v>
      </c>
    </row>
    <row r="3805" spans="1:24" hidden="1">
      <c r="A3805">
        <v>27004</v>
      </c>
      <c r="B3805" t="s">
        <v>695</v>
      </c>
      <c r="C3805" t="s">
        <v>684</v>
      </c>
      <c r="D3805" t="s">
        <v>685</v>
      </c>
      <c r="E3805" t="s">
        <v>29</v>
      </c>
      <c r="F3805" t="s">
        <v>686</v>
      </c>
      <c r="G3805" t="s">
        <v>980</v>
      </c>
      <c r="H3805" s="1">
        <v>45705</v>
      </c>
      <c r="I3805" t="s">
        <v>7</v>
      </c>
      <c r="J3805">
        <v>34</v>
      </c>
      <c r="K3805">
        <v>6.97</v>
      </c>
      <c r="L3805">
        <v>0</v>
      </c>
      <c r="M3805">
        <v>0</v>
      </c>
      <c r="N3805">
        <v>1</v>
      </c>
      <c r="O3805">
        <v>0</v>
      </c>
      <c r="P3805">
        <v>0</v>
      </c>
      <c r="Q3805">
        <v>69000</v>
      </c>
      <c r="R3805">
        <v>4</v>
      </c>
      <c r="S3805">
        <v>1004</v>
      </c>
      <c r="T3805" s="1">
        <v>0</v>
      </c>
      <c r="U3805">
        <v>1</v>
      </c>
      <c r="W3805" s="64">
        <f t="shared" si="120"/>
        <v>0</v>
      </c>
      <c r="X3805" s="64">
        <f t="shared" si="121"/>
        <v>480930</v>
      </c>
    </row>
    <row r="3806" spans="1:24" hidden="1">
      <c r="A3806">
        <v>1003</v>
      </c>
      <c r="B3806" t="s">
        <v>689</v>
      </c>
      <c r="C3806" t="s">
        <v>684</v>
      </c>
      <c r="D3806" t="s">
        <v>685</v>
      </c>
      <c r="E3806" t="s">
        <v>29</v>
      </c>
      <c r="F3806" t="s">
        <v>747</v>
      </c>
      <c r="G3806" t="s">
        <v>687</v>
      </c>
      <c r="H3806" s="1">
        <v>45706</v>
      </c>
      <c r="I3806" t="s">
        <v>7</v>
      </c>
      <c r="J3806">
        <v>34</v>
      </c>
      <c r="K3806">
        <v>6.97</v>
      </c>
      <c r="L3806">
        <v>0</v>
      </c>
      <c r="M3806">
        <v>0</v>
      </c>
      <c r="N3806">
        <v>1</v>
      </c>
      <c r="O3806">
        <v>0</v>
      </c>
      <c r="P3806">
        <v>0</v>
      </c>
      <c r="Q3806">
        <v>82000</v>
      </c>
      <c r="R3806">
        <v>4</v>
      </c>
      <c r="S3806">
        <v>27009</v>
      </c>
      <c r="T3806" s="1">
        <v>0</v>
      </c>
      <c r="U3806">
        <v>1</v>
      </c>
      <c r="W3806" s="64">
        <f t="shared" si="120"/>
        <v>0</v>
      </c>
      <c r="X3806" s="64">
        <f t="shared" si="121"/>
        <v>571540</v>
      </c>
    </row>
    <row r="3807" spans="1:24" hidden="1">
      <c r="A3807">
        <v>1005</v>
      </c>
      <c r="B3807" t="s">
        <v>689</v>
      </c>
      <c r="C3807" t="s">
        <v>684</v>
      </c>
      <c r="D3807" t="s">
        <v>685</v>
      </c>
      <c r="E3807" t="s">
        <v>29</v>
      </c>
      <c r="F3807" t="s">
        <v>747</v>
      </c>
      <c r="G3807" t="s">
        <v>3588</v>
      </c>
      <c r="H3807" s="1">
        <v>45706</v>
      </c>
      <c r="I3807" t="s">
        <v>7</v>
      </c>
      <c r="J3807">
        <v>34</v>
      </c>
      <c r="K3807">
        <v>6.97</v>
      </c>
      <c r="L3807">
        <v>0</v>
      </c>
      <c r="M3807">
        <v>0</v>
      </c>
      <c r="N3807">
        <v>1</v>
      </c>
      <c r="O3807">
        <v>1</v>
      </c>
      <c r="P3807">
        <v>0</v>
      </c>
      <c r="Q3807">
        <v>100000</v>
      </c>
      <c r="R3807">
        <v>4</v>
      </c>
      <c r="S3807">
        <v>27004</v>
      </c>
      <c r="T3807" s="1">
        <v>0</v>
      </c>
      <c r="U3807">
        <v>1</v>
      </c>
      <c r="W3807" s="64">
        <f t="shared" si="120"/>
        <v>0</v>
      </c>
      <c r="X3807" s="64">
        <f t="shared" si="121"/>
        <v>697000</v>
      </c>
    </row>
    <row r="3808" spans="1:24" hidden="1">
      <c r="A3808">
        <v>1009</v>
      </c>
      <c r="B3808" t="s">
        <v>690</v>
      </c>
      <c r="C3808" t="s">
        <v>684</v>
      </c>
      <c r="D3808" t="s">
        <v>685</v>
      </c>
      <c r="E3808" t="s">
        <v>29</v>
      </c>
      <c r="F3808" t="s">
        <v>686</v>
      </c>
      <c r="G3808" t="s">
        <v>5102</v>
      </c>
      <c r="H3808" s="1">
        <v>45706</v>
      </c>
      <c r="I3808" t="s">
        <v>7</v>
      </c>
      <c r="J3808">
        <v>53</v>
      </c>
      <c r="K3808">
        <v>7.8346999999999998</v>
      </c>
      <c r="L3808">
        <v>0</v>
      </c>
      <c r="M3808">
        <v>0</v>
      </c>
      <c r="N3808">
        <v>1</v>
      </c>
      <c r="O3808">
        <v>0</v>
      </c>
      <c r="P3808">
        <v>0</v>
      </c>
      <c r="Q3808">
        <v>10000</v>
      </c>
      <c r="R3808">
        <v>4</v>
      </c>
      <c r="S3808">
        <v>27002</v>
      </c>
      <c r="T3808" s="1">
        <v>0</v>
      </c>
      <c r="U3808">
        <v>1</v>
      </c>
      <c r="W3808" s="64">
        <f t="shared" si="120"/>
        <v>0</v>
      </c>
      <c r="X3808" s="64">
        <f t="shared" si="121"/>
        <v>78347</v>
      </c>
    </row>
    <row r="3809" spans="1:24" hidden="1">
      <c r="A3809">
        <v>27002</v>
      </c>
      <c r="B3809" t="s">
        <v>690</v>
      </c>
      <c r="C3809" t="s">
        <v>684</v>
      </c>
      <c r="D3809" t="s">
        <v>685</v>
      </c>
      <c r="E3809" t="s">
        <v>29</v>
      </c>
      <c r="F3809" t="s">
        <v>1065</v>
      </c>
      <c r="G3809" t="s">
        <v>1049</v>
      </c>
      <c r="H3809" s="1">
        <v>45706</v>
      </c>
      <c r="I3809" t="s">
        <v>8</v>
      </c>
      <c r="J3809">
        <v>53</v>
      </c>
      <c r="K3809">
        <v>7.8346999999999998</v>
      </c>
      <c r="L3809">
        <v>0</v>
      </c>
      <c r="M3809">
        <v>0</v>
      </c>
      <c r="N3809">
        <v>1</v>
      </c>
      <c r="O3809">
        <v>0</v>
      </c>
      <c r="P3809">
        <v>10000</v>
      </c>
      <c r="Q3809">
        <v>0</v>
      </c>
      <c r="R3809">
        <v>4</v>
      </c>
      <c r="S3809">
        <v>1009</v>
      </c>
      <c r="T3809" s="1">
        <v>0</v>
      </c>
      <c r="U3809">
        <v>1</v>
      </c>
      <c r="W3809" s="64">
        <f t="shared" si="120"/>
        <v>78347</v>
      </c>
      <c r="X3809" s="64">
        <f t="shared" si="121"/>
        <v>0</v>
      </c>
    </row>
    <row r="3810" spans="1:24" hidden="1">
      <c r="A3810">
        <v>27004</v>
      </c>
      <c r="B3810" t="s">
        <v>689</v>
      </c>
      <c r="C3810" t="s">
        <v>684</v>
      </c>
      <c r="D3810" t="s">
        <v>685</v>
      </c>
      <c r="E3810" t="s">
        <v>29</v>
      </c>
      <c r="F3810" t="s">
        <v>753</v>
      </c>
      <c r="G3810" t="s">
        <v>980</v>
      </c>
      <c r="H3810" s="1">
        <v>45706</v>
      </c>
      <c r="I3810" t="s">
        <v>8</v>
      </c>
      <c r="J3810">
        <v>34</v>
      </c>
      <c r="K3810">
        <v>6.97</v>
      </c>
      <c r="L3810">
        <v>0</v>
      </c>
      <c r="M3810">
        <v>0</v>
      </c>
      <c r="N3810">
        <v>1</v>
      </c>
      <c r="O3810">
        <v>0</v>
      </c>
      <c r="P3810">
        <v>100000</v>
      </c>
      <c r="Q3810">
        <v>0</v>
      </c>
      <c r="R3810">
        <v>4</v>
      </c>
      <c r="S3810">
        <v>1005</v>
      </c>
      <c r="T3810" s="1">
        <v>0</v>
      </c>
      <c r="U3810">
        <v>1</v>
      </c>
      <c r="W3810" s="64">
        <f t="shared" si="120"/>
        <v>697000</v>
      </c>
      <c r="X3810" s="64">
        <f t="shared" si="121"/>
        <v>0</v>
      </c>
    </row>
    <row r="3811" spans="1:24" hidden="1">
      <c r="A3811">
        <v>27009</v>
      </c>
      <c r="B3811" t="s">
        <v>689</v>
      </c>
      <c r="C3811" t="s">
        <v>684</v>
      </c>
      <c r="D3811" t="s">
        <v>685</v>
      </c>
      <c r="E3811" t="s">
        <v>29</v>
      </c>
      <c r="F3811" t="s">
        <v>753</v>
      </c>
      <c r="G3811" t="s">
        <v>5419</v>
      </c>
      <c r="H3811" s="1">
        <v>45706</v>
      </c>
      <c r="I3811" t="s">
        <v>8</v>
      </c>
      <c r="J3811">
        <v>34</v>
      </c>
      <c r="K3811">
        <v>6.97</v>
      </c>
      <c r="L3811">
        <v>0</v>
      </c>
      <c r="M3811">
        <v>0</v>
      </c>
      <c r="N3811">
        <v>1</v>
      </c>
      <c r="O3811">
        <v>0</v>
      </c>
      <c r="P3811">
        <v>82000</v>
      </c>
      <c r="Q3811">
        <v>0</v>
      </c>
      <c r="R3811">
        <v>4</v>
      </c>
      <c r="S3811">
        <v>1003</v>
      </c>
      <c r="T3811" s="1">
        <v>0</v>
      </c>
      <c r="U3811">
        <v>1</v>
      </c>
      <c r="W3811" s="64">
        <f t="shared" si="120"/>
        <v>571540</v>
      </c>
      <c r="X3811" s="64">
        <f t="shared" si="121"/>
        <v>0</v>
      </c>
    </row>
    <row r="3812" spans="1:24">
      <c r="A3812">
        <v>1001</v>
      </c>
      <c r="B3812" t="s">
        <v>695</v>
      </c>
      <c r="C3812" t="s">
        <v>684</v>
      </c>
      <c r="D3812" t="s">
        <v>685</v>
      </c>
      <c r="E3812" t="s">
        <v>29</v>
      </c>
      <c r="F3812" t="s">
        <v>686</v>
      </c>
      <c r="G3812" t="s">
        <v>4767</v>
      </c>
      <c r="H3812" s="1">
        <v>45707</v>
      </c>
      <c r="I3812" t="s">
        <v>8</v>
      </c>
      <c r="J3812">
        <v>34</v>
      </c>
      <c r="K3812">
        <v>8</v>
      </c>
      <c r="L3812">
        <v>0</v>
      </c>
      <c r="M3812">
        <v>0</v>
      </c>
      <c r="N3812">
        <v>1</v>
      </c>
      <c r="O3812">
        <v>0</v>
      </c>
      <c r="P3812">
        <v>190000</v>
      </c>
      <c r="Q3812">
        <v>0</v>
      </c>
      <c r="R3812">
        <v>4</v>
      </c>
      <c r="S3812">
        <v>3021</v>
      </c>
      <c r="T3812" s="1">
        <v>0</v>
      </c>
      <c r="U3812">
        <v>1</v>
      </c>
      <c r="W3812" s="64">
        <f t="shared" si="120"/>
        <v>1520000</v>
      </c>
      <c r="X3812" s="64">
        <f t="shared" si="121"/>
        <v>0</v>
      </c>
    </row>
    <row r="3813" spans="1:24">
      <c r="A3813">
        <v>3021</v>
      </c>
      <c r="B3813" t="s">
        <v>695</v>
      </c>
      <c r="C3813" t="s">
        <v>684</v>
      </c>
      <c r="D3813" t="s">
        <v>685</v>
      </c>
      <c r="E3813" t="s">
        <v>29</v>
      </c>
      <c r="F3813" t="s">
        <v>770</v>
      </c>
      <c r="G3813" t="s">
        <v>735</v>
      </c>
      <c r="H3813" s="1">
        <v>45707</v>
      </c>
      <c r="I3813" t="s">
        <v>7</v>
      </c>
      <c r="J3813">
        <v>34</v>
      </c>
      <c r="K3813">
        <v>8</v>
      </c>
      <c r="L3813">
        <v>0</v>
      </c>
      <c r="M3813">
        <v>0</v>
      </c>
      <c r="N3813">
        <v>1</v>
      </c>
      <c r="O3813">
        <v>0</v>
      </c>
      <c r="P3813">
        <v>0</v>
      </c>
      <c r="Q3813">
        <v>190000</v>
      </c>
      <c r="R3813">
        <v>4</v>
      </c>
      <c r="S3813">
        <v>1001</v>
      </c>
      <c r="T3813" s="1">
        <v>0</v>
      </c>
      <c r="U3813">
        <v>1</v>
      </c>
      <c r="W3813" s="64">
        <f t="shared" si="120"/>
        <v>0</v>
      </c>
      <c r="X3813" s="64">
        <f t="shared" si="121"/>
        <v>1520000</v>
      </c>
    </row>
    <row r="3814" spans="1:24" hidden="1">
      <c r="A3814">
        <v>27009</v>
      </c>
      <c r="B3814" t="s">
        <v>689</v>
      </c>
      <c r="C3814" t="s">
        <v>684</v>
      </c>
      <c r="D3814" t="s">
        <v>685</v>
      </c>
      <c r="E3814" t="s">
        <v>29</v>
      </c>
      <c r="F3814" t="s">
        <v>753</v>
      </c>
      <c r="G3814" t="s">
        <v>5419</v>
      </c>
      <c r="H3814" s="1">
        <v>45707</v>
      </c>
      <c r="I3814" t="s">
        <v>8</v>
      </c>
      <c r="J3814">
        <v>34</v>
      </c>
      <c r="K3814">
        <v>6.97</v>
      </c>
      <c r="L3814">
        <v>0</v>
      </c>
      <c r="M3814">
        <v>0</v>
      </c>
      <c r="N3814">
        <v>1</v>
      </c>
      <c r="O3814">
        <v>0</v>
      </c>
      <c r="P3814">
        <v>171746.31</v>
      </c>
      <c r="Q3814">
        <v>0</v>
      </c>
      <c r="R3814">
        <v>4</v>
      </c>
      <c r="S3814">
        <v>74002</v>
      </c>
      <c r="T3814" s="1">
        <v>0</v>
      </c>
      <c r="U3814">
        <v>1</v>
      </c>
      <c r="W3814" s="64">
        <f t="shared" si="120"/>
        <v>1197071.7807</v>
      </c>
      <c r="X3814" s="64">
        <f t="shared" si="121"/>
        <v>0</v>
      </c>
    </row>
    <row r="3815" spans="1:24" hidden="1">
      <c r="A3815">
        <v>74002</v>
      </c>
      <c r="B3815" t="s">
        <v>689</v>
      </c>
      <c r="C3815" t="s">
        <v>684</v>
      </c>
      <c r="D3815" t="s">
        <v>685</v>
      </c>
      <c r="E3815" t="s">
        <v>29</v>
      </c>
      <c r="F3815" t="s">
        <v>686</v>
      </c>
      <c r="G3815" t="s">
        <v>982</v>
      </c>
      <c r="H3815" s="1">
        <v>45707</v>
      </c>
      <c r="I3815" t="s">
        <v>7</v>
      </c>
      <c r="J3815">
        <v>34</v>
      </c>
      <c r="K3815">
        <v>6.97</v>
      </c>
      <c r="L3815">
        <v>0</v>
      </c>
      <c r="M3815">
        <v>0</v>
      </c>
      <c r="N3815">
        <v>1</v>
      </c>
      <c r="O3815">
        <v>0</v>
      </c>
      <c r="P3815">
        <v>0</v>
      </c>
      <c r="Q3815">
        <v>171746.31</v>
      </c>
      <c r="R3815">
        <v>4</v>
      </c>
      <c r="S3815">
        <v>27009</v>
      </c>
      <c r="T3815" s="1">
        <v>0</v>
      </c>
      <c r="U3815">
        <v>1</v>
      </c>
      <c r="W3815" s="64">
        <f t="shared" si="120"/>
        <v>0</v>
      </c>
      <c r="X3815" s="64">
        <f t="shared" si="121"/>
        <v>1197071.7807</v>
      </c>
    </row>
    <row r="3816" spans="1:24" hidden="1">
      <c r="A3816">
        <v>1009</v>
      </c>
      <c r="B3816" t="s">
        <v>690</v>
      </c>
      <c r="C3816" t="s">
        <v>684</v>
      </c>
      <c r="D3816" t="s">
        <v>685</v>
      </c>
      <c r="E3816" t="s">
        <v>29</v>
      </c>
      <c r="F3816" t="s">
        <v>686</v>
      </c>
      <c r="G3816" t="s">
        <v>5103</v>
      </c>
      <c r="H3816" s="1">
        <v>45708</v>
      </c>
      <c r="I3816" t="s">
        <v>7</v>
      </c>
      <c r="J3816">
        <v>53</v>
      </c>
      <c r="K3816">
        <v>7.7962999999999996</v>
      </c>
      <c r="L3816">
        <v>0</v>
      </c>
      <c r="M3816">
        <v>0</v>
      </c>
      <c r="N3816">
        <v>1</v>
      </c>
      <c r="O3816">
        <v>0</v>
      </c>
      <c r="P3816">
        <v>0</v>
      </c>
      <c r="Q3816">
        <v>9861.31</v>
      </c>
      <c r="R3816">
        <v>4</v>
      </c>
      <c r="S3816">
        <v>27002</v>
      </c>
      <c r="T3816" s="1">
        <v>0</v>
      </c>
      <c r="U3816">
        <v>1</v>
      </c>
      <c r="W3816" s="64">
        <f t="shared" si="120"/>
        <v>0</v>
      </c>
      <c r="X3816" s="64">
        <f t="shared" si="121"/>
        <v>76881.731152999986</v>
      </c>
    </row>
    <row r="3817" spans="1:24" hidden="1">
      <c r="A3817">
        <v>27002</v>
      </c>
      <c r="B3817" t="s">
        <v>690</v>
      </c>
      <c r="C3817" t="s">
        <v>684</v>
      </c>
      <c r="D3817" t="s">
        <v>685</v>
      </c>
      <c r="E3817" t="s">
        <v>29</v>
      </c>
      <c r="F3817" t="s">
        <v>5341</v>
      </c>
      <c r="G3817" t="s">
        <v>1012</v>
      </c>
      <c r="H3817" s="1">
        <v>45708</v>
      </c>
      <c r="I3817" t="s">
        <v>8</v>
      </c>
      <c r="J3817">
        <v>53</v>
      </c>
      <c r="K3817">
        <v>7.7962999999999996</v>
      </c>
      <c r="L3817">
        <v>0</v>
      </c>
      <c r="M3817">
        <v>0</v>
      </c>
      <c r="N3817">
        <v>1</v>
      </c>
      <c r="O3817">
        <v>0</v>
      </c>
      <c r="P3817">
        <v>10000</v>
      </c>
      <c r="Q3817">
        <v>0</v>
      </c>
      <c r="R3817">
        <v>4</v>
      </c>
      <c r="S3817">
        <v>1009</v>
      </c>
      <c r="T3817" s="1">
        <v>0</v>
      </c>
      <c r="U3817">
        <v>1</v>
      </c>
      <c r="W3817" s="64">
        <f t="shared" si="120"/>
        <v>77963</v>
      </c>
      <c r="X3817" s="64">
        <f t="shared" si="121"/>
        <v>0</v>
      </c>
    </row>
    <row r="3818" spans="1:24">
      <c r="A3818">
        <v>1001</v>
      </c>
      <c r="B3818" t="s">
        <v>689</v>
      </c>
      <c r="C3818" t="s">
        <v>684</v>
      </c>
      <c r="D3818" t="s">
        <v>685</v>
      </c>
      <c r="E3818" t="s">
        <v>29</v>
      </c>
      <c r="F3818" t="s">
        <v>686</v>
      </c>
      <c r="G3818" t="s">
        <v>915</v>
      </c>
      <c r="H3818" s="1">
        <v>45709</v>
      </c>
      <c r="I3818" t="s">
        <v>8</v>
      </c>
      <c r="J3818">
        <v>34</v>
      </c>
      <c r="K3818">
        <v>6.867</v>
      </c>
      <c r="L3818">
        <v>0</v>
      </c>
      <c r="M3818">
        <v>0</v>
      </c>
      <c r="N3818">
        <v>1</v>
      </c>
      <c r="O3818">
        <v>0</v>
      </c>
      <c r="P3818">
        <v>15000000</v>
      </c>
      <c r="Q3818">
        <v>0</v>
      </c>
      <c r="R3818">
        <v>4</v>
      </c>
      <c r="S3818">
        <v>1005</v>
      </c>
      <c r="T3818" s="1">
        <v>0</v>
      </c>
      <c r="U3818">
        <v>1</v>
      </c>
      <c r="W3818" s="64">
        <f t="shared" si="120"/>
        <v>103005000</v>
      </c>
      <c r="X3818" s="64">
        <f t="shared" si="121"/>
        <v>0</v>
      </c>
    </row>
    <row r="3819" spans="1:24">
      <c r="A3819">
        <v>1001</v>
      </c>
      <c r="B3819" t="s">
        <v>689</v>
      </c>
      <c r="C3819" t="s">
        <v>684</v>
      </c>
      <c r="D3819" t="s">
        <v>685</v>
      </c>
      <c r="E3819" t="s">
        <v>29</v>
      </c>
      <c r="F3819" t="s">
        <v>686</v>
      </c>
      <c r="G3819" t="s">
        <v>916</v>
      </c>
      <c r="H3819" s="1">
        <v>45709</v>
      </c>
      <c r="I3819" t="s">
        <v>7</v>
      </c>
      <c r="J3819">
        <v>34</v>
      </c>
      <c r="K3819">
        <v>6.86</v>
      </c>
      <c r="L3819">
        <v>0</v>
      </c>
      <c r="M3819">
        <v>0</v>
      </c>
      <c r="N3819">
        <v>1</v>
      </c>
      <c r="O3819">
        <v>0</v>
      </c>
      <c r="P3819">
        <v>0</v>
      </c>
      <c r="Q3819">
        <v>15000000</v>
      </c>
      <c r="R3819">
        <v>4</v>
      </c>
      <c r="S3819">
        <v>1005</v>
      </c>
      <c r="T3819" s="1">
        <v>0</v>
      </c>
      <c r="U3819">
        <v>1</v>
      </c>
      <c r="W3819" s="64">
        <f t="shared" si="120"/>
        <v>0</v>
      </c>
      <c r="X3819" s="64">
        <f t="shared" si="121"/>
        <v>102900000</v>
      </c>
    </row>
    <row r="3820" spans="1:24" hidden="1">
      <c r="A3820">
        <v>1005</v>
      </c>
      <c r="B3820" t="s">
        <v>689</v>
      </c>
      <c r="C3820" t="s">
        <v>684</v>
      </c>
      <c r="D3820" t="s">
        <v>685</v>
      </c>
      <c r="E3820" t="s">
        <v>29</v>
      </c>
      <c r="F3820" t="s">
        <v>747</v>
      </c>
      <c r="G3820" t="s">
        <v>4950</v>
      </c>
      <c r="H3820" s="1">
        <v>45709</v>
      </c>
      <c r="I3820" t="s">
        <v>7</v>
      </c>
      <c r="J3820">
        <v>34</v>
      </c>
      <c r="K3820">
        <v>6.867</v>
      </c>
      <c r="L3820">
        <v>0</v>
      </c>
      <c r="M3820">
        <v>0</v>
      </c>
      <c r="N3820">
        <v>1</v>
      </c>
      <c r="O3820">
        <v>1</v>
      </c>
      <c r="P3820">
        <v>0</v>
      </c>
      <c r="Q3820">
        <v>15000000</v>
      </c>
      <c r="R3820">
        <v>4</v>
      </c>
      <c r="S3820">
        <v>1001</v>
      </c>
      <c r="T3820" s="1">
        <v>0</v>
      </c>
      <c r="U3820">
        <v>1</v>
      </c>
      <c r="W3820" s="64">
        <f t="shared" si="120"/>
        <v>0</v>
      </c>
      <c r="X3820" s="64">
        <f t="shared" si="121"/>
        <v>103005000</v>
      </c>
    </row>
    <row r="3821" spans="1:24" hidden="1">
      <c r="A3821">
        <v>1005</v>
      </c>
      <c r="B3821" t="s">
        <v>689</v>
      </c>
      <c r="C3821" t="s">
        <v>684</v>
      </c>
      <c r="D3821" t="s">
        <v>685</v>
      </c>
      <c r="E3821" t="s">
        <v>29</v>
      </c>
      <c r="F3821" t="s">
        <v>747</v>
      </c>
      <c r="G3821" t="s">
        <v>4951</v>
      </c>
      <c r="H3821" s="1">
        <v>45709</v>
      </c>
      <c r="I3821" t="s">
        <v>8</v>
      </c>
      <c r="J3821">
        <v>34</v>
      </c>
      <c r="K3821">
        <v>6.86</v>
      </c>
      <c r="L3821">
        <v>0</v>
      </c>
      <c r="M3821">
        <v>0</v>
      </c>
      <c r="N3821">
        <v>1</v>
      </c>
      <c r="O3821">
        <v>1</v>
      </c>
      <c r="P3821">
        <v>15000000</v>
      </c>
      <c r="Q3821">
        <v>0</v>
      </c>
      <c r="R3821">
        <v>4</v>
      </c>
      <c r="S3821">
        <v>1001</v>
      </c>
      <c r="T3821" s="1">
        <v>0</v>
      </c>
      <c r="U3821">
        <v>1</v>
      </c>
      <c r="W3821" s="64">
        <f t="shared" si="120"/>
        <v>102900000</v>
      </c>
      <c r="X3821" s="64">
        <f t="shared" si="121"/>
        <v>0</v>
      </c>
    </row>
    <row r="3822" spans="1:24">
      <c r="A3822">
        <v>1016</v>
      </c>
      <c r="B3822" t="s">
        <v>689</v>
      </c>
      <c r="C3822" t="s">
        <v>684</v>
      </c>
      <c r="D3822" t="s">
        <v>685</v>
      </c>
      <c r="E3822" t="s">
        <v>29</v>
      </c>
      <c r="F3822" t="s">
        <v>748</v>
      </c>
      <c r="G3822" t="s">
        <v>4783</v>
      </c>
      <c r="H3822" s="1">
        <v>45713</v>
      </c>
      <c r="I3822" t="s">
        <v>7</v>
      </c>
      <c r="J3822">
        <v>34</v>
      </c>
      <c r="K3822">
        <v>6.97</v>
      </c>
      <c r="L3822">
        <v>0</v>
      </c>
      <c r="M3822">
        <v>0</v>
      </c>
      <c r="N3822">
        <v>1</v>
      </c>
      <c r="O3822">
        <v>0</v>
      </c>
      <c r="P3822">
        <v>0</v>
      </c>
      <c r="Q3822">
        <v>420000</v>
      </c>
      <c r="R3822">
        <v>4</v>
      </c>
      <c r="S3822">
        <v>27003</v>
      </c>
      <c r="T3822" s="1">
        <v>0</v>
      </c>
      <c r="U3822">
        <v>1</v>
      </c>
      <c r="W3822" s="64">
        <f t="shared" si="120"/>
        <v>0</v>
      </c>
      <c r="X3822" s="64">
        <f t="shared" si="121"/>
        <v>2927400</v>
      </c>
    </row>
    <row r="3823" spans="1:24" hidden="1">
      <c r="A3823">
        <v>27003</v>
      </c>
      <c r="B3823" t="s">
        <v>689</v>
      </c>
      <c r="C3823" t="s">
        <v>684</v>
      </c>
      <c r="D3823" t="s">
        <v>685</v>
      </c>
      <c r="E3823" t="s">
        <v>29</v>
      </c>
      <c r="F3823" t="s">
        <v>753</v>
      </c>
      <c r="G3823" t="s">
        <v>1027</v>
      </c>
      <c r="H3823" s="1">
        <v>45713</v>
      </c>
      <c r="I3823" t="s">
        <v>8</v>
      </c>
      <c r="J3823">
        <v>34</v>
      </c>
      <c r="K3823">
        <v>6.97</v>
      </c>
      <c r="L3823">
        <v>0</v>
      </c>
      <c r="M3823">
        <v>0</v>
      </c>
      <c r="N3823">
        <v>1</v>
      </c>
      <c r="O3823">
        <v>0</v>
      </c>
      <c r="P3823">
        <v>420000</v>
      </c>
      <c r="Q3823">
        <v>0</v>
      </c>
      <c r="R3823">
        <v>4</v>
      </c>
      <c r="S3823">
        <v>1016</v>
      </c>
      <c r="T3823" s="1">
        <v>0</v>
      </c>
      <c r="U3823">
        <v>1</v>
      </c>
      <c r="W3823" s="64">
        <f t="shared" si="120"/>
        <v>2927400</v>
      </c>
      <c r="X3823" s="64">
        <f t="shared" si="121"/>
        <v>0</v>
      </c>
    </row>
    <row r="3824" spans="1:24" hidden="1">
      <c r="A3824">
        <v>1009</v>
      </c>
      <c r="B3824" t="s">
        <v>690</v>
      </c>
      <c r="C3824" t="s">
        <v>684</v>
      </c>
      <c r="D3824" t="s">
        <v>685</v>
      </c>
      <c r="E3824" t="s">
        <v>29</v>
      </c>
      <c r="F3824" t="s">
        <v>686</v>
      </c>
      <c r="G3824" t="s">
        <v>5104</v>
      </c>
      <c r="H3824" s="1">
        <v>45714</v>
      </c>
      <c r="I3824" t="s">
        <v>7</v>
      </c>
      <c r="J3824">
        <v>53</v>
      </c>
      <c r="K3824">
        <v>7.8551000000000002</v>
      </c>
      <c r="L3824">
        <v>0</v>
      </c>
      <c r="M3824">
        <v>0</v>
      </c>
      <c r="N3824">
        <v>1</v>
      </c>
      <c r="O3824">
        <v>0</v>
      </c>
      <c r="P3824">
        <v>0</v>
      </c>
      <c r="Q3824">
        <v>10000</v>
      </c>
      <c r="R3824">
        <v>4</v>
      </c>
      <c r="S3824">
        <v>27002</v>
      </c>
      <c r="T3824" s="1">
        <v>0</v>
      </c>
      <c r="U3824">
        <v>1</v>
      </c>
      <c r="W3824" s="64">
        <f t="shared" si="120"/>
        <v>0</v>
      </c>
      <c r="X3824" s="64">
        <f t="shared" si="121"/>
        <v>78551</v>
      </c>
    </row>
    <row r="3825" spans="1:24" hidden="1">
      <c r="A3825">
        <v>27002</v>
      </c>
      <c r="B3825" t="s">
        <v>690</v>
      </c>
      <c r="C3825" t="s">
        <v>684</v>
      </c>
      <c r="D3825" t="s">
        <v>685</v>
      </c>
      <c r="E3825" t="s">
        <v>29</v>
      </c>
      <c r="F3825" t="s">
        <v>1065</v>
      </c>
      <c r="G3825" t="s">
        <v>3604</v>
      </c>
      <c r="H3825" s="1">
        <v>45714</v>
      </c>
      <c r="I3825" t="s">
        <v>8</v>
      </c>
      <c r="J3825">
        <v>53</v>
      </c>
      <c r="K3825">
        <v>7.8551000000000002</v>
      </c>
      <c r="L3825">
        <v>0</v>
      </c>
      <c r="M3825">
        <v>0</v>
      </c>
      <c r="N3825">
        <v>1</v>
      </c>
      <c r="O3825">
        <v>0</v>
      </c>
      <c r="P3825">
        <v>10000</v>
      </c>
      <c r="Q3825">
        <v>0</v>
      </c>
      <c r="R3825">
        <v>4</v>
      </c>
      <c r="S3825">
        <v>1009</v>
      </c>
      <c r="T3825" s="1">
        <v>0</v>
      </c>
      <c r="U3825">
        <v>1</v>
      </c>
      <c r="W3825" s="64">
        <f t="shared" si="120"/>
        <v>78551</v>
      </c>
      <c r="X3825" s="64">
        <f t="shared" si="121"/>
        <v>0</v>
      </c>
    </row>
    <row r="3826" spans="1:24" hidden="1">
      <c r="A3826">
        <v>1005</v>
      </c>
      <c r="B3826" t="s">
        <v>689</v>
      </c>
      <c r="C3826" t="s">
        <v>684</v>
      </c>
      <c r="D3826" t="s">
        <v>685</v>
      </c>
      <c r="E3826" t="s">
        <v>29</v>
      </c>
      <c r="F3826" t="s">
        <v>747</v>
      </c>
      <c r="G3826" t="s">
        <v>3588</v>
      </c>
      <c r="H3826" s="1">
        <v>45715</v>
      </c>
      <c r="I3826" t="s">
        <v>7</v>
      </c>
      <c r="J3826">
        <v>34</v>
      </c>
      <c r="K3826">
        <v>6.97</v>
      </c>
      <c r="L3826">
        <v>0</v>
      </c>
      <c r="M3826">
        <v>0</v>
      </c>
      <c r="N3826">
        <v>1</v>
      </c>
      <c r="O3826">
        <v>1</v>
      </c>
      <c r="P3826">
        <v>0</v>
      </c>
      <c r="Q3826">
        <v>10500.01</v>
      </c>
      <c r="R3826">
        <v>4</v>
      </c>
      <c r="S3826">
        <v>27004</v>
      </c>
      <c r="T3826" s="1">
        <v>0</v>
      </c>
      <c r="U3826">
        <v>1</v>
      </c>
      <c r="W3826" s="64">
        <f t="shared" si="120"/>
        <v>0</v>
      </c>
      <c r="X3826" s="64">
        <f t="shared" si="121"/>
        <v>73185.069699999993</v>
      </c>
    </row>
    <row r="3827" spans="1:24" hidden="1">
      <c r="A3827">
        <v>27004</v>
      </c>
      <c r="B3827" t="s">
        <v>689</v>
      </c>
      <c r="C3827" t="s">
        <v>684</v>
      </c>
      <c r="D3827" t="s">
        <v>685</v>
      </c>
      <c r="E3827" t="s">
        <v>29</v>
      </c>
      <c r="F3827" t="s">
        <v>4796</v>
      </c>
      <c r="G3827" t="s">
        <v>981</v>
      </c>
      <c r="H3827" s="1">
        <v>45715</v>
      </c>
      <c r="I3827" t="s">
        <v>8</v>
      </c>
      <c r="J3827">
        <v>34</v>
      </c>
      <c r="K3827">
        <v>6.97</v>
      </c>
      <c r="L3827">
        <v>0</v>
      </c>
      <c r="M3827">
        <v>0</v>
      </c>
      <c r="N3827">
        <v>1</v>
      </c>
      <c r="O3827">
        <v>0</v>
      </c>
      <c r="P3827">
        <v>10500.01</v>
      </c>
      <c r="Q3827">
        <v>0</v>
      </c>
      <c r="R3827">
        <v>4</v>
      </c>
      <c r="S3827">
        <v>1005</v>
      </c>
      <c r="T3827" s="1">
        <v>0</v>
      </c>
      <c r="U3827">
        <v>1</v>
      </c>
      <c r="W3827" s="64">
        <f t="shared" si="120"/>
        <v>73185.069699999993</v>
      </c>
      <c r="X3827" s="64">
        <f t="shared" si="121"/>
        <v>0</v>
      </c>
    </row>
    <row r="3828" spans="1:24">
      <c r="A3828">
        <v>1001</v>
      </c>
      <c r="B3828" t="s">
        <v>689</v>
      </c>
      <c r="C3828" t="s">
        <v>684</v>
      </c>
      <c r="D3828" t="s">
        <v>685</v>
      </c>
      <c r="E3828" t="s">
        <v>29</v>
      </c>
      <c r="F3828" t="s">
        <v>686</v>
      </c>
      <c r="G3828" t="s">
        <v>4826</v>
      </c>
      <c r="H3828" s="1">
        <v>45716</v>
      </c>
      <c r="I3828" t="s">
        <v>8</v>
      </c>
      <c r="J3828">
        <v>34</v>
      </c>
      <c r="K3828">
        <v>6.867</v>
      </c>
      <c r="L3828">
        <v>0</v>
      </c>
      <c r="M3828">
        <v>0</v>
      </c>
      <c r="N3828">
        <v>1</v>
      </c>
      <c r="O3828">
        <v>0</v>
      </c>
      <c r="P3828">
        <v>15000000</v>
      </c>
      <c r="Q3828">
        <v>0</v>
      </c>
      <c r="R3828">
        <v>4</v>
      </c>
      <c r="S3828">
        <v>1005</v>
      </c>
      <c r="T3828" s="1">
        <v>0</v>
      </c>
      <c r="U3828">
        <v>1</v>
      </c>
      <c r="W3828" s="64">
        <f t="shared" si="120"/>
        <v>103005000</v>
      </c>
      <c r="X3828" s="64">
        <f t="shared" si="121"/>
        <v>0</v>
      </c>
    </row>
    <row r="3829" spans="1:24">
      <c r="A3829">
        <v>1001</v>
      </c>
      <c r="B3829" t="s">
        <v>689</v>
      </c>
      <c r="C3829" t="s">
        <v>684</v>
      </c>
      <c r="D3829" t="s">
        <v>685</v>
      </c>
      <c r="E3829" t="s">
        <v>29</v>
      </c>
      <c r="F3829" t="s">
        <v>686</v>
      </c>
      <c r="G3829" t="s">
        <v>4827</v>
      </c>
      <c r="H3829" s="1">
        <v>45716</v>
      </c>
      <c r="I3829" t="s">
        <v>7</v>
      </c>
      <c r="J3829">
        <v>34</v>
      </c>
      <c r="K3829">
        <v>6.86</v>
      </c>
      <c r="L3829">
        <v>0</v>
      </c>
      <c r="M3829">
        <v>0</v>
      </c>
      <c r="N3829">
        <v>1</v>
      </c>
      <c r="O3829">
        <v>0</v>
      </c>
      <c r="P3829">
        <v>0</v>
      </c>
      <c r="Q3829">
        <v>15000000</v>
      </c>
      <c r="R3829">
        <v>4</v>
      </c>
      <c r="S3829">
        <v>1005</v>
      </c>
      <c r="T3829" s="1">
        <v>0</v>
      </c>
      <c r="U3829">
        <v>1</v>
      </c>
      <c r="W3829" s="64">
        <f t="shared" si="120"/>
        <v>0</v>
      </c>
      <c r="X3829" s="64">
        <f t="shared" si="121"/>
        <v>102900000</v>
      </c>
    </row>
    <row r="3830" spans="1:24" hidden="1">
      <c r="A3830">
        <v>1005</v>
      </c>
      <c r="B3830" t="s">
        <v>689</v>
      </c>
      <c r="C3830" t="s">
        <v>684</v>
      </c>
      <c r="D3830" t="s">
        <v>685</v>
      </c>
      <c r="E3830" t="s">
        <v>29</v>
      </c>
      <c r="F3830" t="s">
        <v>747</v>
      </c>
      <c r="G3830" t="s">
        <v>3588</v>
      </c>
      <c r="H3830" s="1">
        <v>45716</v>
      </c>
      <c r="I3830" t="s">
        <v>8</v>
      </c>
      <c r="J3830">
        <v>34</v>
      </c>
      <c r="K3830">
        <v>6.86</v>
      </c>
      <c r="L3830">
        <v>0</v>
      </c>
      <c r="M3830">
        <v>0</v>
      </c>
      <c r="N3830">
        <v>1</v>
      </c>
      <c r="O3830">
        <v>1</v>
      </c>
      <c r="P3830">
        <v>15000000</v>
      </c>
      <c r="Q3830">
        <v>0</v>
      </c>
      <c r="R3830">
        <v>4</v>
      </c>
      <c r="S3830">
        <v>1001</v>
      </c>
      <c r="T3830" s="1">
        <v>0</v>
      </c>
      <c r="U3830">
        <v>1</v>
      </c>
      <c r="W3830" s="64">
        <f t="shared" si="120"/>
        <v>102900000</v>
      </c>
      <c r="X3830" s="64">
        <f t="shared" si="121"/>
        <v>0</v>
      </c>
    </row>
    <row r="3831" spans="1:24" hidden="1">
      <c r="A3831">
        <v>1005</v>
      </c>
      <c r="B3831" t="s">
        <v>689</v>
      </c>
      <c r="C3831" t="s">
        <v>684</v>
      </c>
      <c r="D3831" t="s">
        <v>685</v>
      </c>
      <c r="E3831" t="s">
        <v>29</v>
      </c>
      <c r="F3831" t="s">
        <v>747</v>
      </c>
      <c r="G3831" t="s">
        <v>3588</v>
      </c>
      <c r="H3831" s="1">
        <v>45716</v>
      </c>
      <c r="I3831" t="s">
        <v>7</v>
      </c>
      <c r="J3831">
        <v>34</v>
      </c>
      <c r="K3831">
        <v>6.867</v>
      </c>
      <c r="L3831">
        <v>0</v>
      </c>
      <c r="M3831">
        <v>0</v>
      </c>
      <c r="N3831">
        <v>1</v>
      </c>
      <c r="O3831">
        <v>1</v>
      </c>
      <c r="P3831">
        <v>0</v>
      </c>
      <c r="Q3831">
        <v>15000000</v>
      </c>
      <c r="R3831">
        <v>4</v>
      </c>
      <c r="S3831">
        <v>1001</v>
      </c>
      <c r="T3831" s="1">
        <v>0</v>
      </c>
      <c r="U3831">
        <v>1</v>
      </c>
      <c r="W3831" s="64">
        <f t="shared" si="120"/>
        <v>0</v>
      </c>
      <c r="X3831" s="64">
        <f t="shared" si="121"/>
        <v>103005000</v>
      </c>
    </row>
    <row r="3832" spans="1:24" hidden="1">
      <c r="A3832">
        <v>1009</v>
      </c>
      <c r="B3832" t="s">
        <v>690</v>
      </c>
      <c r="C3832" t="s">
        <v>684</v>
      </c>
      <c r="D3832" t="s">
        <v>685</v>
      </c>
      <c r="E3832" t="s">
        <v>29</v>
      </c>
      <c r="F3832" t="s">
        <v>686</v>
      </c>
      <c r="G3832" t="s">
        <v>5105</v>
      </c>
      <c r="H3832" s="1">
        <v>45716</v>
      </c>
      <c r="I3832" t="s">
        <v>7</v>
      </c>
      <c r="J3832">
        <v>53</v>
      </c>
      <c r="K3832">
        <v>7.7840999999999996</v>
      </c>
      <c r="L3832">
        <v>0</v>
      </c>
      <c r="M3832">
        <v>0</v>
      </c>
      <c r="N3832">
        <v>1</v>
      </c>
      <c r="O3832">
        <v>0</v>
      </c>
      <c r="P3832">
        <v>0</v>
      </c>
      <c r="Q3832">
        <v>10000</v>
      </c>
      <c r="R3832">
        <v>4</v>
      </c>
      <c r="S3832">
        <v>27002</v>
      </c>
      <c r="T3832" s="1">
        <v>0</v>
      </c>
      <c r="U3832">
        <v>1</v>
      </c>
      <c r="W3832" s="64">
        <f t="shared" si="120"/>
        <v>0</v>
      </c>
      <c r="X3832" s="64">
        <f t="shared" si="121"/>
        <v>77841</v>
      </c>
    </row>
    <row r="3833" spans="1:24" hidden="1">
      <c r="A3833">
        <v>27002</v>
      </c>
      <c r="B3833" t="s">
        <v>690</v>
      </c>
      <c r="C3833" t="s">
        <v>684</v>
      </c>
      <c r="D3833" t="s">
        <v>685</v>
      </c>
      <c r="E3833" t="s">
        <v>29</v>
      </c>
      <c r="F3833" t="s">
        <v>1065</v>
      </c>
      <c r="G3833" t="s">
        <v>3605</v>
      </c>
      <c r="H3833" s="1">
        <v>45716</v>
      </c>
      <c r="I3833" t="s">
        <v>8</v>
      </c>
      <c r="J3833">
        <v>53</v>
      </c>
      <c r="K3833">
        <v>7.7840999999999996</v>
      </c>
      <c r="L3833">
        <v>0</v>
      </c>
      <c r="M3833">
        <v>0</v>
      </c>
      <c r="N3833">
        <v>1</v>
      </c>
      <c r="O3833">
        <v>0</v>
      </c>
      <c r="P3833">
        <v>10000</v>
      </c>
      <c r="Q3833">
        <v>0</v>
      </c>
      <c r="R3833">
        <v>4</v>
      </c>
      <c r="S3833">
        <v>1009</v>
      </c>
      <c r="T3833" s="1">
        <v>0</v>
      </c>
      <c r="U3833">
        <v>1</v>
      </c>
      <c r="W3833" s="64">
        <f t="shared" si="120"/>
        <v>77841</v>
      </c>
      <c r="X3833" s="64">
        <f t="shared" si="121"/>
        <v>0</v>
      </c>
    </row>
    <row r="3834" spans="1:24" hidden="1">
      <c r="A3834">
        <v>1009</v>
      </c>
      <c r="B3834" t="s">
        <v>690</v>
      </c>
      <c r="C3834" t="s">
        <v>684</v>
      </c>
      <c r="D3834" t="s">
        <v>685</v>
      </c>
      <c r="E3834" t="s">
        <v>29</v>
      </c>
      <c r="F3834" t="s">
        <v>686</v>
      </c>
      <c r="G3834" t="s">
        <v>5106</v>
      </c>
      <c r="H3834" s="1">
        <v>45721</v>
      </c>
      <c r="I3834" t="s">
        <v>7</v>
      </c>
      <c r="J3834">
        <v>53</v>
      </c>
      <c r="K3834">
        <v>7.7510000000000003</v>
      </c>
      <c r="L3834">
        <v>0</v>
      </c>
      <c r="M3834">
        <v>0</v>
      </c>
      <c r="N3834">
        <v>1</v>
      </c>
      <c r="O3834">
        <v>0</v>
      </c>
      <c r="P3834">
        <v>0</v>
      </c>
      <c r="Q3834">
        <v>10000</v>
      </c>
      <c r="R3834">
        <v>4</v>
      </c>
      <c r="S3834">
        <v>27002</v>
      </c>
      <c r="T3834" s="1">
        <v>0</v>
      </c>
      <c r="U3834">
        <v>1</v>
      </c>
      <c r="W3834" s="64">
        <f t="shared" si="120"/>
        <v>0</v>
      </c>
      <c r="X3834" s="64">
        <f t="shared" si="121"/>
        <v>77510</v>
      </c>
    </row>
    <row r="3835" spans="1:24" hidden="1">
      <c r="A3835">
        <v>27002</v>
      </c>
      <c r="B3835" t="s">
        <v>690</v>
      </c>
      <c r="C3835" t="s">
        <v>684</v>
      </c>
      <c r="D3835" t="s">
        <v>685</v>
      </c>
      <c r="E3835" t="s">
        <v>29</v>
      </c>
      <c r="F3835" t="s">
        <v>1065</v>
      </c>
      <c r="G3835" t="s">
        <v>1052</v>
      </c>
      <c r="H3835" s="1">
        <v>45721</v>
      </c>
      <c r="I3835" t="s">
        <v>8</v>
      </c>
      <c r="J3835">
        <v>53</v>
      </c>
      <c r="K3835">
        <v>7.7510000000000003</v>
      </c>
      <c r="L3835">
        <v>0</v>
      </c>
      <c r="M3835">
        <v>0</v>
      </c>
      <c r="N3835">
        <v>1</v>
      </c>
      <c r="O3835">
        <v>0</v>
      </c>
      <c r="P3835">
        <v>10000</v>
      </c>
      <c r="Q3835">
        <v>0</v>
      </c>
      <c r="R3835">
        <v>4</v>
      </c>
      <c r="S3835">
        <v>1009</v>
      </c>
      <c r="T3835" s="1">
        <v>0</v>
      </c>
      <c r="U3835">
        <v>1</v>
      </c>
      <c r="W3835" s="64">
        <f t="shared" si="120"/>
        <v>77510</v>
      </c>
      <c r="X3835" s="64">
        <f t="shared" si="121"/>
        <v>0</v>
      </c>
    </row>
    <row r="3836" spans="1:24" hidden="1">
      <c r="A3836">
        <v>1009</v>
      </c>
      <c r="B3836" t="s">
        <v>690</v>
      </c>
      <c r="C3836" t="s">
        <v>684</v>
      </c>
      <c r="D3836" t="s">
        <v>685</v>
      </c>
      <c r="E3836" t="s">
        <v>29</v>
      </c>
      <c r="F3836" t="s">
        <v>686</v>
      </c>
      <c r="G3836" t="s">
        <v>5107</v>
      </c>
      <c r="H3836" s="1">
        <v>45723</v>
      </c>
      <c r="I3836" t="s">
        <v>7</v>
      </c>
      <c r="J3836">
        <v>53</v>
      </c>
      <c r="K3836">
        <v>8.0655999999999999</v>
      </c>
      <c r="L3836">
        <v>0</v>
      </c>
      <c r="M3836">
        <v>0</v>
      </c>
      <c r="N3836">
        <v>1</v>
      </c>
      <c r="O3836">
        <v>0</v>
      </c>
      <c r="P3836">
        <v>0</v>
      </c>
      <c r="Q3836">
        <v>10000</v>
      </c>
      <c r="R3836">
        <v>4</v>
      </c>
      <c r="S3836">
        <v>27002</v>
      </c>
      <c r="T3836" s="1">
        <v>0</v>
      </c>
      <c r="U3836">
        <v>1</v>
      </c>
      <c r="W3836" s="64">
        <f t="shared" si="120"/>
        <v>0</v>
      </c>
      <c r="X3836" s="64">
        <f t="shared" si="121"/>
        <v>80656</v>
      </c>
    </row>
    <row r="3837" spans="1:24">
      <c r="A3837">
        <v>1034</v>
      </c>
      <c r="B3837" t="s">
        <v>689</v>
      </c>
      <c r="C3837" t="s">
        <v>684</v>
      </c>
      <c r="D3837" t="s">
        <v>685</v>
      </c>
      <c r="E3837" t="s">
        <v>29</v>
      </c>
      <c r="F3837" t="s">
        <v>747</v>
      </c>
      <c r="G3837" t="s">
        <v>5306</v>
      </c>
      <c r="H3837" s="1">
        <v>45723</v>
      </c>
      <c r="I3837" t="s">
        <v>7</v>
      </c>
      <c r="J3837">
        <v>34</v>
      </c>
      <c r="K3837">
        <v>6.97</v>
      </c>
      <c r="L3837">
        <v>0</v>
      </c>
      <c r="M3837">
        <v>0</v>
      </c>
      <c r="N3837">
        <v>1</v>
      </c>
      <c r="O3837">
        <v>0</v>
      </c>
      <c r="P3837">
        <v>0</v>
      </c>
      <c r="Q3837">
        <v>1053150</v>
      </c>
      <c r="R3837">
        <v>4</v>
      </c>
      <c r="S3837">
        <v>10001</v>
      </c>
      <c r="T3837" s="1">
        <v>0</v>
      </c>
      <c r="U3837">
        <v>1</v>
      </c>
      <c r="W3837" s="64">
        <f t="shared" si="120"/>
        <v>0</v>
      </c>
      <c r="X3837" s="64">
        <f t="shared" si="121"/>
        <v>7340455.5</v>
      </c>
    </row>
    <row r="3838" spans="1:24" hidden="1">
      <c r="A3838">
        <v>10001</v>
      </c>
      <c r="B3838" t="s">
        <v>689</v>
      </c>
      <c r="C3838" t="s">
        <v>684</v>
      </c>
      <c r="D3838" t="s">
        <v>685</v>
      </c>
      <c r="E3838" t="s">
        <v>29</v>
      </c>
      <c r="F3838" t="s">
        <v>747</v>
      </c>
      <c r="G3838" t="s">
        <v>876</v>
      </c>
      <c r="H3838" s="1">
        <v>45723</v>
      </c>
      <c r="I3838" t="s">
        <v>8</v>
      </c>
      <c r="J3838">
        <v>34</v>
      </c>
      <c r="K3838">
        <v>6.97</v>
      </c>
      <c r="L3838">
        <v>0</v>
      </c>
      <c r="M3838">
        <v>0</v>
      </c>
      <c r="N3838">
        <v>1</v>
      </c>
      <c r="O3838">
        <v>0</v>
      </c>
      <c r="P3838">
        <v>1053150</v>
      </c>
      <c r="Q3838">
        <v>0</v>
      </c>
      <c r="R3838">
        <v>4</v>
      </c>
      <c r="S3838">
        <v>1034</v>
      </c>
      <c r="T3838" s="1">
        <v>0</v>
      </c>
      <c r="U3838">
        <v>1</v>
      </c>
      <c r="W3838" s="64">
        <f t="shared" si="120"/>
        <v>7340455.5</v>
      </c>
      <c r="X3838" s="64">
        <f t="shared" si="121"/>
        <v>0</v>
      </c>
    </row>
    <row r="3839" spans="1:24" hidden="1">
      <c r="A3839">
        <v>27002</v>
      </c>
      <c r="B3839" t="s">
        <v>690</v>
      </c>
      <c r="C3839" t="s">
        <v>684</v>
      </c>
      <c r="D3839" t="s">
        <v>685</v>
      </c>
      <c r="E3839" t="s">
        <v>29</v>
      </c>
      <c r="F3839" t="s">
        <v>1065</v>
      </c>
      <c r="G3839" t="s">
        <v>1008</v>
      </c>
      <c r="H3839" s="1">
        <v>45723</v>
      </c>
      <c r="I3839" t="s">
        <v>8</v>
      </c>
      <c r="J3839">
        <v>53</v>
      </c>
      <c r="K3839">
        <v>8.0655999999999999</v>
      </c>
      <c r="L3839">
        <v>0</v>
      </c>
      <c r="M3839">
        <v>0</v>
      </c>
      <c r="N3839">
        <v>1</v>
      </c>
      <c r="O3839">
        <v>0</v>
      </c>
      <c r="P3839">
        <v>10000</v>
      </c>
      <c r="Q3839">
        <v>0</v>
      </c>
      <c r="R3839">
        <v>4</v>
      </c>
      <c r="S3839">
        <v>1009</v>
      </c>
      <c r="T3839" s="1">
        <v>0</v>
      </c>
      <c r="U3839">
        <v>1</v>
      </c>
      <c r="W3839" s="64">
        <f t="shared" si="120"/>
        <v>80656</v>
      </c>
      <c r="X3839" s="64">
        <f t="shared" si="121"/>
        <v>0</v>
      </c>
    </row>
    <row r="3840" spans="1:24" hidden="1">
      <c r="A3840">
        <v>1009</v>
      </c>
      <c r="B3840" t="s">
        <v>690</v>
      </c>
      <c r="C3840" t="s">
        <v>684</v>
      </c>
      <c r="D3840" t="s">
        <v>685</v>
      </c>
      <c r="E3840" t="s">
        <v>29</v>
      </c>
      <c r="F3840" t="s">
        <v>686</v>
      </c>
      <c r="G3840" t="s">
        <v>5108</v>
      </c>
      <c r="H3840" s="1">
        <v>45728</v>
      </c>
      <c r="I3840" t="s">
        <v>7</v>
      </c>
      <c r="J3840">
        <v>53</v>
      </c>
      <c r="K3840">
        <v>8.1660000000000004</v>
      </c>
      <c r="L3840">
        <v>0</v>
      </c>
      <c r="M3840">
        <v>0</v>
      </c>
      <c r="N3840">
        <v>1</v>
      </c>
      <c r="O3840">
        <v>0</v>
      </c>
      <c r="P3840">
        <v>0</v>
      </c>
      <c r="Q3840">
        <v>10000</v>
      </c>
      <c r="R3840">
        <v>4</v>
      </c>
      <c r="S3840">
        <v>27002</v>
      </c>
      <c r="T3840" s="1">
        <v>0</v>
      </c>
      <c r="U3840">
        <v>1</v>
      </c>
      <c r="W3840" s="64">
        <f t="shared" si="120"/>
        <v>0</v>
      </c>
      <c r="X3840" s="64">
        <f t="shared" si="121"/>
        <v>81660</v>
      </c>
    </row>
    <row r="3841" spans="1:24" hidden="1">
      <c r="A3841">
        <v>27002</v>
      </c>
      <c r="B3841" t="s">
        <v>690</v>
      </c>
      <c r="C3841" t="s">
        <v>684</v>
      </c>
      <c r="D3841" t="s">
        <v>685</v>
      </c>
      <c r="E3841" t="s">
        <v>29</v>
      </c>
      <c r="F3841" t="s">
        <v>1065</v>
      </c>
      <c r="G3841" t="s">
        <v>732</v>
      </c>
      <c r="H3841" s="1">
        <v>45728</v>
      </c>
      <c r="I3841" t="s">
        <v>8</v>
      </c>
      <c r="J3841">
        <v>53</v>
      </c>
      <c r="K3841">
        <v>8.1660000000000004</v>
      </c>
      <c r="L3841">
        <v>0</v>
      </c>
      <c r="M3841">
        <v>0</v>
      </c>
      <c r="N3841">
        <v>1</v>
      </c>
      <c r="O3841">
        <v>0</v>
      </c>
      <c r="P3841">
        <v>10000</v>
      </c>
      <c r="Q3841">
        <v>0</v>
      </c>
      <c r="R3841">
        <v>4</v>
      </c>
      <c r="S3841">
        <v>1009</v>
      </c>
      <c r="T3841" s="1">
        <v>0</v>
      </c>
      <c r="U3841">
        <v>1</v>
      </c>
      <c r="W3841" s="64">
        <f t="shared" si="120"/>
        <v>81660</v>
      </c>
      <c r="X3841" s="64">
        <f t="shared" si="121"/>
        <v>0</v>
      </c>
    </row>
    <row r="3842" spans="1:24">
      <c r="A3842">
        <v>1001</v>
      </c>
      <c r="B3842" t="s">
        <v>689</v>
      </c>
      <c r="C3842" t="s">
        <v>684</v>
      </c>
      <c r="D3842" t="s">
        <v>685</v>
      </c>
      <c r="E3842" t="s">
        <v>29</v>
      </c>
      <c r="F3842" t="s">
        <v>686</v>
      </c>
      <c r="G3842" t="s">
        <v>952</v>
      </c>
      <c r="H3842" s="1">
        <v>45730</v>
      </c>
      <c r="I3842" t="s">
        <v>8</v>
      </c>
      <c r="J3842">
        <v>34</v>
      </c>
      <c r="K3842">
        <v>6.867</v>
      </c>
      <c r="L3842">
        <v>0</v>
      </c>
      <c r="M3842">
        <v>0</v>
      </c>
      <c r="N3842">
        <v>1</v>
      </c>
      <c r="O3842">
        <v>0</v>
      </c>
      <c r="P3842">
        <v>15000000</v>
      </c>
      <c r="Q3842">
        <v>0</v>
      </c>
      <c r="R3842">
        <v>4</v>
      </c>
      <c r="S3842">
        <v>1005</v>
      </c>
      <c r="T3842" s="1">
        <v>0</v>
      </c>
      <c r="U3842">
        <v>1</v>
      </c>
      <c r="W3842" s="64">
        <f t="shared" si="120"/>
        <v>103005000</v>
      </c>
      <c r="X3842" s="64">
        <f t="shared" si="121"/>
        <v>0</v>
      </c>
    </row>
    <row r="3843" spans="1:24">
      <c r="A3843">
        <v>1001</v>
      </c>
      <c r="B3843" t="s">
        <v>689</v>
      </c>
      <c r="C3843" t="s">
        <v>684</v>
      </c>
      <c r="D3843" t="s">
        <v>685</v>
      </c>
      <c r="E3843" t="s">
        <v>29</v>
      </c>
      <c r="F3843" t="s">
        <v>686</v>
      </c>
      <c r="G3843" t="s">
        <v>953</v>
      </c>
      <c r="H3843" s="1">
        <v>45730</v>
      </c>
      <c r="I3843" t="s">
        <v>7</v>
      </c>
      <c r="J3843">
        <v>34</v>
      </c>
      <c r="K3843">
        <v>6.86</v>
      </c>
      <c r="L3843">
        <v>0</v>
      </c>
      <c r="M3843">
        <v>0</v>
      </c>
      <c r="N3843">
        <v>1</v>
      </c>
      <c r="O3843">
        <v>0</v>
      </c>
      <c r="P3843">
        <v>0</v>
      </c>
      <c r="Q3843">
        <v>10000000</v>
      </c>
      <c r="R3843">
        <v>4</v>
      </c>
      <c r="S3843">
        <v>1005</v>
      </c>
      <c r="T3843" s="1">
        <v>0</v>
      </c>
      <c r="U3843">
        <v>1</v>
      </c>
      <c r="W3843" s="64">
        <f t="shared" si="120"/>
        <v>0</v>
      </c>
      <c r="X3843" s="64">
        <f t="shared" si="121"/>
        <v>68600000</v>
      </c>
    </row>
    <row r="3844" spans="1:24">
      <c r="A3844">
        <v>1001</v>
      </c>
      <c r="B3844" t="s">
        <v>689</v>
      </c>
      <c r="C3844" t="s">
        <v>684</v>
      </c>
      <c r="D3844" t="s">
        <v>685</v>
      </c>
      <c r="E3844" t="s">
        <v>29</v>
      </c>
      <c r="F3844" t="s">
        <v>686</v>
      </c>
      <c r="G3844" t="s">
        <v>954</v>
      </c>
      <c r="H3844" s="1">
        <v>45730</v>
      </c>
      <c r="I3844" t="s">
        <v>7</v>
      </c>
      <c r="J3844">
        <v>34</v>
      </c>
      <c r="K3844">
        <v>6.86</v>
      </c>
      <c r="L3844">
        <v>0</v>
      </c>
      <c r="M3844">
        <v>0</v>
      </c>
      <c r="N3844">
        <v>1</v>
      </c>
      <c r="O3844">
        <v>0</v>
      </c>
      <c r="P3844">
        <v>0</v>
      </c>
      <c r="Q3844">
        <v>5000000</v>
      </c>
      <c r="R3844">
        <v>4</v>
      </c>
      <c r="S3844">
        <v>1033</v>
      </c>
      <c r="T3844" s="1">
        <v>0</v>
      </c>
      <c r="U3844">
        <v>1</v>
      </c>
      <c r="W3844" s="64">
        <f t="shared" si="120"/>
        <v>0</v>
      </c>
      <c r="X3844" s="64">
        <f t="shared" si="121"/>
        <v>34300000</v>
      </c>
    </row>
    <row r="3845" spans="1:24" hidden="1">
      <c r="A3845">
        <v>1005</v>
      </c>
      <c r="B3845" t="s">
        <v>689</v>
      </c>
      <c r="C3845" t="s">
        <v>684</v>
      </c>
      <c r="D3845" t="s">
        <v>685</v>
      </c>
      <c r="E3845" t="s">
        <v>29</v>
      </c>
      <c r="F3845" t="s">
        <v>747</v>
      </c>
      <c r="G3845" t="s">
        <v>3588</v>
      </c>
      <c r="H3845" s="1">
        <v>45730</v>
      </c>
      <c r="I3845" t="s">
        <v>8</v>
      </c>
      <c r="J3845">
        <v>34</v>
      </c>
      <c r="K3845">
        <v>6.86</v>
      </c>
      <c r="L3845">
        <v>0</v>
      </c>
      <c r="M3845">
        <v>0</v>
      </c>
      <c r="N3845">
        <v>1</v>
      </c>
      <c r="O3845">
        <v>1</v>
      </c>
      <c r="P3845">
        <v>10000000</v>
      </c>
      <c r="Q3845">
        <v>0</v>
      </c>
      <c r="R3845">
        <v>4</v>
      </c>
      <c r="S3845">
        <v>1001</v>
      </c>
      <c r="T3845" s="1">
        <v>0</v>
      </c>
      <c r="U3845">
        <v>1</v>
      </c>
      <c r="W3845" s="64">
        <f t="shared" si="120"/>
        <v>68600000</v>
      </c>
      <c r="X3845" s="64">
        <f t="shared" si="121"/>
        <v>0</v>
      </c>
    </row>
    <row r="3846" spans="1:24" hidden="1">
      <c r="A3846">
        <v>1005</v>
      </c>
      <c r="B3846" t="s">
        <v>689</v>
      </c>
      <c r="C3846" t="s">
        <v>684</v>
      </c>
      <c r="D3846" t="s">
        <v>685</v>
      </c>
      <c r="E3846" t="s">
        <v>29</v>
      </c>
      <c r="F3846" t="s">
        <v>747</v>
      </c>
      <c r="G3846" t="s">
        <v>3588</v>
      </c>
      <c r="H3846" s="1">
        <v>45730</v>
      </c>
      <c r="I3846" t="s">
        <v>7</v>
      </c>
      <c r="J3846">
        <v>34</v>
      </c>
      <c r="K3846">
        <v>6.867</v>
      </c>
      <c r="L3846">
        <v>0</v>
      </c>
      <c r="M3846">
        <v>0</v>
      </c>
      <c r="N3846">
        <v>1</v>
      </c>
      <c r="O3846">
        <v>1</v>
      </c>
      <c r="P3846">
        <v>0</v>
      </c>
      <c r="Q3846">
        <v>15000000</v>
      </c>
      <c r="R3846">
        <v>4</v>
      </c>
      <c r="S3846">
        <v>1001</v>
      </c>
      <c r="T3846" s="1">
        <v>0</v>
      </c>
      <c r="U3846">
        <v>1</v>
      </c>
      <c r="W3846" s="64">
        <f t="shared" si="120"/>
        <v>0</v>
      </c>
      <c r="X3846" s="64">
        <f t="shared" si="121"/>
        <v>103005000</v>
      </c>
    </row>
    <row r="3847" spans="1:24" hidden="1">
      <c r="A3847">
        <v>1009</v>
      </c>
      <c r="B3847" t="s">
        <v>690</v>
      </c>
      <c r="C3847" t="s">
        <v>684</v>
      </c>
      <c r="D3847" t="s">
        <v>685</v>
      </c>
      <c r="E3847" t="s">
        <v>29</v>
      </c>
      <c r="F3847" t="s">
        <v>686</v>
      </c>
      <c r="G3847" t="s">
        <v>5109</v>
      </c>
      <c r="H3847" s="1">
        <v>45730</v>
      </c>
      <c r="I3847" t="s">
        <v>7</v>
      </c>
      <c r="J3847">
        <v>53</v>
      </c>
      <c r="K3847">
        <v>8.1176999999999992</v>
      </c>
      <c r="L3847">
        <v>0</v>
      </c>
      <c r="M3847">
        <v>0</v>
      </c>
      <c r="N3847">
        <v>1</v>
      </c>
      <c r="O3847">
        <v>0</v>
      </c>
      <c r="P3847">
        <v>0</v>
      </c>
      <c r="Q3847">
        <v>10000</v>
      </c>
      <c r="R3847">
        <v>4</v>
      </c>
      <c r="S3847">
        <v>27002</v>
      </c>
      <c r="T3847" s="1">
        <v>0</v>
      </c>
      <c r="U3847">
        <v>1</v>
      </c>
      <c r="W3847" s="64">
        <f t="shared" si="120"/>
        <v>0</v>
      </c>
      <c r="X3847" s="64">
        <f t="shared" si="121"/>
        <v>81176.999999999985</v>
      </c>
    </row>
    <row r="3848" spans="1:24" hidden="1">
      <c r="A3848">
        <v>1033</v>
      </c>
      <c r="B3848" t="s">
        <v>689</v>
      </c>
      <c r="C3848" t="s">
        <v>684</v>
      </c>
      <c r="D3848" t="s">
        <v>685</v>
      </c>
      <c r="E3848" t="s">
        <v>29</v>
      </c>
      <c r="F3848" t="s">
        <v>747</v>
      </c>
      <c r="G3848" t="s">
        <v>5216</v>
      </c>
      <c r="H3848" s="1">
        <v>45730</v>
      </c>
      <c r="I3848" t="s">
        <v>8</v>
      </c>
      <c r="J3848">
        <v>34</v>
      </c>
      <c r="K3848">
        <v>6.86</v>
      </c>
      <c r="L3848">
        <v>0</v>
      </c>
      <c r="M3848">
        <v>0</v>
      </c>
      <c r="N3848">
        <v>1</v>
      </c>
      <c r="O3848">
        <v>0</v>
      </c>
      <c r="P3848">
        <v>5000000</v>
      </c>
      <c r="Q3848">
        <v>0</v>
      </c>
      <c r="R3848">
        <v>4</v>
      </c>
      <c r="S3848">
        <v>1001</v>
      </c>
      <c r="T3848" s="1">
        <v>0</v>
      </c>
      <c r="U3848">
        <v>1</v>
      </c>
      <c r="W3848" s="64">
        <f t="shared" si="120"/>
        <v>34300000</v>
      </c>
      <c r="X3848" s="64">
        <f t="shared" si="121"/>
        <v>0</v>
      </c>
    </row>
    <row r="3849" spans="1:24" hidden="1">
      <c r="A3849">
        <v>27002</v>
      </c>
      <c r="B3849" t="s">
        <v>690</v>
      </c>
      <c r="C3849" t="s">
        <v>684</v>
      </c>
      <c r="D3849" t="s">
        <v>685</v>
      </c>
      <c r="E3849" t="s">
        <v>29</v>
      </c>
      <c r="F3849" t="s">
        <v>1065</v>
      </c>
      <c r="G3849" t="s">
        <v>1012</v>
      </c>
      <c r="H3849" s="1">
        <v>45730</v>
      </c>
      <c r="I3849" t="s">
        <v>8</v>
      </c>
      <c r="J3849">
        <v>53</v>
      </c>
      <c r="K3849">
        <v>8.1176999999999992</v>
      </c>
      <c r="L3849">
        <v>0</v>
      </c>
      <c r="M3849">
        <v>0</v>
      </c>
      <c r="N3849">
        <v>1</v>
      </c>
      <c r="O3849">
        <v>0</v>
      </c>
      <c r="P3849">
        <v>10000</v>
      </c>
      <c r="Q3849">
        <v>0</v>
      </c>
      <c r="R3849">
        <v>4</v>
      </c>
      <c r="S3849">
        <v>1009</v>
      </c>
      <c r="T3849" s="1">
        <v>0</v>
      </c>
      <c r="U3849">
        <v>1</v>
      </c>
      <c r="W3849" s="64">
        <f t="shared" si="120"/>
        <v>81176.999999999985</v>
      </c>
      <c r="X3849" s="64">
        <f t="shared" si="121"/>
        <v>0</v>
      </c>
    </row>
    <row r="3850" spans="1:24" hidden="1">
      <c r="A3850">
        <v>1009</v>
      </c>
      <c r="B3850" t="s">
        <v>690</v>
      </c>
      <c r="C3850" t="s">
        <v>684</v>
      </c>
      <c r="D3850" t="s">
        <v>685</v>
      </c>
      <c r="E3850" t="s">
        <v>29</v>
      </c>
      <c r="F3850" t="s">
        <v>686</v>
      </c>
      <c r="G3850" t="s">
        <v>5110</v>
      </c>
      <c r="H3850" s="1">
        <v>45733</v>
      </c>
      <c r="I3850" t="s">
        <v>7</v>
      </c>
      <c r="J3850">
        <v>53</v>
      </c>
      <c r="K3850">
        <v>8.1372999999999998</v>
      </c>
      <c r="L3850">
        <v>0</v>
      </c>
      <c r="M3850">
        <v>0</v>
      </c>
      <c r="N3850">
        <v>1</v>
      </c>
      <c r="O3850">
        <v>0</v>
      </c>
      <c r="P3850">
        <v>0</v>
      </c>
      <c r="Q3850">
        <v>10000</v>
      </c>
      <c r="R3850">
        <v>4</v>
      </c>
      <c r="S3850">
        <v>27002</v>
      </c>
      <c r="T3850" s="1">
        <v>0</v>
      </c>
      <c r="U3850">
        <v>1</v>
      </c>
      <c r="W3850" s="64">
        <f t="shared" si="120"/>
        <v>0</v>
      </c>
      <c r="X3850" s="64">
        <f t="shared" si="121"/>
        <v>81373</v>
      </c>
    </row>
    <row r="3851" spans="1:24" hidden="1">
      <c r="A3851">
        <v>27002</v>
      </c>
      <c r="B3851" t="s">
        <v>690</v>
      </c>
      <c r="C3851" t="s">
        <v>684</v>
      </c>
      <c r="D3851" t="s">
        <v>685</v>
      </c>
      <c r="E3851" t="s">
        <v>29</v>
      </c>
      <c r="F3851" t="s">
        <v>1065</v>
      </c>
      <c r="G3851" t="s">
        <v>1049</v>
      </c>
      <c r="H3851" s="1">
        <v>45733</v>
      </c>
      <c r="I3851" t="s">
        <v>8</v>
      </c>
      <c r="J3851">
        <v>53</v>
      </c>
      <c r="K3851">
        <v>8.1372999999999998</v>
      </c>
      <c r="L3851">
        <v>0</v>
      </c>
      <c r="M3851">
        <v>0</v>
      </c>
      <c r="N3851">
        <v>1</v>
      </c>
      <c r="O3851">
        <v>0</v>
      </c>
      <c r="P3851">
        <v>10000</v>
      </c>
      <c r="Q3851">
        <v>0</v>
      </c>
      <c r="R3851">
        <v>4</v>
      </c>
      <c r="S3851">
        <v>1009</v>
      </c>
      <c r="T3851" s="1">
        <v>0</v>
      </c>
      <c r="U3851">
        <v>1</v>
      </c>
      <c r="W3851" s="64">
        <f t="shared" si="120"/>
        <v>81373</v>
      </c>
      <c r="X3851" s="64">
        <f t="shared" si="121"/>
        <v>0</v>
      </c>
    </row>
    <row r="3852" spans="1:24">
      <c r="A3852">
        <v>1001</v>
      </c>
      <c r="B3852" t="s">
        <v>689</v>
      </c>
      <c r="C3852" t="s">
        <v>684</v>
      </c>
      <c r="D3852" t="s">
        <v>685</v>
      </c>
      <c r="E3852" t="s">
        <v>29</v>
      </c>
      <c r="F3852" t="s">
        <v>686</v>
      </c>
      <c r="G3852" t="s">
        <v>958</v>
      </c>
      <c r="H3852" s="1">
        <v>45735</v>
      </c>
      <c r="I3852" t="s">
        <v>8</v>
      </c>
      <c r="J3852">
        <v>34</v>
      </c>
      <c r="K3852">
        <v>6.867</v>
      </c>
      <c r="L3852">
        <v>0</v>
      </c>
      <c r="M3852">
        <v>0</v>
      </c>
      <c r="N3852">
        <v>1</v>
      </c>
      <c r="O3852">
        <v>0</v>
      </c>
      <c r="P3852">
        <v>10000000</v>
      </c>
      <c r="Q3852">
        <v>0</v>
      </c>
      <c r="R3852">
        <v>4</v>
      </c>
      <c r="S3852">
        <v>1005</v>
      </c>
      <c r="T3852" s="1">
        <v>0</v>
      </c>
      <c r="U3852">
        <v>1</v>
      </c>
      <c r="W3852" s="64">
        <f t="shared" si="120"/>
        <v>68670000</v>
      </c>
      <c r="X3852" s="64">
        <f t="shared" si="121"/>
        <v>0</v>
      </c>
    </row>
    <row r="3853" spans="1:24">
      <c r="A3853">
        <v>1001</v>
      </c>
      <c r="B3853" t="s">
        <v>689</v>
      </c>
      <c r="C3853" t="s">
        <v>684</v>
      </c>
      <c r="D3853" t="s">
        <v>685</v>
      </c>
      <c r="E3853" t="s">
        <v>29</v>
      </c>
      <c r="F3853" t="s">
        <v>686</v>
      </c>
      <c r="G3853" t="s">
        <v>959</v>
      </c>
      <c r="H3853" s="1">
        <v>45735</v>
      </c>
      <c r="I3853" t="s">
        <v>7</v>
      </c>
      <c r="J3853">
        <v>34</v>
      </c>
      <c r="K3853">
        <v>6.86</v>
      </c>
      <c r="L3853">
        <v>0</v>
      </c>
      <c r="M3853">
        <v>0</v>
      </c>
      <c r="N3853">
        <v>1</v>
      </c>
      <c r="O3853">
        <v>0</v>
      </c>
      <c r="P3853">
        <v>0</v>
      </c>
      <c r="Q3853">
        <v>10000000</v>
      </c>
      <c r="R3853">
        <v>4</v>
      </c>
      <c r="S3853">
        <v>1033</v>
      </c>
      <c r="T3853" s="1">
        <v>0</v>
      </c>
      <c r="U3853">
        <v>1</v>
      </c>
      <c r="W3853" s="64">
        <f t="shared" si="120"/>
        <v>0</v>
      </c>
      <c r="X3853" s="64">
        <f t="shared" si="121"/>
        <v>68600000</v>
      </c>
    </row>
    <row r="3854" spans="1:24" hidden="1">
      <c r="A3854">
        <v>1005</v>
      </c>
      <c r="B3854" t="s">
        <v>689</v>
      </c>
      <c r="C3854" t="s">
        <v>684</v>
      </c>
      <c r="D3854" t="s">
        <v>685</v>
      </c>
      <c r="E3854" t="s">
        <v>29</v>
      </c>
      <c r="F3854" t="s">
        <v>747</v>
      </c>
      <c r="G3854" t="s">
        <v>3588</v>
      </c>
      <c r="H3854" s="1">
        <v>45735</v>
      </c>
      <c r="I3854" t="s">
        <v>7</v>
      </c>
      <c r="J3854">
        <v>34</v>
      </c>
      <c r="K3854">
        <v>6.867</v>
      </c>
      <c r="L3854">
        <v>0</v>
      </c>
      <c r="M3854">
        <v>0</v>
      </c>
      <c r="N3854">
        <v>1</v>
      </c>
      <c r="O3854">
        <v>1</v>
      </c>
      <c r="P3854">
        <v>0</v>
      </c>
      <c r="Q3854">
        <v>10000000</v>
      </c>
      <c r="R3854">
        <v>4</v>
      </c>
      <c r="S3854">
        <v>1001</v>
      </c>
      <c r="T3854" s="1">
        <v>0</v>
      </c>
      <c r="U3854">
        <v>1</v>
      </c>
      <c r="W3854" s="64">
        <f t="shared" si="120"/>
        <v>0</v>
      </c>
      <c r="X3854" s="64">
        <f t="shared" si="121"/>
        <v>68670000</v>
      </c>
    </row>
    <row r="3855" spans="1:24" hidden="1">
      <c r="A3855">
        <v>1033</v>
      </c>
      <c r="B3855" t="s">
        <v>689</v>
      </c>
      <c r="C3855" t="s">
        <v>684</v>
      </c>
      <c r="D3855" t="s">
        <v>685</v>
      </c>
      <c r="E3855" t="s">
        <v>29</v>
      </c>
      <c r="F3855" t="s">
        <v>747</v>
      </c>
      <c r="G3855" t="s">
        <v>5217</v>
      </c>
      <c r="H3855" s="1">
        <v>45735</v>
      </c>
      <c r="I3855" t="s">
        <v>8</v>
      </c>
      <c r="J3855">
        <v>34</v>
      </c>
      <c r="K3855">
        <v>6.86</v>
      </c>
      <c r="L3855">
        <v>0</v>
      </c>
      <c r="M3855">
        <v>0</v>
      </c>
      <c r="N3855">
        <v>1</v>
      </c>
      <c r="O3855">
        <v>0</v>
      </c>
      <c r="P3855">
        <v>10000000</v>
      </c>
      <c r="Q3855">
        <v>0</v>
      </c>
      <c r="R3855">
        <v>4</v>
      </c>
      <c r="S3855">
        <v>1001</v>
      </c>
      <c r="T3855" s="1">
        <v>0</v>
      </c>
      <c r="U3855">
        <v>1</v>
      </c>
      <c r="W3855" s="64">
        <f t="shared" si="120"/>
        <v>68600000</v>
      </c>
      <c r="X3855" s="64">
        <f t="shared" si="121"/>
        <v>0</v>
      </c>
    </row>
    <row r="3856" spans="1:24">
      <c r="A3856">
        <v>1014</v>
      </c>
      <c r="B3856" t="s">
        <v>689</v>
      </c>
      <c r="C3856" t="s">
        <v>684</v>
      </c>
      <c r="D3856" t="s">
        <v>685</v>
      </c>
      <c r="E3856" t="s">
        <v>29</v>
      </c>
      <c r="F3856" t="s">
        <v>728</v>
      </c>
      <c r="G3856" t="s">
        <v>4597</v>
      </c>
      <c r="H3856" s="1">
        <v>45737</v>
      </c>
      <c r="I3856" t="s">
        <v>7</v>
      </c>
      <c r="J3856">
        <v>34</v>
      </c>
      <c r="K3856">
        <v>6.97</v>
      </c>
      <c r="L3856">
        <v>0</v>
      </c>
      <c r="M3856">
        <v>0</v>
      </c>
      <c r="N3856">
        <v>1</v>
      </c>
      <c r="O3856">
        <v>1</v>
      </c>
      <c r="P3856">
        <v>0</v>
      </c>
      <c r="Q3856">
        <v>2236</v>
      </c>
      <c r="R3856">
        <v>4</v>
      </c>
      <c r="S3856">
        <v>10001</v>
      </c>
      <c r="T3856" s="1">
        <v>0</v>
      </c>
      <c r="U3856">
        <v>1</v>
      </c>
      <c r="W3856" s="64">
        <f t="shared" si="120"/>
        <v>0</v>
      </c>
      <c r="X3856" s="64">
        <f t="shared" si="121"/>
        <v>15584.92</v>
      </c>
    </row>
    <row r="3857" spans="1:24" hidden="1">
      <c r="A3857">
        <v>10001</v>
      </c>
      <c r="B3857" t="s">
        <v>689</v>
      </c>
      <c r="C3857" t="s">
        <v>684</v>
      </c>
      <c r="D3857" t="s">
        <v>685</v>
      </c>
      <c r="E3857" t="s">
        <v>29</v>
      </c>
      <c r="F3857" t="s">
        <v>747</v>
      </c>
      <c r="G3857" t="s">
        <v>877</v>
      </c>
      <c r="H3857" s="1">
        <v>45737</v>
      </c>
      <c r="I3857" t="s">
        <v>8</v>
      </c>
      <c r="J3857">
        <v>34</v>
      </c>
      <c r="K3857">
        <v>6.97</v>
      </c>
      <c r="L3857">
        <v>0</v>
      </c>
      <c r="M3857">
        <v>0</v>
      </c>
      <c r="N3857">
        <v>1</v>
      </c>
      <c r="O3857">
        <v>0</v>
      </c>
      <c r="P3857">
        <v>2236</v>
      </c>
      <c r="Q3857">
        <v>0</v>
      </c>
      <c r="R3857">
        <v>4</v>
      </c>
      <c r="S3857">
        <v>1014</v>
      </c>
      <c r="T3857" s="1">
        <v>0</v>
      </c>
      <c r="U3857">
        <v>1</v>
      </c>
      <c r="W3857" s="64">
        <f t="shared" si="120"/>
        <v>15584.92</v>
      </c>
      <c r="X3857" s="64">
        <f t="shared" si="121"/>
        <v>0</v>
      </c>
    </row>
    <row r="3858" spans="1:24" hidden="1">
      <c r="A3858">
        <v>1005</v>
      </c>
      <c r="B3858" t="s">
        <v>689</v>
      </c>
      <c r="C3858" t="s">
        <v>684</v>
      </c>
      <c r="D3858" t="s">
        <v>685</v>
      </c>
      <c r="E3858" t="s">
        <v>29</v>
      </c>
      <c r="F3858" t="s">
        <v>747</v>
      </c>
      <c r="G3858" t="s">
        <v>3588</v>
      </c>
      <c r="H3858" s="1">
        <v>45744</v>
      </c>
      <c r="I3858" t="s">
        <v>7</v>
      </c>
      <c r="J3858">
        <v>34</v>
      </c>
      <c r="K3858">
        <v>6.97</v>
      </c>
      <c r="L3858">
        <v>0</v>
      </c>
      <c r="M3858">
        <v>0</v>
      </c>
      <c r="N3858">
        <v>1</v>
      </c>
      <c r="O3858">
        <v>1</v>
      </c>
      <c r="P3858">
        <v>0</v>
      </c>
      <c r="Q3858">
        <v>7500</v>
      </c>
      <c r="R3858">
        <v>4</v>
      </c>
      <c r="S3858">
        <v>27004</v>
      </c>
      <c r="T3858" s="1">
        <v>0</v>
      </c>
      <c r="U3858">
        <v>1</v>
      </c>
      <c r="W3858" s="64">
        <f t="shared" si="120"/>
        <v>0</v>
      </c>
      <c r="X3858" s="64">
        <f t="shared" si="121"/>
        <v>52275</v>
      </c>
    </row>
    <row r="3859" spans="1:24" hidden="1">
      <c r="A3859">
        <v>1005</v>
      </c>
      <c r="B3859" t="s">
        <v>689</v>
      </c>
      <c r="C3859" t="s">
        <v>684</v>
      </c>
      <c r="D3859" t="s">
        <v>685</v>
      </c>
      <c r="E3859" t="s">
        <v>29</v>
      </c>
      <c r="F3859" t="s">
        <v>747</v>
      </c>
      <c r="G3859" t="s">
        <v>4792</v>
      </c>
      <c r="H3859" s="1">
        <v>45744</v>
      </c>
      <c r="I3859" t="s">
        <v>7</v>
      </c>
      <c r="J3859">
        <v>34</v>
      </c>
      <c r="K3859">
        <v>6.97</v>
      </c>
      <c r="L3859">
        <v>0</v>
      </c>
      <c r="M3859">
        <v>0</v>
      </c>
      <c r="N3859">
        <v>1</v>
      </c>
      <c r="O3859">
        <v>1</v>
      </c>
      <c r="P3859">
        <v>0</v>
      </c>
      <c r="Q3859">
        <v>2250</v>
      </c>
      <c r="R3859">
        <v>4</v>
      </c>
      <c r="S3859">
        <v>27004</v>
      </c>
      <c r="T3859" s="1">
        <v>0</v>
      </c>
      <c r="U3859">
        <v>1</v>
      </c>
      <c r="W3859" s="64">
        <f t="shared" si="120"/>
        <v>0</v>
      </c>
      <c r="X3859" s="64">
        <f t="shared" si="121"/>
        <v>15682.5</v>
      </c>
    </row>
    <row r="3860" spans="1:24" hidden="1">
      <c r="A3860">
        <v>1033</v>
      </c>
      <c r="B3860" t="s">
        <v>689</v>
      </c>
      <c r="C3860" t="s">
        <v>684</v>
      </c>
      <c r="D3860" t="s">
        <v>685</v>
      </c>
      <c r="E3860" t="s">
        <v>29</v>
      </c>
      <c r="F3860" t="s">
        <v>747</v>
      </c>
      <c r="G3860" t="s">
        <v>4793</v>
      </c>
      <c r="H3860" s="1">
        <v>45744</v>
      </c>
      <c r="I3860" t="s">
        <v>8</v>
      </c>
      <c r="J3860">
        <v>34</v>
      </c>
      <c r="K3860">
        <v>6.86</v>
      </c>
      <c r="L3860">
        <v>0</v>
      </c>
      <c r="M3860">
        <v>0</v>
      </c>
      <c r="N3860">
        <v>1</v>
      </c>
      <c r="O3860">
        <v>0</v>
      </c>
      <c r="P3860">
        <v>5000000</v>
      </c>
      <c r="Q3860">
        <v>0</v>
      </c>
      <c r="R3860">
        <v>4</v>
      </c>
      <c r="S3860">
        <v>1001</v>
      </c>
      <c r="T3860" s="1">
        <v>0</v>
      </c>
      <c r="U3860">
        <v>1</v>
      </c>
      <c r="W3860" s="64">
        <f t="shared" si="120"/>
        <v>34300000</v>
      </c>
      <c r="X3860" s="64">
        <f t="shared" si="121"/>
        <v>0</v>
      </c>
    </row>
    <row r="3861" spans="1:24" hidden="1">
      <c r="A3861">
        <v>1033</v>
      </c>
      <c r="B3861" t="s">
        <v>689</v>
      </c>
      <c r="C3861" t="s">
        <v>684</v>
      </c>
      <c r="D3861" t="s">
        <v>685</v>
      </c>
      <c r="E3861" t="s">
        <v>29</v>
      </c>
      <c r="F3861" t="s">
        <v>747</v>
      </c>
      <c r="G3861" t="s">
        <v>4794</v>
      </c>
      <c r="H3861" s="1">
        <v>45744</v>
      </c>
      <c r="I3861" t="s">
        <v>7</v>
      </c>
      <c r="J3861">
        <v>34</v>
      </c>
      <c r="K3861">
        <v>6.875</v>
      </c>
      <c r="L3861">
        <v>0</v>
      </c>
      <c r="M3861">
        <v>0</v>
      </c>
      <c r="N3861">
        <v>1</v>
      </c>
      <c r="O3861">
        <v>0</v>
      </c>
      <c r="P3861">
        <v>0</v>
      </c>
      <c r="Q3861">
        <v>5000000</v>
      </c>
      <c r="R3861">
        <v>4</v>
      </c>
      <c r="S3861">
        <v>1001</v>
      </c>
      <c r="T3861" s="1">
        <v>0</v>
      </c>
      <c r="U3861">
        <v>1</v>
      </c>
      <c r="W3861" s="64">
        <f t="shared" si="120"/>
        <v>0</v>
      </c>
      <c r="X3861" s="64">
        <f t="shared" si="121"/>
        <v>34375000</v>
      </c>
    </row>
    <row r="3862" spans="1:24" hidden="1">
      <c r="A3862">
        <v>1033</v>
      </c>
      <c r="B3862" t="s">
        <v>689</v>
      </c>
      <c r="C3862" t="s">
        <v>684</v>
      </c>
      <c r="D3862" t="s">
        <v>685</v>
      </c>
      <c r="E3862" t="s">
        <v>29</v>
      </c>
      <c r="F3862" t="s">
        <v>747</v>
      </c>
      <c r="G3862" t="s">
        <v>776</v>
      </c>
      <c r="H3862" s="1">
        <v>45744</v>
      </c>
      <c r="I3862" t="s">
        <v>7</v>
      </c>
      <c r="J3862">
        <v>34</v>
      </c>
      <c r="K3862">
        <v>6.96</v>
      </c>
      <c r="L3862">
        <v>0</v>
      </c>
      <c r="M3862">
        <v>0</v>
      </c>
      <c r="N3862">
        <v>1</v>
      </c>
      <c r="O3862">
        <v>0</v>
      </c>
      <c r="P3862">
        <v>0</v>
      </c>
      <c r="Q3862">
        <v>499960</v>
      </c>
      <c r="R3862">
        <v>4</v>
      </c>
      <c r="S3862">
        <v>1034</v>
      </c>
      <c r="T3862" s="1">
        <v>0</v>
      </c>
      <c r="U3862">
        <v>1</v>
      </c>
      <c r="W3862" s="64">
        <f t="shared" si="120"/>
        <v>0</v>
      </c>
      <c r="X3862" s="64">
        <f t="shared" si="121"/>
        <v>3479721.6</v>
      </c>
    </row>
    <row r="3863" spans="1:24">
      <c r="A3863">
        <v>1034</v>
      </c>
      <c r="B3863" t="s">
        <v>689</v>
      </c>
      <c r="C3863" t="s">
        <v>684</v>
      </c>
      <c r="D3863" t="s">
        <v>685</v>
      </c>
      <c r="E3863" t="s">
        <v>29</v>
      </c>
      <c r="F3863" t="s">
        <v>747</v>
      </c>
      <c r="G3863" t="s">
        <v>4795</v>
      </c>
      <c r="H3863" s="1">
        <v>45744</v>
      </c>
      <c r="I3863" t="s">
        <v>8</v>
      </c>
      <c r="J3863">
        <v>34</v>
      </c>
      <c r="K3863">
        <v>6.96</v>
      </c>
      <c r="L3863">
        <v>0</v>
      </c>
      <c r="M3863">
        <v>0</v>
      </c>
      <c r="N3863">
        <v>1</v>
      </c>
      <c r="O3863">
        <v>0</v>
      </c>
      <c r="P3863">
        <v>499960.43</v>
      </c>
      <c r="Q3863">
        <v>0</v>
      </c>
      <c r="R3863">
        <v>4</v>
      </c>
      <c r="S3863">
        <v>1033</v>
      </c>
      <c r="T3863" s="1">
        <v>0</v>
      </c>
      <c r="U3863">
        <v>1</v>
      </c>
      <c r="W3863" s="64">
        <f t="shared" si="120"/>
        <v>3479724.5927999998</v>
      </c>
      <c r="X3863" s="64">
        <f t="shared" si="121"/>
        <v>0</v>
      </c>
    </row>
    <row r="3864" spans="1:24" hidden="1">
      <c r="A3864">
        <v>27004</v>
      </c>
      <c r="B3864" t="s">
        <v>689</v>
      </c>
      <c r="C3864" t="s">
        <v>684</v>
      </c>
      <c r="D3864" t="s">
        <v>685</v>
      </c>
      <c r="E3864" t="s">
        <v>29</v>
      </c>
      <c r="F3864" t="s">
        <v>4796</v>
      </c>
      <c r="G3864" t="s">
        <v>980</v>
      </c>
      <c r="H3864" s="1">
        <v>45744</v>
      </c>
      <c r="I3864" t="s">
        <v>8</v>
      </c>
      <c r="J3864">
        <v>34</v>
      </c>
      <c r="K3864">
        <v>6.97</v>
      </c>
      <c r="L3864">
        <v>0</v>
      </c>
      <c r="M3864">
        <v>0</v>
      </c>
      <c r="N3864">
        <v>1</v>
      </c>
      <c r="O3864">
        <v>0</v>
      </c>
      <c r="P3864">
        <v>7500</v>
      </c>
      <c r="Q3864">
        <v>0</v>
      </c>
      <c r="R3864">
        <v>4</v>
      </c>
      <c r="S3864">
        <v>1005</v>
      </c>
      <c r="T3864" s="1">
        <v>0</v>
      </c>
      <c r="U3864">
        <v>1</v>
      </c>
      <c r="W3864" s="64">
        <f t="shared" si="120"/>
        <v>52275</v>
      </c>
      <c r="X3864" s="64">
        <f t="shared" si="121"/>
        <v>0</v>
      </c>
    </row>
    <row r="3865" spans="1:24" hidden="1">
      <c r="A3865">
        <v>27004</v>
      </c>
      <c r="B3865" t="s">
        <v>689</v>
      </c>
      <c r="C3865" t="s">
        <v>684</v>
      </c>
      <c r="D3865" t="s">
        <v>685</v>
      </c>
      <c r="E3865" t="s">
        <v>29</v>
      </c>
      <c r="F3865" t="s">
        <v>4796</v>
      </c>
      <c r="G3865" t="s">
        <v>982</v>
      </c>
      <c r="H3865" s="1">
        <v>45744</v>
      </c>
      <c r="I3865" t="s">
        <v>8</v>
      </c>
      <c r="J3865">
        <v>34</v>
      </c>
      <c r="K3865">
        <v>6.97</v>
      </c>
      <c r="L3865">
        <v>0</v>
      </c>
      <c r="M3865">
        <v>0</v>
      </c>
      <c r="N3865">
        <v>1</v>
      </c>
      <c r="O3865">
        <v>0</v>
      </c>
      <c r="P3865">
        <v>2250</v>
      </c>
      <c r="Q3865">
        <v>0</v>
      </c>
      <c r="R3865">
        <v>4</v>
      </c>
      <c r="S3865">
        <v>1005</v>
      </c>
      <c r="T3865" s="1">
        <v>0</v>
      </c>
      <c r="U3865">
        <v>1</v>
      </c>
      <c r="W3865" s="64">
        <f t="shared" si="120"/>
        <v>15682.5</v>
      </c>
      <c r="X3865" s="64">
        <f t="shared" si="121"/>
        <v>0</v>
      </c>
    </row>
    <row r="3866" spans="1:24">
      <c r="A3866">
        <v>1034</v>
      </c>
      <c r="B3866" t="s">
        <v>689</v>
      </c>
      <c r="C3866" t="s">
        <v>684</v>
      </c>
      <c r="D3866" t="s">
        <v>685</v>
      </c>
      <c r="E3866" t="s">
        <v>29</v>
      </c>
      <c r="F3866" t="s">
        <v>747</v>
      </c>
      <c r="G3866" t="s">
        <v>4791</v>
      </c>
      <c r="H3866" s="1">
        <v>45747</v>
      </c>
      <c r="I3866" t="s">
        <v>8</v>
      </c>
      <c r="J3866">
        <v>34</v>
      </c>
      <c r="K3866">
        <v>6.86</v>
      </c>
      <c r="L3866">
        <v>0</v>
      </c>
      <c r="M3866">
        <v>0</v>
      </c>
      <c r="N3866">
        <v>1</v>
      </c>
      <c r="O3866">
        <v>0</v>
      </c>
      <c r="P3866">
        <v>1000000</v>
      </c>
      <c r="Q3866">
        <v>0</v>
      </c>
      <c r="R3866">
        <v>4</v>
      </c>
      <c r="S3866">
        <v>10001</v>
      </c>
      <c r="T3866" s="1">
        <v>0</v>
      </c>
      <c r="U3866">
        <v>1</v>
      </c>
      <c r="W3866" s="64">
        <f t="shared" si="120"/>
        <v>6860000</v>
      </c>
      <c r="X3866" s="64">
        <f t="shared" si="121"/>
        <v>0</v>
      </c>
    </row>
    <row r="3867" spans="1:24" hidden="1">
      <c r="A3867">
        <v>10001</v>
      </c>
      <c r="B3867" t="s">
        <v>689</v>
      </c>
      <c r="C3867" t="s">
        <v>684</v>
      </c>
      <c r="D3867" t="s">
        <v>685</v>
      </c>
      <c r="E3867" t="s">
        <v>29</v>
      </c>
      <c r="F3867" t="s">
        <v>747</v>
      </c>
      <c r="G3867" t="s">
        <v>4623</v>
      </c>
      <c r="H3867" s="1">
        <v>45747</v>
      </c>
      <c r="I3867" t="s">
        <v>7</v>
      </c>
      <c r="J3867">
        <v>34</v>
      </c>
      <c r="K3867">
        <v>6.86</v>
      </c>
      <c r="L3867">
        <v>0</v>
      </c>
      <c r="M3867">
        <v>0</v>
      </c>
      <c r="N3867">
        <v>1</v>
      </c>
      <c r="O3867">
        <v>0</v>
      </c>
      <c r="P3867">
        <v>0</v>
      </c>
      <c r="Q3867">
        <v>1000000</v>
      </c>
      <c r="R3867">
        <v>4</v>
      </c>
      <c r="S3867">
        <v>1034</v>
      </c>
      <c r="T3867" s="1">
        <v>0</v>
      </c>
      <c r="U3867">
        <v>1</v>
      </c>
      <c r="W3867" s="64">
        <f t="shared" ref="W3867:W3872" si="122">+K3867*P3867</f>
        <v>0</v>
      </c>
      <c r="X3867" s="64">
        <f t="shared" ref="X3867:X3872" si="123">K3867*Q3867</f>
        <v>6860000</v>
      </c>
    </row>
    <row r="3868" spans="1:24">
      <c r="A3868">
        <v>1001</v>
      </c>
      <c r="B3868" t="s">
        <v>689</v>
      </c>
      <c r="C3868" t="s">
        <v>684</v>
      </c>
      <c r="D3868" t="s">
        <v>685</v>
      </c>
      <c r="E3868" t="s">
        <v>29</v>
      </c>
      <c r="F3868" t="s">
        <v>686</v>
      </c>
      <c r="G3868" t="s">
        <v>957</v>
      </c>
      <c r="H3868" s="1">
        <v>45749</v>
      </c>
      <c r="I3868" t="s">
        <v>8</v>
      </c>
      <c r="J3868">
        <v>34</v>
      </c>
      <c r="K3868">
        <v>6.875</v>
      </c>
      <c r="L3868">
        <v>0</v>
      </c>
      <c r="M3868">
        <v>0</v>
      </c>
      <c r="N3868">
        <v>1</v>
      </c>
      <c r="O3868">
        <v>0</v>
      </c>
      <c r="P3868">
        <v>10000000</v>
      </c>
      <c r="Q3868">
        <v>0</v>
      </c>
      <c r="R3868">
        <v>4</v>
      </c>
      <c r="S3868">
        <v>1033</v>
      </c>
      <c r="T3868" s="1">
        <v>0</v>
      </c>
      <c r="U3868">
        <v>1</v>
      </c>
      <c r="W3868" s="64">
        <f t="shared" si="122"/>
        <v>68750000</v>
      </c>
      <c r="X3868" s="64">
        <f t="shared" si="123"/>
        <v>0</v>
      </c>
    </row>
    <row r="3869" spans="1:24">
      <c r="A3869">
        <v>1001</v>
      </c>
      <c r="B3869" t="s">
        <v>689</v>
      </c>
      <c r="C3869" t="s">
        <v>684</v>
      </c>
      <c r="D3869" t="s">
        <v>685</v>
      </c>
      <c r="E3869" t="s">
        <v>29</v>
      </c>
      <c r="F3869" t="s">
        <v>686</v>
      </c>
      <c r="G3869" t="s">
        <v>4768</v>
      </c>
      <c r="H3869" s="1">
        <v>45749</v>
      </c>
      <c r="I3869" t="s">
        <v>7</v>
      </c>
      <c r="J3869">
        <v>34</v>
      </c>
      <c r="K3869">
        <v>6.86</v>
      </c>
      <c r="L3869">
        <v>0</v>
      </c>
      <c r="M3869">
        <v>0</v>
      </c>
      <c r="N3869">
        <v>1</v>
      </c>
      <c r="O3869">
        <v>0</v>
      </c>
      <c r="P3869">
        <v>0</v>
      </c>
      <c r="Q3869">
        <v>10000000</v>
      </c>
      <c r="R3869">
        <v>4</v>
      </c>
      <c r="S3869">
        <v>1033</v>
      </c>
      <c r="T3869" s="1">
        <v>0</v>
      </c>
      <c r="U3869">
        <v>1</v>
      </c>
      <c r="W3869" s="64">
        <f t="shared" si="122"/>
        <v>0</v>
      </c>
      <c r="X3869" s="64">
        <f t="shared" si="123"/>
        <v>68600000</v>
      </c>
    </row>
    <row r="3870" spans="1:24" hidden="1">
      <c r="A3870">
        <v>1033</v>
      </c>
      <c r="B3870" t="s">
        <v>689</v>
      </c>
      <c r="C3870" t="s">
        <v>684</v>
      </c>
      <c r="D3870" t="s">
        <v>685</v>
      </c>
      <c r="E3870" t="s">
        <v>29</v>
      </c>
      <c r="F3870" t="s">
        <v>747</v>
      </c>
      <c r="G3870" t="s">
        <v>4786</v>
      </c>
      <c r="H3870" s="1">
        <v>45749</v>
      </c>
      <c r="I3870" t="s">
        <v>7</v>
      </c>
      <c r="J3870">
        <v>34</v>
      </c>
      <c r="K3870">
        <v>6.875</v>
      </c>
      <c r="L3870">
        <v>0</v>
      </c>
      <c r="M3870">
        <v>0</v>
      </c>
      <c r="N3870">
        <v>1</v>
      </c>
      <c r="O3870">
        <v>0</v>
      </c>
      <c r="P3870">
        <v>0</v>
      </c>
      <c r="Q3870">
        <v>10000000</v>
      </c>
      <c r="R3870">
        <v>4</v>
      </c>
      <c r="S3870">
        <v>1001</v>
      </c>
      <c r="T3870" s="1">
        <v>0</v>
      </c>
      <c r="U3870">
        <v>1</v>
      </c>
      <c r="W3870" s="64">
        <f t="shared" si="122"/>
        <v>0</v>
      </c>
      <c r="X3870" s="64">
        <f t="shared" si="123"/>
        <v>68750000</v>
      </c>
    </row>
    <row r="3871" spans="1:24" hidden="1">
      <c r="A3871">
        <v>1033</v>
      </c>
      <c r="B3871" t="s">
        <v>689</v>
      </c>
      <c r="C3871" t="s">
        <v>684</v>
      </c>
      <c r="D3871" t="s">
        <v>685</v>
      </c>
      <c r="E3871" t="s">
        <v>29</v>
      </c>
      <c r="F3871" t="s">
        <v>747</v>
      </c>
      <c r="G3871" t="s">
        <v>4787</v>
      </c>
      <c r="H3871" s="1">
        <v>45749</v>
      </c>
      <c r="I3871" t="s">
        <v>8</v>
      </c>
      <c r="J3871">
        <v>34</v>
      </c>
      <c r="K3871">
        <v>6.86</v>
      </c>
      <c r="L3871">
        <v>0</v>
      </c>
      <c r="M3871">
        <v>0</v>
      </c>
      <c r="N3871">
        <v>1</v>
      </c>
      <c r="O3871">
        <v>0</v>
      </c>
      <c r="P3871">
        <v>10000000</v>
      </c>
      <c r="Q3871">
        <v>0</v>
      </c>
      <c r="R3871">
        <v>4</v>
      </c>
      <c r="S3871">
        <v>1001</v>
      </c>
      <c r="T3871" s="1">
        <v>0</v>
      </c>
      <c r="U3871">
        <v>1</v>
      </c>
      <c r="W3871" s="64">
        <f t="shared" si="122"/>
        <v>68600000</v>
      </c>
      <c r="X3871" s="64">
        <f t="shared" si="123"/>
        <v>0</v>
      </c>
    </row>
    <row r="3872" spans="1:24">
      <c r="A3872">
        <v>3021</v>
      </c>
      <c r="B3872" t="s">
        <v>695</v>
      </c>
      <c r="C3872" t="s">
        <v>684</v>
      </c>
      <c r="D3872" t="s">
        <v>685</v>
      </c>
      <c r="E3872" t="s">
        <v>29</v>
      </c>
      <c r="F3872" t="s">
        <v>770</v>
      </c>
      <c r="G3872" t="s">
        <v>735</v>
      </c>
      <c r="H3872" s="1">
        <v>45754</v>
      </c>
      <c r="I3872" t="s">
        <v>7</v>
      </c>
      <c r="J3872">
        <v>34</v>
      </c>
      <c r="K3872">
        <v>6.97</v>
      </c>
      <c r="L3872">
        <v>0</v>
      </c>
      <c r="M3872">
        <v>0</v>
      </c>
      <c r="N3872">
        <v>1</v>
      </c>
      <c r="O3872">
        <v>0</v>
      </c>
      <c r="P3872">
        <v>0</v>
      </c>
      <c r="Q3872">
        <v>100000</v>
      </c>
      <c r="R3872">
        <v>4</v>
      </c>
      <c r="S3872">
        <v>3053</v>
      </c>
      <c r="T3872" s="1">
        <v>0</v>
      </c>
      <c r="U3872">
        <v>1</v>
      </c>
      <c r="W3872" s="64">
        <f t="shared" si="122"/>
        <v>0</v>
      </c>
      <c r="X3872" s="64">
        <f t="shared" si="123"/>
        <v>697000</v>
      </c>
    </row>
    <row r="3873" spans="1:25" hidden="1">
      <c r="A3873">
        <v>3053</v>
      </c>
      <c r="B3873" t="s">
        <v>690</v>
      </c>
      <c r="C3873" t="s">
        <v>684</v>
      </c>
      <c r="D3873" t="s">
        <v>685</v>
      </c>
      <c r="E3873" t="s">
        <v>29</v>
      </c>
      <c r="F3873" t="s">
        <v>3577</v>
      </c>
      <c r="G3873" t="s">
        <v>5332</v>
      </c>
      <c r="H3873" s="1">
        <v>45754</v>
      </c>
      <c r="I3873" t="s">
        <v>8</v>
      </c>
      <c r="J3873">
        <v>34</v>
      </c>
      <c r="K3873">
        <v>6.97</v>
      </c>
      <c r="L3873">
        <v>0</v>
      </c>
      <c r="M3873">
        <v>0</v>
      </c>
      <c r="N3873">
        <v>1</v>
      </c>
      <c r="O3873">
        <v>0</v>
      </c>
      <c r="P3873">
        <v>100000</v>
      </c>
      <c r="Q3873">
        <v>0</v>
      </c>
      <c r="R3873">
        <v>4</v>
      </c>
      <c r="S3873">
        <v>3021</v>
      </c>
      <c r="T3873" s="1">
        <v>0</v>
      </c>
      <c r="U3873">
        <v>1</v>
      </c>
    </row>
    <row r="3874" spans="1:25">
      <c r="H3874" s="1"/>
      <c r="P3874" s="64">
        <f>SUBTOTAL(109,Tabla_Consulta_desde_saif5[pri_deb])</f>
        <v>739797510.8299998</v>
      </c>
      <c r="Q3874" s="64">
        <f>SUBTOTAL(109,Tabla_Consulta_desde_saif5[pri_hab])</f>
        <v>696588152.72000015</v>
      </c>
      <c r="T3874" s="1"/>
      <c r="W3874" s="64">
        <f>SUM(W2:W3873)</f>
        <v>16323738414.581364</v>
      </c>
      <c r="X3874" s="64">
        <f>SUM(X2:X3873)</f>
        <v>16230647087.635366</v>
      </c>
      <c r="Y3874" s="64">
        <f>+W3874-X3874</f>
        <v>93091326.945997238</v>
      </c>
    </row>
    <row r="3876" spans="1:25">
      <c r="P3876" s="64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>
      <selection activeCell="B10" sqref="B10"/>
    </sheetView>
  </sheetViews>
  <sheetFormatPr baseColWidth="10" defaultRowHeight="14.4"/>
  <cols>
    <col min="1" max="1" width="10.33203125" bestFit="1" customWidth="1"/>
    <col min="2" max="2" width="44.5546875" bestFit="1" customWidth="1"/>
    <col min="3" max="3" width="15" bestFit="1" customWidth="1"/>
    <col min="4" max="4" width="12.5546875" bestFit="1" customWidth="1"/>
    <col min="5" max="5" width="7.88671875" bestFit="1" customWidth="1"/>
    <col min="6" max="6" width="8.109375" bestFit="1" customWidth="1"/>
    <col min="7" max="7" width="11.33203125" bestFit="1" customWidth="1"/>
    <col min="8" max="8" width="6.5546875" bestFit="1" customWidth="1"/>
    <col min="9" max="9" width="6.6640625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4676</v>
      </c>
      <c r="C181" t="s">
        <v>4677</v>
      </c>
      <c r="D181" t="s">
        <v>4678</v>
      </c>
      <c r="E181" t="s">
        <v>71</v>
      </c>
      <c r="F181" t="s">
        <v>72</v>
      </c>
      <c r="G181">
        <v>10</v>
      </c>
      <c r="H181" t="s">
        <v>4679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92"/>
  <sheetViews>
    <sheetView workbookViewId="0">
      <selection activeCell="B1108" sqref="B1108"/>
    </sheetView>
  </sheetViews>
  <sheetFormatPr baseColWidth="10" defaultRowHeight="14.4"/>
  <cols>
    <col min="1" max="1" width="7" bestFit="1" customWidth="1"/>
    <col min="2" max="2" width="62.6640625" bestFit="1" customWidth="1"/>
    <col min="3" max="3" width="14" bestFit="1" customWidth="1"/>
    <col min="4" max="4" width="39.6640625" bestFit="1" customWidth="1"/>
    <col min="5" max="6" width="12.33203125" bestFit="1" customWidth="1"/>
    <col min="7" max="7" width="29.44140625" bestFit="1" customWidth="1"/>
    <col min="8" max="8" width="8.33203125" bestFit="1" customWidth="1"/>
    <col min="9" max="9" width="14.44140625" bestFit="1" customWidth="1"/>
    <col min="10" max="10" width="11.33203125" bestFit="1" customWidth="1"/>
    <col min="11" max="11" width="10.5546875" bestFit="1" customWidth="1"/>
    <col min="12" max="12" width="12.5546875" bestFit="1" customWidth="1"/>
    <col min="13" max="13" width="12" bestFit="1" customWidth="1"/>
  </cols>
  <sheetData>
    <row r="1" spans="1:13">
      <c r="A1" t="s">
        <v>2</v>
      </c>
      <c r="B1" t="s">
        <v>60</v>
      </c>
      <c r="C1" t="s">
        <v>1143</v>
      </c>
      <c r="D1" t="s">
        <v>1144</v>
      </c>
      <c r="E1" t="s">
        <v>1145</v>
      </c>
      <c r="F1" t="s">
        <v>1146</v>
      </c>
      <c r="G1" t="s">
        <v>1147</v>
      </c>
      <c r="H1" t="s">
        <v>1148</v>
      </c>
      <c r="I1" t="s">
        <v>1149</v>
      </c>
      <c r="J1" t="s">
        <v>1150</v>
      </c>
      <c r="K1" t="s">
        <v>1151</v>
      </c>
      <c r="L1" t="s">
        <v>1152</v>
      </c>
      <c r="M1" t="s">
        <v>1153</v>
      </c>
    </row>
    <row r="2" spans="1:13">
      <c r="A2">
        <v>6</v>
      </c>
      <c r="B2" t="s">
        <v>1154</v>
      </c>
      <c r="C2" t="s">
        <v>1155</v>
      </c>
      <c r="D2" t="s">
        <v>595</v>
      </c>
      <c r="E2" t="s">
        <v>774</v>
      </c>
      <c r="F2" t="s">
        <v>774</v>
      </c>
      <c r="H2" t="s">
        <v>1156</v>
      </c>
    </row>
    <row r="3" spans="1:13">
      <c r="A3">
        <v>16054</v>
      </c>
      <c r="B3" t="s">
        <v>1157</v>
      </c>
      <c r="C3" t="s">
        <v>1158</v>
      </c>
      <c r="D3" t="s">
        <v>1159</v>
      </c>
      <c r="E3" t="s">
        <v>983</v>
      </c>
      <c r="G3" t="s">
        <v>1160</v>
      </c>
      <c r="H3" t="s">
        <v>1156</v>
      </c>
      <c r="I3" t="s">
        <v>1161</v>
      </c>
      <c r="J3" t="s">
        <v>1156</v>
      </c>
      <c r="L3" t="s">
        <v>1162</v>
      </c>
    </row>
    <row r="4" spans="1:13">
      <c r="A4">
        <v>2</v>
      </c>
      <c r="B4" t="s">
        <v>1163</v>
      </c>
      <c r="C4" t="s">
        <v>1164</v>
      </c>
      <c r="D4" t="s">
        <v>1165</v>
      </c>
      <c r="E4" t="s">
        <v>1166</v>
      </c>
      <c r="F4" t="s">
        <v>1146</v>
      </c>
      <c r="H4" t="s">
        <v>1156</v>
      </c>
    </row>
    <row r="5" spans="1:13">
      <c r="A5">
        <v>3</v>
      </c>
      <c r="B5" t="s">
        <v>1167</v>
      </c>
      <c r="C5" t="s">
        <v>1168</v>
      </c>
      <c r="D5" t="s">
        <v>1165</v>
      </c>
      <c r="E5" t="s">
        <v>1166</v>
      </c>
      <c r="F5" t="s">
        <v>1146</v>
      </c>
      <c r="H5" t="s">
        <v>1156</v>
      </c>
    </row>
    <row r="6" spans="1:13">
      <c r="A6">
        <v>4</v>
      </c>
      <c r="B6" t="s">
        <v>1169</v>
      </c>
      <c r="C6" t="s">
        <v>1170</v>
      </c>
      <c r="D6" t="s">
        <v>1171</v>
      </c>
      <c r="E6" t="s">
        <v>1172</v>
      </c>
      <c r="H6" t="s">
        <v>1156</v>
      </c>
    </row>
    <row r="7" spans="1:13">
      <c r="A7">
        <v>5</v>
      </c>
      <c r="B7" t="s">
        <v>1173</v>
      </c>
      <c r="C7" t="s">
        <v>1174</v>
      </c>
      <c r="D7" t="s">
        <v>1165</v>
      </c>
      <c r="E7" t="s">
        <v>1166</v>
      </c>
      <c r="F7" t="s">
        <v>1146</v>
      </c>
      <c r="H7" t="s">
        <v>1156</v>
      </c>
    </row>
    <row r="8" spans="1:13">
      <c r="A8">
        <v>7</v>
      </c>
      <c r="B8" t="s">
        <v>1175</v>
      </c>
      <c r="C8" t="s">
        <v>1176</v>
      </c>
      <c r="D8" t="s">
        <v>1165</v>
      </c>
      <c r="E8" t="s">
        <v>1166</v>
      </c>
      <c r="F8" t="s">
        <v>1146</v>
      </c>
      <c r="H8" t="s">
        <v>1156</v>
      </c>
    </row>
    <row r="9" spans="1:13">
      <c r="A9">
        <v>8</v>
      </c>
      <c r="B9" t="s">
        <v>1177</v>
      </c>
      <c r="C9" t="s">
        <v>1178</v>
      </c>
      <c r="D9" t="s">
        <v>1179</v>
      </c>
      <c r="E9" t="s">
        <v>1180</v>
      </c>
      <c r="H9" t="s">
        <v>1156</v>
      </c>
    </row>
    <row r="10" spans="1:13">
      <c r="A10">
        <v>9</v>
      </c>
      <c r="B10" t="s">
        <v>1181</v>
      </c>
      <c r="C10" t="s">
        <v>1182</v>
      </c>
      <c r="D10" t="s">
        <v>1183</v>
      </c>
      <c r="E10" t="s">
        <v>1184</v>
      </c>
      <c r="H10" t="s">
        <v>1156</v>
      </c>
    </row>
    <row r="11" spans="1:13">
      <c r="A11">
        <v>10</v>
      </c>
      <c r="B11" t="s">
        <v>1185</v>
      </c>
      <c r="C11" t="s">
        <v>1186</v>
      </c>
      <c r="D11" t="s">
        <v>1187</v>
      </c>
      <c r="E11" t="s">
        <v>1187</v>
      </c>
      <c r="F11" t="s">
        <v>1187</v>
      </c>
      <c r="H11" t="s">
        <v>1156</v>
      </c>
    </row>
    <row r="12" spans="1:13">
      <c r="A12">
        <v>11</v>
      </c>
      <c r="B12" t="s">
        <v>1188</v>
      </c>
      <c r="C12" t="s">
        <v>1189</v>
      </c>
      <c r="D12" t="s">
        <v>1190</v>
      </c>
      <c r="E12" t="s">
        <v>1191</v>
      </c>
      <c r="H12" t="s">
        <v>1156</v>
      </c>
    </row>
    <row r="13" spans="1:13">
      <c r="A13">
        <v>12</v>
      </c>
      <c r="B13" t="s">
        <v>1192</v>
      </c>
      <c r="C13" t="s">
        <v>1193</v>
      </c>
      <c r="D13" t="s">
        <v>1194</v>
      </c>
      <c r="E13" t="s">
        <v>1195</v>
      </c>
      <c r="H13" t="s">
        <v>1156</v>
      </c>
    </row>
    <row r="14" spans="1:13">
      <c r="A14">
        <v>13</v>
      </c>
      <c r="B14" t="s">
        <v>1196</v>
      </c>
      <c r="C14" t="s">
        <v>1197</v>
      </c>
      <c r="D14" t="s">
        <v>1165</v>
      </c>
      <c r="E14" t="s">
        <v>1166</v>
      </c>
      <c r="F14" t="s">
        <v>1146</v>
      </c>
      <c r="H14" t="s">
        <v>1156</v>
      </c>
    </row>
    <row r="15" spans="1:13">
      <c r="A15">
        <v>14</v>
      </c>
      <c r="B15" t="s">
        <v>1198</v>
      </c>
      <c r="C15" t="s">
        <v>1199</v>
      </c>
      <c r="D15" t="s">
        <v>1200</v>
      </c>
      <c r="E15" t="s">
        <v>1201</v>
      </c>
      <c r="H15" t="s">
        <v>1156</v>
      </c>
    </row>
    <row r="16" spans="1:13">
      <c r="A16">
        <v>15</v>
      </c>
      <c r="B16" t="s">
        <v>1202</v>
      </c>
      <c r="C16" t="s">
        <v>1203</v>
      </c>
      <c r="D16" t="s">
        <v>1165</v>
      </c>
      <c r="E16" t="s">
        <v>1166</v>
      </c>
      <c r="F16" t="s">
        <v>1146</v>
      </c>
      <c r="H16" t="s">
        <v>1156</v>
      </c>
    </row>
    <row r="17" spans="1:8">
      <c r="A17">
        <v>16</v>
      </c>
      <c r="B17" t="s">
        <v>1204</v>
      </c>
      <c r="C17" t="s">
        <v>1205</v>
      </c>
      <c r="D17" t="s">
        <v>1165</v>
      </c>
      <c r="E17" t="s">
        <v>1166</v>
      </c>
      <c r="F17" t="s">
        <v>1146</v>
      </c>
      <c r="H17" t="s">
        <v>1156</v>
      </c>
    </row>
    <row r="18" spans="1:8">
      <c r="A18">
        <v>17</v>
      </c>
      <c r="B18" t="s">
        <v>1206</v>
      </c>
      <c r="C18" t="s">
        <v>1207</v>
      </c>
      <c r="D18" t="s">
        <v>1207</v>
      </c>
      <c r="E18" t="s">
        <v>1208</v>
      </c>
      <c r="F18" t="s">
        <v>1208</v>
      </c>
      <c r="H18" t="s">
        <v>1156</v>
      </c>
    </row>
    <row r="19" spans="1:8">
      <c r="A19">
        <v>18</v>
      </c>
      <c r="B19" t="s">
        <v>1209</v>
      </c>
      <c r="C19" t="s">
        <v>1210</v>
      </c>
      <c r="D19" t="s">
        <v>1211</v>
      </c>
      <c r="E19" t="s">
        <v>1212</v>
      </c>
      <c r="H19" t="s">
        <v>1156</v>
      </c>
    </row>
    <row r="20" spans="1:8">
      <c r="A20">
        <v>19</v>
      </c>
      <c r="B20" t="s">
        <v>1213</v>
      </c>
      <c r="C20" t="s">
        <v>1214</v>
      </c>
      <c r="D20" t="s">
        <v>1165</v>
      </c>
      <c r="E20" t="s">
        <v>1166</v>
      </c>
      <c r="F20" t="s">
        <v>1146</v>
      </c>
      <c r="H20" t="s">
        <v>1156</v>
      </c>
    </row>
    <row r="21" spans="1:8">
      <c r="A21">
        <v>20</v>
      </c>
      <c r="B21" t="s">
        <v>1215</v>
      </c>
      <c r="C21" t="s">
        <v>1216</v>
      </c>
      <c r="D21" t="s">
        <v>1217</v>
      </c>
      <c r="E21" t="s">
        <v>1218</v>
      </c>
      <c r="H21" t="s">
        <v>1156</v>
      </c>
    </row>
    <row r="22" spans="1:8">
      <c r="A22">
        <v>22</v>
      </c>
      <c r="B22" t="s">
        <v>1219</v>
      </c>
      <c r="C22" t="s">
        <v>1220</v>
      </c>
      <c r="D22" t="s">
        <v>1221</v>
      </c>
      <c r="E22" t="s">
        <v>1222</v>
      </c>
      <c r="F22" t="s">
        <v>1223</v>
      </c>
      <c r="H22" t="s">
        <v>1156</v>
      </c>
    </row>
    <row r="23" spans="1:8">
      <c r="A23">
        <v>23</v>
      </c>
      <c r="B23" t="s">
        <v>1224</v>
      </c>
      <c r="C23" t="s">
        <v>1225</v>
      </c>
      <c r="D23" t="s">
        <v>1226</v>
      </c>
      <c r="E23" t="s">
        <v>687</v>
      </c>
      <c r="F23" t="s">
        <v>687</v>
      </c>
      <c r="H23" t="s">
        <v>1156</v>
      </c>
    </row>
    <row r="24" spans="1:8">
      <c r="A24">
        <v>24</v>
      </c>
      <c r="B24" t="s">
        <v>1227</v>
      </c>
      <c r="C24" t="s">
        <v>1228</v>
      </c>
      <c r="D24" t="s">
        <v>1165</v>
      </c>
      <c r="E24" t="s">
        <v>1166</v>
      </c>
      <c r="F24" t="s">
        <v>1146</v>
      </c>
      <c r="H24" t="s">
        <v>1156</v>
      </c>
    </row>
    <row r="25" spans="1:8">
      <c r="A25">
        <v>25</v>
      </c>
      <c r="B25" t="s">
        <v>1229</v>
      </c>
      <c r="C25" t="s">
        <v>536</v>
      </c>
      <c r="D25" t="s">
        <v>1230</v>
      </c>
      <c r="E25" t="s">
        <v>1166</v>
      </c>
      <c r="F25" t="s">
        <v>1146</v>
      </c>
      <c r="H25" t="s">
        <v>1156</v>
      </c>
    </row>
    <row r="26" spans="1:8">
      <c r="A26">
        <v>26</v>
      </c>
      <c r="B26" t="s">
        <v>1231</v>
      </c>
      <c r="C26" t="s">
        <v>1232</v>
      </c>
      <c r="D26" t="s">
        <v>1165</v>
      </c>
      <c r="E26" t="s">
        <v>1166</v>
      </c>
      <c r="F26" t="s">
        <v>1146</v>
      </c>
      <c r="H26" t="s">
        <v>1156</v>
      </c>
    </row>
    <row r="27" spans="1:8">
      <c r="A27">
        <v>27</v>
      </c>
      <c r="B27" t="s">
        <v>1233</v>
      </c>
      <c r="C27" t="s">
        <v>1234</v>
      </c>
      <c r="D27" t="s">
        <v>1235</v>
      </c>
      <c r="E27" t="s">
        <v>1236</v>
      </c>
      <c r="H27" t="s">
        <v>1156</v>
      </c>
    </row>
    <row r="28" spans="1:8">
      <c r="A28">
        <v>28</v>
      </c>
      <c r="B28" t="s">
        <v>1237</v>
      </c>
      <c r="C28" t="s">
        <v>1238</v>
      </c>
      <c r="D28" t="s">
        <v>1165</v>
      </c>
      <c r="E28" t="s">
        <v>1166</v>
      </c>
      <c r="F28" t="s">
        <v>1146</v>
      </c>
      <c r="H28" t="s">
        <v>1156</v>
      </c>
    </row>
    <row r="29" spans="1:8">
      <c r="A29">
        <v>29</v>
      </c>
      <c r="B29" t="s">
        <v>1239</v>
      </c>
      <c r="C29" t="s">
        <v>1240</v>
      </c>
      <c r="D29" t="s">
        <v>1165</v>
      </c>
      <c r="E29" t="s">
        <v>1166</v>
      </c>
      <c r="F29" t="s">
        <v>1146</v>
      </c>
      <c r="H29" t="s">
        <v>1156</v>
      </c>
    </row>
    <row r="30" spans="1:8">
      <c r="A30">
        <v>30</v>
      </c>
      <c r="B30" t="s">
        <v>1241</v>
      </c>
      <c r="C30" t="s">
        <v>1242</v>
      </c>
      <c r="D30" t="s">
        <v>1165</v>
      </c>
      <c r="E30" t="s">
        <v>1166</v>
      </c>
      <c r="F30" t="s">
        <v>1146</v>
      </c>
      <c r="H30" t="s">
        <v>1156</v>
      </c>
    </row>
    <row r="31" spans="1:8">
      <c r="A31">
        <v>31</v>
      </c>
      <c r="B31" t="s">
        <v>1243</v>
      </c>
      <c r="C31" t="s">
        <v>1244</v>
      </c>
      <c r="D31" t="s">
        <v>1165</v>
      </c>
      <c r="E31" t="s">
        <v>1166</v>
      </c>
      <c r="F31" t="s">
        <v>1146</v>
      </c>
      <c r="H31" t="s">
        <v>1156</v>
      </c>
    </row>
    <row r="32" spans="1:8">
      <c r="A32">
        <v>32</v>
      </c>
      <c r="B32" t="s">
        <v>1245</v>
      </c>
      <c r="C32" t="s">
        <v>1246</v>
      </c>
      <c r="D32" t="s">
        <v>1207</v>
      </c>
      <c r="E32" t="s">
        <v>687</v>
      </c>
      <c r="F32" t="s">
        <v>687</v>
      </c>
      <c r="H32" t="s">
        <v>1156</v>
      </c>
    </row>
    <row r="33" spans="1:8">
      <c r="A33">
        <v>34</v>
      </c>
      <c r="B33" t="s">
        <v>1247</v>
      </c>
      <c r="C33" t="s">
        <v>1248</v>
      </c>
      <c r="D33" t="s">
        <v>1249</v>
      </c>
      <c r="E33" t="s">
        <v>687</v>
      </c>
      <c r="F33" t="s">
        <v>687</v>
      </c>
      <c r="H33" t="s">
        <v>1156</v>
      </c>
    </row>
    <row r="34" spans="1:8">
      <c r="A34">
        <v>35</v>
      </c>
      <c r="B34" t="s">
        <v>1250</v>
      </c>
      <c r="C34" t="s">
        <v>1251</v>
      </c>
      <c r="D34" t="s">
        <v>1252</v>
      </c>
      <c r="E34" t="s">
        <v>1253</v>
      </c>
      <c r="H34" t="s">
        <v>1156</v>
      </c>
    </row>
    <row r="35" spans="1:8">
      <c r="A35">
        <v>36</v>
      </c>
      <c r="B35" t="s">
        <v>1254</v>
      </c>
      <c r="C35" t="s">
        <v>1255</v>
      </c>
      <c r="D35" t="s">
        <v>1256</v>
      </c>
      <c r="E35" t="s">
        <v>1257</v>
      </c>
      <c r="H35" t="s">
        <v>1156</v>
      </c>
    </row>
    <row r="36" spans="1:8">
      <c r="A36">
        <v>37</v>
      </c>
      <c r="B36" t="s">
        <v>1258</v>
      </c>
      <c r="C36" t="s">
        <v>1259</v>
      </c>
      <c r="D36" t="s">
        <v>1165</v>
      </c>
      <c r="E36" t="s">
        <v>1166</v>
      </c>
      <c r="F36" t="s">
        <v>1146</v>
      </c>
      <c r="H36" t="s">
        <v>1156</v>
      </c>
    </row>
    <row r="37" spans="1:8">
      <c r="A37">
        <v>39</v>
      </c>
      <c r="B37" t="s">
        <v>1260</v>
      </c>
      <c r="C37" t="s">
        <v>1261</v>
      </c>
      <c r="D37" t="s">
        <v>1165</v>
      </c>
      <c r="E37" t="s">
        <v>1166</v>
      </c>
      <c r="F37" t="s">
        <v>1146</v>
      </c>
      <c r="H37" t="s">
        <v>1156</v>
      </c>
    </row>
    <row r="38" spans="1:8">
      <c r="A38">
        <v>40</v>
      </c>
      <c r="B38" t="s">
        <v>1262</v>
      </c>
      <c r="C38" t="s">
        <v>1263</v>
      </c>
      <c r="D38" t="s">
        <v>1165</v>
      </c>
      <c r="E38" t="s">
        <v>1166</v>
      </c>
      <c r="F38" t="s">
        <v>1146</v>
      </c>
      <c r="H38" t="s">
        <v>1156</v>
      </c>
    </row>
    <row r="39" spans="1:8">
      <c r="A39">
        <v>41</v>
      </c>
      <c r="B39" t="s">
        <v>1264</v>
      </c>
      <c r="C39" t="s">
        <v>1265</v>
      </c>
      <c r="D39" t="s">
        <v>1165</v>
      </c>
      <c r="E39" t="s">
        <v>1166</v>
      </c>
      <c r="F39" t="s">
        <v>1146</v>
      </c>
      <c r="H39" t="s">
        <v>1156</v>
      </c>
    </row>
    <row r="40" spans="1:8">
      <c r="A40">
        <v>42</v>
      </c>
      <c r="B40" t="s">
        <v>1266</v>
      </c>
      <c r="C40" t="s">
        <v>8</v>
      </c>
      <c r="D40" t="s">
        <v>1165</v>
      </c>
      <c r="E40" t="s">
        <v>1166</v>
      </c>
      <c r="F40" t="s">
        <v>1146</v>
      </c>
      <c r="H40" t="s">
        <v>1156</v>
      </c>
    </row>
    <row r="41" spans="1:8">
      <c r="A41">
        <v>43</v>
      </c>
      <c r="B41" t="s">
        <v>1267</v>
      </c>
      <c r="C41" t="s">
        <v>1268</v>
      </c>
      <c r="D41" t="s">
        <v>1165</v>
      </c>
      <c r="E41" t="s">
        <v>1166</v>
      </c>
      <c r="F41" t="s">
        <v>1146</v>
      </c>
      <c r="H41" t="s">
        <v>1156</v>
      </c>
    </row>
    <row r="42" spans="1:8">
      <c r="A42">
        <v>45</v>
      </c>
      <c r="B42" t="s">
        <v>1269</v>
      </c>
      <c r="C42" t="s">
        <v>1270</v>
      </c>
      <c r="D42" t="s">
        <v>1165</v>
      </c>
      <c r="E42" t="s">
        <v>1166</v>
      </c>
      <c r="F42" t="s">
        <v>1146</v>
      </c>
      <c r="H42" t="s">
        <v>1156</v>
      </c>
    </row>
    <row r="43" spans="1:8">
      <c r="A43">
        <v>46</v>
      </c>
      <c r="B43" t="s">
        <v>1271</v>
      </c>
      <c r="C43" t="s">
        <v>1272</v>
      </c>
      <c r="D43" t="s">
        <v>1165</v>
      </c>
      <c r="E43" t="s">
        <v>1166</v>
      </c>
      <c r="F43" t="s">
        <v>1146</v>
      </c>
      <c r="H43" t="s">
        <v>1156</v>
      </c>
    </row>
    <row r="44" spans="1:8">
      <c r="A44">
        <v>47</v>
      </c>
      <c r="B44" t="s">
        <v>1273</v>
      </c>
      <c r="C44" t="s">
        <v>1274</v>
      </c>
      <c r="D44" t="s">
        <v>1165</v>
      </c>
      <c r="E44" t="s">
        <v>1166</v>
      </c>
      <c r="F44" t="s">
        <v>1146</v>
      </c>
      <c r="H44" t="s">
        <v>1156</v>
      </c>
    </row>
    <row r="45" spans="1:8">
      <c r="A45">
        <v>48</v>
      </c>
      <c r="B45" t="s">
        <v>1275</v>
      </c>
      <c r="C45" t="s">
        <v>1276</v>
      </c>
      <c r="D45" t="s">
        <v>1165</v>
      </c>
      <c r="E45" t="s">
        <v>1166</v>
      </c>
      <c r="F45" t="s">
        <v>1146</v>
      </c>
      <c r="H45" t="s">
        <v>1156</v>
      </c>
    </row>
    <row r="46" spans="1:8">
      <c r="A46">
        <v>49</v>
      </c>
      <c r="B46" t="s">
        <v>1277</v>
      </c>
      <c r="C46" t="s">
        <v>1278</v>
      </c>
      <c r="D46" t="s">
        <v>1165</v>
      </c>
      <c r="E46" t="s">
        <v>1166</v>
      </c>
      <c r="F46" t="s">
        <v>1146</v>
      </c>
      <c r="H46" t="s">
        <v>1156</v>
      </c>
    </row>
    <row r="47" spans="1:8">
      <c r="A47">
        <v>50</v>
      </c>
      <c r="B47" t="s">
        <v>1279</v>
      </c>
      <c r="C47" t="s">
        <v>1280</v>
      </c>
      <c r="D47" t="s">
        <v>1165</v>
      </c>
      <c r="E47" t="s">
        <v>1166</v>
      </c>
      <c r="F47" t="s">
        <v>1146</v>
      </c>
      <c r="H47" t="s">
        <v>1156</v>
      </c>
    </row>
    <row r="48" spans="1:8">
      <c r="A48">
        <v>51</v>
      </c>
      <c r="B48" t="s">
        <v>1281</v>
      </c>
      <c r="C48" t="s">
        <v>1282</v>
      </c>
      <c r="D48" t="s">
        <v>1165</v>
      </c>
      <c r="E48" t="s">
        <v>1166</v>
      </c>
      <c r="F48" t="s">
        <v>1146</v>
      </c>
      <c r="H48" t="s">
        <v>1156</v>
      </c>
    </row>
    <row r="49" spans="1:8">
      <c r="A49">
        <v>52</v>
      </c>
      <c r="B49" t="s">
        <v>1283</v>
      </c>
      <c r="C49" t="s">
        <v>1284</v>
      </c>
      <c r="D49" t="s">
        <v>1165</v>
      </c>
      <c r="E49" t="s">
        <v>1166</v>
      </c>
      <c r="F49" t="s">
        <v>1146</v>
      </c>
      <c r="H49" t="s">
        <v>1156</v>
      </c>
    </row>
    <row r="50" spans="1:8">
      <c r="A50">
        <v>54</v>
      </c>
      <c r="B50" t="s">
        <v>1285</v>
      </c>
      <c r="C50" t="s">
        <v>1286</v>
      </c>
      <c r="D50" t="s">
        <v>1165</v>
      </c>
      <c r="E50" t="s">
        <v>1166</v>
      </c>
      <c r="F50" t="s">
        <v>1146</v>
      </c>
      <c r="H50" t="s">
        <v>1156</v>
      </c>
    </row>
    <row r="51" spans="1:8">
      <c r="A51">
        <v>55</v>
      </c>
      <c r="B51" t="s">
        <v>1287</v>
      </c>
      <c r="C51" t="s">
        <v>1288</v>
      </c>
      <c r="D51" t="s">
        <v>1165</v>
      </c>
      <c r="E51" t="s">
        <v>1166</v>
      </c>
      <c r="F51" t="s">
        <v>1146</v>
      </c>
      <c r="H51" t="s">
        <v>1156</v>
      </c>
    </row>
    <row r="52" spans="1:8">
      <c r="A52">
        <v>56</v>
      </c>
      <c r="B52" t="s">
        <v>1289</v>
      </c>
      <c r="C52" t="s">
        <v>1290</v>
      </c>
      <c r="D52" t="s">
        <v>1165</v>
      </c>
      <c r="E52" t="s">
        <v>1166</v>
      </c>
      <c r="F52" t="s">
        <v>1146</v>
      </c>
      <c r="H52" t="s">
        <v>1156</v>
      </c>
    </row>
    <row r="53" spans="1:8">
      <c r="A53">
        <v>57</v>
      </c>
      <c r="B53" t="s">
        <v>1291</v>
      </c>
      <c r="C53" t="s">
        <v>1292</v>
      </c>
      <c r="D53" t="s">
        <v>1165</v>
      </c>
      <c r="E53" t="s">
        <v>1166</v>
      </c>
      <c r="F53" t="s">
        <v>1146</v>
      </c>
      <c r="H53" t="s">
        <v>1156</v>
      </c>
    </row>
    <row r="54" spans="1:8">
      <c r="A54">
        <v>59</v>
      </c>
      <c r="B54" t="s">
        <v>1293</v>
      </c>
      <c r="C54" t="s">
        <v>1294</v>
      </c>
      <c r="D54" t="s">
        <v>1165</v>
      </c>
      <c r="E54" t="s">
        <v>1166</v>
      </c>
      <c r="F54" t="s">
        <v>1146</v>
      </c>
      <c r="H54" t="s">
        <v>1156</v>
      </c>
    </row>
    <row r="55" spans="1:8">
      <c r="A55">
        <v>60</v>
      </c>
      <c r="B55" t="s">
        <v>1295</v>
      </c>
      <c r="C55" t="s">
        <v>1296</v>
      </c>
      <c r="D55" t="s">
        <v>1165</v>
      </c>
      <c r="E55" t="s">
        <v>1166</v>
      </c>
      <c r="F55" t="s">
        <v>1146</v>
      </c>
      <c r="H55" t="s">
        <v>1156</v>
      </c>
    </row>
    <row r="56" spans="1:8">
      <c r="A56">
        <v>62</v>
      </c>
      <c r="B56" t="s">
        <v>1297</v>
      </c>
      <c r="C56" t="s">
        <v>1298</v>
      </c>
      <c r="D56" t="s">
        <v>1165</v>
      </c>
      <c r="E56" t="s">
        <v>1166</v>
      </c>
      <c r="F56" t="s">
        <v>1146</v>
      </c>
      <c r="H56" t="s">
        <v>1156</v>
      </c>
    </row>
    <row r="57" spans="1:8">
      <c r="A57">
        <v>63</v>
      </c>
      <c r="B57" t="s">
        <v>1299</v>
      </c>
      <c r="C57" t="s">
        <v>1300</v>
      </c>
      <c r="D57" t="s">
        <v>1165</v>
      </c>
      <c r="E57" t="s">
        <v>1166</v>
      </c>
      <c r="F57" t="s">
        <v>1146</v>
      </c>
      <c r="H57" t="s">
        <v>1156</v>
      </c>
    </row>
    <row r="58" spans="1:8">
      <c r="A58">
        <v>64</v>
      </c>
      <c r="B58" t="s">
        <v>1301</v>
      </c>
      <c r="C58" t="s">
        <v>1302</v>
      </c>
      <c r="D58" t="s">
        <v>1165</v>
      </c>
      <c r="E58" t="s">
        <v>1166</v>
      </c>
      <c r="F58" t="s">
        <v>1146</v>
      </c>
      <c r="H58" t="s">
        <v>1156</v>
      </c>
    </row>
    <row r="59" spans="1:8">
      <c r="A59">
        <v>65</v>
      </c>
      <c r="B59" t="s">
        <v>1303</v>
      </c>
      <c r="C59" t="s">
        <v>1304</v>
      </c>
      <c r="D59" t="s">
        <v>1165</v>
      </c>
      <c r="E59" t="s">
        <v>1166</v>
      </c>
      <c r="F59" t="s">
        <v>1146</v>
      </c>
      <c r="H59" t="s">
        <v>1156</v>
      </c>
    </row>
    <row r="60" spans="1:8">
      <c r="A60">
        <v>66</v>
      </c>
      <c r="B60" t="s">
        <v>1305</v>
      </c>
      <c r="C60" t="s">
        <v>1306</v>
      </c>
      <c r="D60" t="s">
        <v>1165</v>
      </c>
      <c r="E60" t="s">
        <v>1166</v>
      </c>
      <c r="F60" t="s">
        <v>1146</v>
      </c>
      <c r="H60" t="s">
        <v>1156</v>
      </c>
    </row>
    <row r="61" spans="1:8">
      <c r="A61">
        <v>67</v>
      </c>
      <c r="B61" t="s">
        <v>1307</v>
      </c>
      <c r="C61" t="s">
        <v>1308</v>
      </c>
      <c r="D61" t="s">
        <v>1165</v>
      </c>
      <c r="E61" t="s">
        <v>1166</v>
      </c>
      <c r="F61" t="s">
        <v>1146</v>
      </c>
      <c r="H61" t="s">
        <v>1156</v>
      </c>
    </row>
    <row r="62" spans="1:8">
      <c r="A62">
        <v>69</v>
      </c>
      <c r="B62" t="s">
        <v>1309</v>
      </c>
      <c r="C62" t="s">
        <v>1310</v>
      </c>
      <c r="D62" t="s">
        <v>1165</v>
      </c>
      <c r="E62" t="s">
        <v>1166</v>
      </c>
      <c r="F62" t="s">
        <v>1146</v>
      </c>
      <c r="H62" t="s">
        <v>1156</v>
      </c>
    </row>
    <row r="63" spans="1:8">
      <c r="A63">
        <v>70</v>
      </c>
      <c r="B63" t="s">
        <v>1311</v>
      </c>
      <c r="C63" t="s">
        <v>1312</v>
      </c>
      <c r="D63" t="s">
        <v>1165</v>
      </c>
      <c r="E63" t="s">
        <v>1166</v>
      </c>
      <c r="F63" t="s">
        <v>1146</v>
      </c>
      <c r="H63" t="s">
        <v>1156</v>
      </c>
    </row>
    <row r="64" spans="1:8">
      <c r="A64">
        <v>71</v>
      </c>
      <c r="B64" t="s">
        <v>1313</v>
      </c>
      <c r="C64" t="s">
        <v>1314</v>
      </c>
      <c r="D64" t="s">
        <v>1165</v>
      </c>
      <c r="E64" t="s">
        <v>1166</v>
      </c>
      <c r="F64" t="s">
        <v>1146</v>
      </c>
      <c r="H64" t="s">
        <v>1156</v>
      </c>
    </row>
    <row r="65" spans="1:8">
      <c r="A65">
        <v>81</v>
      </c>
      <c r="B65" t="s">
        <v>1315</v>
      </c>
      <c r="C65" t="s">
        <v>26</v>
      </c>
      <c r="D65" t="s">
        <v>1316</v>
      </c>
      <c r="E65" t="s">
        <v>983</v>
      </c>
      <c r="F65" t="s">
        <v>983</v>
      </c>
      <c r="H65" t="s">
        <v>1156</v>
      </c>
    </row>
    <row r="66" spans="1:8">
      <c r="A66">
        <v>87</v>
      </c>
      <c r="B66" t="s">
        <v>1317</v>
      </c>
      <c r="C66" t="s">
        <v>1318</v>
      </c>
      <c r="D66" t="s">
        <v>1165</v>
      </c>
      <c r="E66" t="s">
        <v>1166</v>
      </c>
      <c r="F66" t="s">
        <v>1146</v>
      </c>
      <c r="H66" t="s">
        <v>1156</v>
      </c>
    </row>
    <row r="67" spans="1:8">
      <c r="A67">
        <v>88</v>
      </c>
      <c r="B67" t="s">
        <v>1319</v>
      </c>
      <c r="C67" t="s">
        <v>1320</v>
      </c>
      <c r="D67" t="s">
        <v>1165</v>
      </c>
      <c r="E67" t="s">
        <v>1166</v>
      </c>
      <c r="F67" t="s">
        <v>1146</v>
      </c>
      <c r="H67" t="s">
        <v>1156</v>
      </c>
    </row>
    <row r="68" spans="1:8">
      <c r="A68">
        <v>89</v>
      </c>
      <c r="B68" t="s">
        <v>1321</v>
      </c>
      <c r="C68" t="s">
        <v>1322</v>
      </c>
      <c r="D68" t="s">
        <v>1165</v>
      </c>
      <c r="E68" t="s">
        <v>1166</v>
      </c>
      <c r="F68" t="s">
        <v>1146</v>
      </c>
      <c r="H68" t="s">
        <v>1156</v>
      </c>
    </row>
    <row r="69" spans="1:8">
      <c r="A69">
        <v>90</v>
      </c>
      <c r="B69" t="s">
        <v>1323</v>
      </c>
      <c r="C69" t="s">
        <v>1324</v>
      </c>
      <c r="D69" t="s">
        <v>1165</v>
      </c>
      <c r="E69" t="s">
        <v>1166</v>
      </c>
      <c r="F69" t="s">
        <v>1146</v>
      </c>
      <c r="H69" t="s">
        <v>1156</v>
      </c>
    </row>
    <row r="70" spans="1:8">
      <c r="A70">
        <v>91</v>
      </c>
      <c r="B70" t="s">
        <v>1325</v>
      </c>
      <c r="C70" t="s">
        <v>1326</v>
      </c>
      <c r="D70" t="s">
        <v>1165</v>
      </c>
      <c r="E70" t="s">
        <v>1166</v>
      </c>
      <c r="F70" t="s">
        <v>1146</v>
      </c>
      <c r="H70" t="s">
        <v>1156</v>
      </c>
    </row>
    <row r="71" spans="1:8">
      <c r="A71">
        <v>92</v>
      </c>
      <c r="B71" t="s">
        <v>1327</v>
      </c>
      <c r="C71" t="s">
        <v>1328</v>
      </c>
      <c r="D71" t="s">
        <v>1165</v>
      </c>
      <c r="E71" t="s">
        <v>1166</v>
      </c>
      <c r="F71" t="s">
        <v>1146</v>
      </c>
      <c r="H71" t="s">
        <v>1156</v>
      </c>
    </row>
    <row r="72" spans="1:8">
      <c r="A72">
        <v>93</v>
      </c>
      <c r="B72" t="s">
        <v>1329</v>
      </c>
      <c r="C72" t="s">
        <v>1330</v>
      </c>
      <c r="D72" t="s">
        <v>1165</v>
      </c>
      <c r="E72" t="s">
        <v>1166</v>
      </c>
      <c r="F72" t="s">
        <v>1146</v>
      </c>
      <c r="H72" t="s">
        <v>1156</v>
      </c>
    </row>
    <row r="73" spans="1:8">
      <c r="A73">
        <v>94</v>
      </c>
      <c r="B73" t="s">
        <v>1331</v>
      </c>
      <c r="C73" t="s">
        <v>1332</v>
      </c>
      <c r="D73" t="s">
        <v>1165</v>
      </c>
      <c r="E73" t="s">
        <v>1166</v>
      </c>
      <c r="F73" t="s">
        <v>1146</v>
      </c>
      <c r="H73" t="s">
        <v>1156</v>
      </c>
    </row>
    <row r="74" spans="1:8">
      <c r="A74">
        <v>95</v>
      </c>
      <c r="B74" t="s">
        <v>1333</v>
      </c>
      <c r="C74" t="s">
        <v>1334</v>
      </c>
      <c r="D74" t="s">
        <v>1165</v>
      </c>
      <c r="E74" t="s">
        <v>1166</v>
      </c>
      <c r="F74" t="s">
        <v>1146</v>
      </c>
      <c r="H74" t="s">
        <v>1156</v>
      </c>
    </row>
    <row r="75" spans="1:8">
      <c r="A75">
        <v>96</v>
      </c>
      <c r="B75" t="s">
        <v>1335</v>
      </c>
      <c r="C75" t="s">
        <v>1336</v>
      </c>
      <c r="D75" t="s">
        <v>1165</v>
      </c>
      <c r="E75" t="s">
        <v>1166</v>
      </c>
      <c r="F75" t="s">
        <v>1146</v>
      </c>
      <c r="H75" t="s">
        <v>1156</v>
      </c>
    </row>
    <row r="76" spans="1:8">
      <c r="A76">
        <v>97</v>
      </c>
      <c r="B76" t="s">
        <v>1337</v>
      </c>
      <c r="C76" t="s">
        <v>1338</v>
      </c>
      <c r="D76" t="s">
        <v>1165</v>
      </c>
      <c r="E76" t="s">
        <v>1166</v>
      </c>
      <c r="F76" t="s">
        <v>1146</v>
      </c>
      <c r="H76" t="s">
        <v>1156</v>
      </c>
    </row>
    <row r="77" spans="1:8">
      <c r="A77">
        <v>98</v>
      </c>
      <c r="B77" t="s">
        <v>1339</v>
      </c>
      <c r="C77" t="s">
        <v>1340</v>
      </c>
      <c r="D77" t="s">
        <v>1165</v>
      </c>
      <c r="E77" t="s">
        <v>1166</v>
      </c>
      <c r="F77" t="s">
        <v>1146</v>
      </c>
      <c r="H77" t="s">
        <v>1156</v>
      </c>
    </row>
    <row r="78" spans="1:8">
      <c r="A78">
        <v>99</v>
      </c>
      <c r="B78" t="s">
        <v>1341</v>
      </c>
      <c r="C78" t="s">
        <v>1342</v>
      </c>
      <c r="D78" t="s">
        <v>1165</v>
      </c>
      <c r="E78" t="s">
        <v>1166</v>
      </c>
      <c r="F78" t="s">
        <v>1146</v>
      </c>
      <c r="H78" t="s">
        <v>1156</v>
      </c>
    </row>
    <row r="79" spans="1:8">
      <c r="A79">
        <v>100</v>
      </c>
      <c r="B79" t="s">
        <v>1343</v>
      </c>
      <c r="C79" t="s">
        <v>1344</v>
      </c>
      <c r="D79" t="s">
        <v>1345</v>
      </c>
      <c r="E79" t="s">
        <v>983</v>
      </c>
      <c r="F79" t="s">
        <v>983</v>
      </c>
      <c r="H79" t="s">
        <v>1156</v>
      </c>
    </row>
    <row r="80" spans="1:8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1156</v>
      </c>
    </row>
    <row r="81" spans="1:8">
      <c r="A81">
        <v>152</v>
      </c>
      <c r="B81" t="s">
        <v>1346</v>
      </c>
      <c r="C81" t="s">
        <v>1346</v>
      </c>
      <c r="D81" t="s">
        <v>1207</v>
      </c>
      <c r="E81" t="s">
        <v>1347</v>
      </c>
      <c r="F81" t="s">
        <v>1347</v>
      </c>
      <c r="H81" t="s">
        <v>1156</v>
      </c>
    </row>
    <row r="82" spans="1:8">
      <c r="A82">
        <v>156</v>
      </c>
      <c r="B82" t="s">
        <v>1348</v>
      </c>
      <c r="C82" t="s">
        <v>1348</v>
      </c>
      <c r="D82" t="s">
        <v>1165</v>
      </c>
      <c r="E82" t="s">
        <v>1166</v>
      </c>
      <c r="F82" t="s">
        <v>1146</v>
      </c>
      <c r="H82" t="s">
        <v>1156</v>
      </c>
    </row>
    <row r="83" spans="1:8">
      <c r="A83">
        <v>159</v>
      </c>
      <c r="B83" t="s">
        <v>1349</v>
      </c>
      <c r="C83" t="s">
        <v>1350</v>
      </c>
      <c r="D83" t="s">
        <v>1165</v>
      </c>
      <c r="E83" t="s">
        <v>1166</v>
      </c>
      <c r="F83" t="s">
        <v>1146</v>
      </c>
      <c r="H83" t="s">
        <v>1156</v>
      </c>
    </row>
    <row r="84" spans="1:8">
      <c r="A84">
        <v>160</v>
      </c>
      <c r="B84" t="s">
        <v>1351</v>
      </c>
      <c r="C84" t="s">
        <v>1351</v>
      </c>
      <c r="D84" t="s">
        <v>1165</v>
      </c>
      <c r="E84" t="s">
        <v>1166</v>
      </c>
      <c r="F84" t="s">
        <v>1146</v>
      </c>
      <c r="H84" t="s">
        <v>1156</v>
      </c>
    </row>
    <row r="85" spans="1:8">
      <c r="A85">
        <v>172</v>
      </c>
      <c r="B85" t="s">
        <v>595</v>
      </c>
      <c r="C85" t="s">
        <v>1346</v>
      </c>
      <c r="D85" t="s">
        <v>1165</v>
      </c>
      <c r="E85" t="s">
        <v>1166</v>
      </c>
      <c r="F85" t="s">
        <v>1146</v>
      </c>
      <c r="H85" t="s">
        <v>1156</v>
      </c>
    </row>
    <row r="86" spans="1:8">
      <c r="A86">
        <v>173</v>
      </c>
      <c r="B86" t="s">
        <v>1352</v>
      </c>
      <c r="C86" t="s">
        <v>1353</v>
      </c>
      <c r="D86" t="s">
        <v>1346</v>
      </c>
      <c r="E86" t="s">
        <v>983</v>
      </c>
      <c r="F86" t="s">
        <v>983</v>
      </c>
      <c r="H86" t="s">
        <v>1156</v>
      </c>
    </row>
    <row r="87" spans="1:8">
      <c r="A87">
        <v>177</v>
      </c>
      <c r="B87" t="s">
        <v>595</v>
      </c>
      <c r="C87" t="s">
        <v>1346</v>
      </c>
      <c r="D87" t="s">
        <v>1165</v>
      </c>
      <c r="E87" t="s">
        <v>1166</v>
      </c>
      <c r="F87" t="s">
        <v>1146</v>
      </c>
      <c r="H87" t="s">
        <v>1156</v>
      </c>
    </row>
    <row r="88" spans="1:8">
      <c r="A88">
        <v>194</v>
      </c>
      <c r="B88" t="s">
        <v>1354</v>
      </c>
      <c r="C88" t="s">
        <v>1355</v>
      </c>
      <c r="D88" t="s">
        <v>1165</v>
      </c>
      <c r="E88" t="s">
        <v>1166</v>
      </c>
      <c r="F88" t="s">
        <v>1146</v>
      </c>
      <c r="H88" t="s">
        <v>1156</v>
      </c>
    </row>
    <row r="89" spans="1:8">
      <c r="A89">
        <v>244</v>
      </c>
      <c r="B89" t="s">
        <v>1356</v>
      </c>
      <c r="C89" t="s">
        <v>1357</v>
      </c>
      <c r="D89" t="s">
        <v>1165</v>
      </c>
      <c r="E89" t="s">
        <v>1166</v>
      </c>
      <c r="F89" t="s">
        <v>1146</v>
      </c>
      <c r="H89" t="s">
        <v>1156</v>
      </c>
    </row>
    <row r="90" spans="1:8">
      <c r="A90">
        <v>245</v>
      </c>
      <c r="B90" t="s">
        <v>1358</v>
      </c>
      <c r="C90" t="s">
        <v>1359</v>
      </c>
      <c r="D90" t="s">
        <v>1165</v>
      </c>
      <c r="E90" t="s">
        <v>1166</v>
      </c>
      <c r="F90" t="s">
        <v>1146</v>
      </c>
      <c r="H90" t="s">
        <v>1156</v>
      </c>
    </row>
    <row r="91" spans="1:8">
      <c r="A91">
        <v>246</v>
      </c>
      <c r="B91" t="s">
        <v>1360</v>
      </c>
      <c r="C91" t="s">
        <v>1360</v>
      </c>
      <c r="D91" t="s">
        <v>1165</v>
      </c>
      <c r="E91" t="s">
        <v>1166</v>
      </c>
      <c r="F91" t="s">
        <v>1146</v>
      </c>
      <c r="H91" t="s">
        <v>1156</v>
      </c>
    </row>
    <row r="92" spans="1:8">
      <c r="A92">
        <v>266</v>
      </c>
      <c r="B92" t="s">
        <v>1361</v>
      </c>
      <c r="C92" t="s">
        <v>1362</v>
      </c>
      <c r="D92" t="s">
        <v>1165</v>
      </c>
      <c r="E92" t="s">
        <v>1166</v>
      </c>
      <c r="F92" t="s">
        <v>1146</v>
      </c>
      <c r="H92" t="s">
        <v>1156</v>
      </c>
    </row>
    <row r="93" spans="1:8">
      <c r="A93">
        <v>269</v>
      </c>
      <c r="B93" t="s">
        <v>1363</v>
      </c>
      <c r="C93" t="s">
        <v>1364</v>
      </c>
      <c r="D93" t="s">
        <v>1165</v>
      </c>
      <c r="E93" t="s">
        <v>1166</v>
      </c>
      <c r="F93" t="s">
        <v>1146</v>
      </c>
      <c r="H93" t="s">
        <v>1156</v>
      </c>
    </row>
    <row r="94" spans="1:8">
      <c r="A94">
        <v>270</v>
      </c>
      <c r="B94" t="s">
        <v>1365</v>
      </c>
      <c r="C94" t="s">
        <v>1366</v>
      </c>
      <c r="D94" t="s">
        <v>1235</v>
      </c>
      <c r="E94" t="s">
        <v>1367</v>
      </c>
      <c r="F94" t="s">
        <v>1367</v>
      </c>
      <c r="H94" t="s">
        <v>1156</v>
      </c>
    </row>
    <row r="95" spans="1:8">
      <c r="A95">
        <v>272</v>
      </c>
      <c r="B95" t="s">
        <v>1368</v>
      </c>
      <c r="C95" t="s">
        <v>1369</v>
      </c>
      <c r="D95" t="s">
        <v>1370</v>
      </c>
      <c r="E95" t="s">
        <v>1187</v>
      </c>
      <c r="F95" t="s">
        <v>1187</v>
      </c>
      <c r="H95" t="s">
        <v>1156</v>
      </c>
    </row>
    <row r="96" spans="1:8">
      <c r="A96">
        <v>273</v>
      </c>
      <c r="B96" t="s">
        <v>1371</v>
      </c>
      <c r="C96" t="s">
        <v>1372</v>
      </c>
      <c r="D96" t="s">
        <v>1187</v>
      </c>
      <c r="E96" t="s">
        <v>1187</v>
      </c>
      <c r="F96" t="s">
        <v>1187</v>
      </c>
      <c r="H96" t="s">
        <v>1156</v>
      </c>
    </row>
    <row r="97" spans="1:13">
      <c r="A97">
        <v>300</v>
      </c>
      <c r="B97" t="s">
        <v>1373</v>
      </c>
      <c r="C97" t="s">
        <v>1346</v>
      </c>
      <c r="D97" t="s">
        <v>1374</v>
      </c>
      <c r="E97" t="s">
        <v>990</v>
      </c>
      <c r="F97" t="s">
        <v>1375</v>
      </c>
      <c r="H97" t="s">
        <v>1156</v>
      </c>
    </row>
    <row r="98" spans="1:13">
      <c r="A98">
        <v>901</v>
      </c>
      <c r="B98" t="s">
        <v>1163</v>
      </c>
      <c r="C98" t="s">
        <v>1376</v>
      </c>
      <c r="D98" t="s">
        <v>1165</v>
      </c>
      <c r="E98" t="s">
        <v>1377</v>
      </c>
      <c r="F98" t="s">
        <v>1378</v>
      </c>
      <c r="H98" t="s">
        <v>1156</v>
      </c>
    </row>
    <row r="99" spans="1:13">
      <c r="A99">
        <v>902</v>
      </c>
      <c r="B99" t="s">
        <v>1379</v>
      </c>
      <c r="C99" t="s">
        <v>1380</v>
      </c>
      <c r="D99" t="s">
        <v>1165</v>
      </c>
      <c r="E99" t="s">
        <v>1377</v>
      </c>
      <c r="F99" t="s">
        <v>1378</v>
      </c>
      <c r="H99" t="s">
        <v>1156</v>
      </c>
    </row>
    <row r="100" spans="1:13">
      <c r="A100">
        <v>903</v>
      </c>
      <c r="B100" t="s">
        <v>1381</v>
      </c>
      <c r="C100" t="s">
        <v>1382</v>
      </c>
      <c r="D100" t="s">
        <v>1383</v>
      </c>
      <c r="E100" t="s">
        <v>1377</v>
      </c>
      <c r="F100" t="s">
        <v>1378</v>
      </c>
      <c r="H100" t="s">
        <v>1156</v>
      </c>
    </row>
    <row r="101" spans="1:13">
      <c r="A101">
        <v>904</v>
      </c>
      <c r="B101" t="s">
        <v>1384</v>
      </c>
      <c r="C101" t="s">
        <v>1385</v>
      </c>
      <c r="D101" t="s">
        <v>1165</v>
      </c>
      <c r="E101" t="s">
        <v>1377</v>
      </c>
      <c r="F101" t="s">
        <v>1378</v>
      </c>
      <c r="H101" t="s">
        <v>1156</v>
      </c>
    </row>
    <row r="102" spans="1:13">
      <c r="A102">
        <v>905</v>
      </c>
      <c r="B102" t="s">
        <v>1386</v>
      </c>
      <c r="C102" t="s">
        <v>1387</v>
      </c>
      <c r="D102" t="s">
        <v>1165</v>
      </c>
      <c r="E102" t="s">
        <v>1377</v>
      </c>
      <c r="F102" t="s">
        <v>1378</v>
      </c>
      <c r="H102" t="s">
        <v>1156</v>
      </c>
    </row>
    <row r="103" spans="1:13">
      <c r="A103">
        <v>906</v>
      </c>
      <c r="B103" t="s">
        <v>1388</v>
      </c>
      <c r="C103" t="s">
        <v>1389</v>
      </c>
      <c r="D103" t="s">
        <v>1165</v>
      </c>
      <c r="E103" t="s">
        <v>1377</v>
      </c>
      <c r="F103" t="s">
        <v>1378</v>
      </c>
      <c r="H103" t="s">
        <v>1156</v>
      </c>
    </row>
    <row r="104" spans="1:13">
      <c r="A104">
        <v>907</v>
      </c>
      <c r="B104" t="s">
        <v>1390</v>
      </c>
      <c r="C104" t="s">
        <v>1391</v>
      </c>
      <c r="D104" t="s">
        <v>1392</v>
      </c>
      <c r="E104" t="s">
        <v>1393</v>
      </c>
      <c r="F104" t="s">
        <v>983</v>
      </c>
      <c r="H104" t="s">
        <v>1156</v>
      </c>
    </row>
    <row r="105" spans="1:13">
      <c r="A105">
        <v>908</v>
      </c>
      <c r="B105" t="s">
        <v>1394</v>
      </c>
      <c r="C105" t="s">
        <v>1395</v>
      </c>
      <c r="D105" t="s">
        <v>1396</v>
      </c>
      <c r="E105" t="s">
        <v>1397</v>
      </c>
      <c r="F105" t="s">
        <v>1398</v>
      </c>
      <c r="H105" t="s">
        <v>1156</v>
      </c>
    </row>
    <row r="106" spans="1:13">
      <c r="A106">
        <v>909</v>
      </c>
      <c r="B106" t="s">
        <v>1399</v>
      </c>
      <c r="C106" t="s">
        <v>1400</v>
      </c>
      <c r="D106" t="s">
        <v>1401</v>
      </c>
      <c r="E106" t="s">
        <v>983</v>
      </c>
      <c r="F106" t="s">
        <v>983</v>
      </c>
      <c r="H106" t="s">
        <v>1156</v>
      </c>
    </row>
    <row r="107" spans="1:13">
      <c r="A107">
        <v>911</v>
      </c>
      <c r="B107" t="s">
        <v>1402</v>
      </c>
      <c r="C107" t="s">
        <v>1403</v>
      </c>
      <c r="D107" t="s">
        <v>1383</v>
      </c>
      <c r="E107" t="s">
        <v>983</v>
      </c>
      <c r="F107" t="s">
        <v>983</v>
      </c>
      <c r="H107" t="s">
        <v>1156</v>
      </c>
    </row>
    <row r="108" spans="1:13">
      <c r="A108">
        <v>912</v>
      </c>
      <c r="B108" t="s">
        <v>1404</v>
      </c>
      <c r="C108" t="s">
        <v>1405</v>
      </c>
      <c r="D108" t="s">
        <v>1383</v>
      </c>
      <c r="E108" t="s">
        <v>983</v>
      </c>
      <c r="F108" t="s">
        <v>983</v>
      </c>
      <c r="H108" t="s">
        <v>1156</v>
      </c>
    </row>
    <row r="109" spans="1:13">
      <c r="A109">
        <v>918</v>
      </c>
      <c r="B109" t="s">
        <v>1406</v>
      </c>
      <c r="C109" t="s">
        <v>1407</v>
      </c>
      <c r="D109" t="s">
        <v>1383</v>
      </c>
      <c r="E109" t="s">
        <v>983</v>
      </c>
      <c r="F109" t="s">
        <v>983</v>
      </c>
      <c r="H109" t="s">
        <v>1156</v>
      </c>
    </row>
    <row r="110" spans="1:13">
      <c r="A110">
        <v>998</v>
      </c>
      <c r="B110" t="s">
        <v>1408</v>
      </c>
      <c r="C110" t="s">
        <v>1409</v>
      </c>
      <c r="D110" t="s">
        <v>1410</v>
      </c>
      <c r="E110" t="s">
        <v>1393</v>
      </c>
      <c r="F110" t="s">
        <v>1411</v>
      </c>
      <c r="H110" t="s">
        <v>1156</v>
      </c>
    </row>
    <row r="111" spans="1:13">
      <c r="A111">
        <v>1001</v>
      </c>
      <c r="B111" t="s">
        <v>1177</v>
      </c>
      <c r="C111" t="s">
        <v>1178</v>
      </c>
      <c r="D111" t="s">
        <v>1412</v>
      </c>
      <c r="E111" t="s">
        <v>1413</v>
      </c>
      <c r="F111" t="s">
        <v>983</v>
      </c>
      <c r="G111" t="s">
        <v>1414</v>
      </c>
      <c r="H111" t="s">
        <v>1415</v>
      </c>
      <c r="I111" t="s">
        <v>1416</v>
      </c>
      <c r="J111" t="s">
        <v>1417</v>
      </c>
      <c r="K111" t="s">
        <v>1085</v>
      </c>
      <c r="L111" t="s">
        <v>1418</v>
      </c>
      <c r="M111" t="s">
        <v>1419</v>
      </c>
    </row>
    <row r="112" spans="1:13">
      <c r="A112">
        <v>1002</v>
      </c>
      <c r="B112" t="s">
        <v>1420</v>
      </c>
      <c r="C112" t="s">
        <v>1193</v>
      </c>
      <c r="D112" t="s">
        <v>1187</v>
      </c>
      <c r="E112" t="s">
        <v>983</v>
      </c>
      <c r="F112" t="s">
        <v>983</v>
      </c>
      <c r="G112" t="s">
        <v>1421</v>
      </c>
      <c r="H112" t="s">
        <v>1417</v>
      </c>
      <c r="I112" t="s">
        <v>1416</v>
      </c>
      <c r="J112" t="s">
        <v>1156</v>
      </c>
      <c r="K112" t="s">
        <v>1089</v>
      </c>
      <c r="M112" t="s">
        <v>735</v>
      </c>
    </row>
    <row r="113" spans="1:13">
      <c r="A113">
        <v>1003</v>
      </c>
      <c r="B113" t="s">
        <v>1422</v>
      </c>
      <c r="C113" t="s">
        <v>1182</v>
      </c>
      <c r="D113" t="s">
        <v>1423</v>
      </c>
      <c r="E113" t="s">
        <v>983</v>
      </c>
      <c r="F113" t="s">
        <v>983</v>
      </c>
      <c r="G113" t="s">
        <v>1424</v>
      </c>
      <c r="H113" t="s">
        <v>1415</v>
      </c>
      <c r="I113" t="s">
        <v>1416</v>
      </c>
      <c r="J113" t="s">
        <v>1417</v>
      </c>
      <c r="K113" t="s">
        <v>1086</v>
      </c>
      <c r="L113" t="s">
        <v>1425</v>
      </c>
      <c r="M113" t="s">
        <v>1426</v>
      </c>
    </row>
    <row r="114" spans="1:13">
      <c r="A114">
        <v>1004</v>
      </c>
      <c r="B114" t="s">
        <v>1408</v>
      </c>
      <c r="C114" t="s">
        <v>1409</v>
      </c>
      <c r="D114" t="s">
        <v>1427</v>
      </c>
      <c r="E114" t="s">
        <v>983</v>
      </c>
      <c r="F114" t="s">
        <v>983</v>
      </c>
      <c r="G114" t="s">
        <v>1428</v>
      </c>
      <c r="H114" t="s">
        <v>1417</v>
      </c>
      <c r="I114" t="s">
        <v>1416</v>
      </c>
      <c r="J114" t="s">
        <v>1417</v>
      </c>
      <c r="K114" t="s">
        <v>1084</v>
      </c>
    </row>
    <row r="115" spans="1:13">
      <c r="A115">
        <v>1005</v>
      </c>
      <c r="B115" t="s">
        <v>1247</v>
      </c>
      <c r="C115" t="s">
        <v>1248</v>
      </c>
      <c r="D115" t="s">
        <v>1429</v>
      </c>
      <c r="E115" t="s">
        <v>983</v>
      </c>
      <c r="F115" t="s">
        <v>983</v>
      </c>
      <c r="G115" t="s">
        <v>1430</v>
      </c>
      <c r="H115" t="s">
        <v>1415</v>
      </c>
      <c r="I115" t="s">
        <v>1416</v>
      </c>
      <c r="J115" t="s">
        <v>1417</v>
      </c>
      <c r="K115" t="s">
        <v>1087</v>
      </c>
      <c r="L115" t="s">
        <v>1431</v>
      </c>
      <c r="M115" t="s">
        <v>1432</v>
      </c>
    </row>
    <row r="116" spans="1:13">
      <c r="A116">
        <v>1006</v>
      </c>
      <c r="B116" t="s">
        <v>1433</v>
      </c>
      <c r="C116" t="s">
        <v>1189</v>
      </c>
      <c r="D116" t="s">
        <v>1187</v>
      </c>
      <c r="E116" t="s">
        <v>983</v>
      </c>
      <c r="F116" t="s">
        <v>983</v>
      </c>
      <c r="G116" t="s">
        <v>1189</v>
      </c>
      <c r="H116" t="s">
        <v>1417</v>
      </c>
      <c r="I116" t="s">
        <v>1416</v>
      </c>
      <c r="J116" t="s">
        <v>1156</v>
      </c>
      <c r="K116" t="s">
        <v>1088</v>
      </c>
    </row>
    <row r="117" spans="1:13">
      <c r="A117">
        <v>1007</v>
      </c>
      <c r="B117" t="s">
        <v>1219</v>
      </c>
      <c r="C117" t="s">
        <v>1220</v>
      </c>
      <c r="D117" t="s">
        <v>1434</v>
      </c>
      <c r="E117" t="s">
        <v>983</v>
      </c>
      <c r="F117" t="s">
        <v>983</v>
      </c>
      <c r="G117" t="s">
        <v>1435</v>
      </c>
      <c r="H117" t="s">
        <v>1415</v>
      </c>
      <c r="I117" t="s">
        <v>1416</v>
      </c>
      <c r="J117" t="s">
        <v>1417</v>
      </c>
      <c r="K117" t="s">
        <v>1105</v>
      </c>
      <c r="L117" t="s">
        <v>1436</v>
      </c>
      <c r="M117" t="s">
        <v>1437</v>
      </c>
    </row>
    <row r="118" spans="1:13">
      <c r="A118">
        <v>1008</v>
      </c>
      <c r="B118" t="s">
        <v>1224</v>
      </c>
      <c r="C118" t="s">
        <v>1225</v>
      </c>
      <c r="D118" t="s">
        <v>1438</v>
      </c>
      <c r="E118" t="s">
        <v>983</v>
      </c>
      <c r="F118" t="s">
        <v>983</v>
      </c>
      <c r="G118" t="s">
        <v>1439</v>
      </c>
      <c r="H118" t="s">
        <v>1415</v>
      </c>
      <c r="I118" t="s">
        <v>1416</v>
      </c>
      <c r="J118" t="s">
        <v>1417</v>
      </c>
      <c r="K118" t="s">
        <v>1082</v>
      </c>
      <c r="M118" t="s">
        <v>1440</v>
      </c>
    </row>
    <row r="119" spans="1:13">
      <c r="A119">
        <v>1009</v>
      </c>
      <c r="B119" t="s">
        <v>1169</v>
      </c>
      <c r="C119" t="s">
        <v>1170</v>
      </c>
      <c r="D119" t="s">
        <v>1441</v>
      </c>
      <c r="E119" t="s">
        <v>983</v>
      </c>
      <c r="F119" t="s">
        <v>983</v>
      </c>
      <c r="G119" t="s">
        <v>16</v>
      </c>
      <c r="H119" t="s">
        <v>1415</v>
      </c>
      <c r="I119" t="s">
        <v>1416</v>
      </c>
      <c r="J119" t="s">
        <v>1417</v>
      </c>
      <c r="K119" t="s">
        <v>1091</v>
      </c>
      <c r="M119" t="s">
        <v>1442</v>
      </c>
    </row>
    <row r="120" spans="1:13">
      <c r="A120">
        <v>1010</v>
      </c>
      <c r="B120" t="s">
        <v>1443</v>
      </c>
      <c r="C120" t="s">
        <v>1228</v>
      </c>
      <c r="D120" t="s">
        <v>1444</v>
      </c>
      <c r="E120" t="s">
        <v>983</v>
      </c>
      <c r="F120" t="s">
        <v>983</v>
      </c>
      <c r="G120" t="s">
        <v>1445</v>
      </c>
      <c r="H120" t="s">
        <v>1417</v>
      </c>
      <c r="I120" t="s">
        <v>1416</v>
      </c>
      <c r="J120" t="s">
        <v>1156</v>
      </c>
      <c r="K120" t="s">
        <v>1102</v>
      </c>
      <c r="M120" t="s">
        <v>1446</v>
      </c>
    </row>
    <row r="121" spans="1:13">
      <c r="A121">
        <v>1011</v>
      </c>
      <c r="B121" t="s">
        <v>1198</v>
      </c>
      <c r="C121" t="s">
        <v>1199</v>
      </c>
      <c r="D121" t="s">
        <v>1447</v>
      </c>
      <c r="E121" t="s">
        <v>983</v>
      </c>
      <c r="F121" t="s">
        <v>983</v>
      </c>
      <c r="G121" t="s">
        <v>1448</v>
      </c>
      <c r="H121" t="s">
        <v>1417</v>
      </c>
      <c r="I121" t="s">
        <v>1416</v>
      </c>
      <c r="J121" t="s">
        <v>1156</v>
      </c>
      <c r="K121" t="s">
        <v>1104</v>
      </c>
      <c r="L121" t="s">
        <v>1449</v>
      </c>
    </row>
    <row r="122" spans="1:13">
      <c r="A122">
        <v>1012</v>
      </c>
      <c r="B122" t="s">
        <v>1450</v>
      </c>
      <c r="C122" t="s">
        <v>1210</v>
      </c>
      <c r="D122" t="s">
        <v>1187</v>
      </c>
      <c r="E122" t="s">
        <v>983</v>
      </c>
      <c r="F122" t="s">
        <v>983</v>
      </c>
      <c r="G122" t="s">
        <v>1451</v>
      </c>
      <c r="H122" t="s">
        <v>1417</v>
      </c>
      <c r="I122" t="s">
        <v>1416</v>
      </c>
      <c r="J122" t="s">
        <v>1156</v>
      </c>
      <c r="K122" t="s">
        <v>1083</v>
      </c>
    </row>
    <row r="123" spans="1:13">
      <c r="A123">
        <v>1013</v>
      </c>
      <c r="B123" t="s">
        <v>1452</v>
      </c>
      <c r="C123" t="s">
        <v>536</v>
      </c>
      <c r="D123" t="s">
        <v>1187</v>
      </c>
      <c r="E123" t="s">
        <v>983</v>
      </c>
      <c r="F123" t="s">
        <v>983</v>
      </c>
      <c r="G123" t="s">
        <v>1453</v>
      </c>
      <c r="H123" t="s">
        <v>1417</v>
      </c>
      <c r="I123" t="s">
        <v>1416</v>
      </c>
      <c r="J123" t="s">
        <v>1156</v>
      </c>
      <c r="K123" t="s">
        <v>1090</v>
      </c>
    </row>
    <row r="124" spans="1:13">
      <c r="A124">
        <v>1014</v>
      </c>
      <c r="B124" t="s">
        <v>1215</v>
      </c>
      <c r="C124" t="s">
        <v>1216</v>
      </c>
      <c r="D124" t="s">
        <v>1454</v>
      </c>
      <c r="E124" t="s">
        <v>983</v>
      </c>
      <c r="F124" t="s">
        <v>983</v>
      </c>
      <c r="G124" t="s">
        <v>1455</v>
      </c>
      <c r="H124" t="s">
        <v>1415</v>
      </c>
      <c r="I124" t="s">
        <v>1416</v>
      </c>
      <c r="J124" t="s">
        <v>1417</v>
      </c>
      <c r="K124" t="s">
        <v>1101</v>
      </c>
      <c r="M124" t="s">
        <v>1456</v>
      </c>
    </row>
    <row r="125" spans="1:13">
      <c r="A125">
        <v>1015</v>
      </c>
      <c r="B125" t="s">
        <v>1457</v>
      </c>
      <c r="C125" t="s">
        <v>1255</v>
      </c>
      <c r="D125" t="s">
        <v>1187</v>
      </c>
      <c r="E125" t="s">
        <v>983</v>
      </c>
      <c r="F125" t="s">
        <v>983</v>
      </c>
      <c r="G125" t="s">
        <v>1458</v>
      </c>
      <c r="H125" t="s">
        <v>1417</v>
      </c>
      <c r="I125" t="s">
        <v>1416</v>
      </c>
      <c r="J125" t="s">
        <v>1156</v>
      </c>
      <c r="K125" t="s">
        <v>1459</v>
      </c>
      <c r="M125" t="s">
        <v>1460</v>
      </c>
    </row>
    <row r="126" spans="1:13">
      <c r="A126">
        <v>1016</v>
      </c>
      <c r="B126" t="s">
        <v>1461</v>
      </c>
      <c r="C126" t="s">
        <v>1462</v>
      </c>
      <c r="D126" t="s">
        <v>1463</v>
      </c>
      <c r="E126" t="s">
        <v>983</v>
      </c>
      <c r="F126" t="s">
        <v>983</v>
      </c>
      <c r="G126" t="s">
        <v>1464</v>
      </c>
      <c r="H126" t="s">
        <v>1415</v>
      </c>
      <c r="I126" t="s">
        <v>1416</v>
      </c>
      <c r="J126" t="s">
        <v>1417</v>
      </c>
      <c r="K126" t="s">
        <v>1093</v>
      </c>
      <c r="M126" t="s">
        <v>1465</v>
      </c>
    </row>
    <row r="127" spans="1:13">
      <c r="A127">
        <v>1017</v>
      </c>
      <c r="B127" t="s">
        <v>1258</v>
      </c>
      <c r="C127" t="s">
        <v>1259</v>
      </c>
      <c r="D127" t="s">
        <v>1466</v>
      </c>
      <c r="E127" t="s">
        <v>983</v>
      </c>
      <c r="F127" t="s">
        <v>983</v>
      </c>
      <c r="G127" t="s">
        <v>1467</v>
      </c>
      <c r="H127" t="s">
        <v>1415</v>
      </c>
      <c r="I127" t="s">
        <v>1416</v>
      </c>
      <c r="J127" t="s">
        <v>1417</v>
      </c>
      <c r="K127" t="s">
        <v>1094</v>
      </c>
      <c r="L127" t="s">
        <v>1468</v>
      </c>
      <c r="M127" t="s">
        <v>1469</v>
      </c>
    </row>
    <row r="128" spans="1:13">
      <c r="A128">
        <v>1018</v>
      </c>
      <c r="B128" t="s">
        <v>1250</v>
      </c>
      <c r="C128" t="s">
        <v>1251</v>
      </c>
      <c r="D128" t="s">
        <v>1470</v>
      </c>
      <c r="E128" t="s">
        <v>983</v>
      </c>
      <c r="F128" t="s">
        <v>983</v>
      </c>
      <c r="G128" t="s">
        <v>1471</v>
      </c>
      <c r="H128" t="s">
        <v>1415</v>
      </c>
      <c r="I128" t="s">
        <v>1416</v>
      </c>
      <c r="J128" t="s">
        <v>1417</v>
      </c>
      <c r="K128" t="s">
        <v>1095</v>
      </c>
      <c r="M128" t="s">
        <v>1472</v>
      </c>
    </row>
    <row r="129" spans="1:13">
      <c r="A129">
        <v>1019</v>
      </c>
      <c r="B129" t="s">
        <v>1473</v>
      </c>
      <c r="C129" t="s">
        <v>1474</v>
      </c>
      <c r="D129" t="s">
        <v>1187</v>
      </c>
      <c r="E129" t="s">
        <v>983</v>
      </c>
      <c r="F129" t="s">
        <v>983</v>
      </c>
      <c r="G129" t="s">
        <v>1176</v>
      </c>
      <c r="H129" t="s">
        <v>1417</v>
      </c>
      <c r="I129" t="s">
        <v>1416</v>
      </c>
      <c r="J129" t="s">
        <v>1156</v>
      </c>
      <c r="K129" t="s">
        <v>1100</v>
      </c>
    </row>
    <row r="130" spans="1:13">
      <c r="A130">
        <v>1020</v>
      </c>
      <c r="B130" t="s">
        <v>1167</v>
      </c>
      <c r="C130" t="s">
        <v>1475</v>
      </c>
      <c r="D130" t="s">
        <v>1187</v>
      </c>
      <c r="E130" t="s">
        <v>983</v>
      </c>
      <c r="F130" t="s">
        <v>983</v>
      </c>
      <c r="G130" t="s">
        <v>1476</v>
      </c>
      <c r="H130" t="s">
        <v>1417</v>
      </c>
      <c r="I130" t="s">
        <v>1416</v>
      </c>
      <c r="J130" t="s">
        <v>1156</v>
      </c>
      <c r="K130" t="s">
        <v>1114</v>
      </c>
    </row>
    <row r="131" spans="1:13">
      <c r="A131">
        <v>1021</v>
      </c>
      <c r="B131" t="s">
        <v>1477</v>
      </c>
      <c r="C131" t="s">
        <v>1416</v>
      </c>
      <c r="D131" t="s">
        <v>1187</v>
      </c>
      <c r="E131" t="s">
        <v>983</v>
      </c>
      <c r="F131" t="s">
        <v>983</v>
      </c>
      <c r="G131" t="s">
        <v>1478</v>
      </c>
      <c r="H131" t="s">
        <v>1417</v>
      </c>
      <c r="I131" t="s">
        <v>1416</v>
      </c>
      <c r="J131" t="s">
        <v>1156</v>
      </c>
      <c r="K131" t="s">
        <v>1111</v>
      </c>
    </row>
    <row r="132" spans="1:13">
      <c r="A132">
        <v>1022</v>
      </c>
      <c r="B132" t="s">
        <v>1479</v>
      </c>
      <c r="C132" t="s">
        <v>1480</v>
      </c>
      <c r="D132" t="s">
        <v>1187</v>
      </c>
      <c r="E132" t="s">
        <v>983</v>
      </c>
      <c r="F132" t="s">
        <v>983</v>
      </c>
      <c r="G132" t="s">
        <v>1481</v>
      </c>
      <c r="H132" t="s">
        <v>1417</v>
      </c>
      <c r="I132" t="s">
        <v>1416</v>
      </c>
      <c r="J132" t="s">
        <v>1156</v>
      </c>
      <c r="K132" t="s">
        <v>1112</v>
      </c>
    </row>
    <row r="133" spans="1:13">
      <c r="A133">
        <v>1023</v>
      </c>
      <c r="B133" t="s">
        <v>1482</v>
      </c>
      <c r="C133" t="s">
        <v>1483</v>
      </c>
      <c r="D133" t="s">
        <v>1187</v>
      </c>
      <c r="E133" t="s">
        <v>983</v>
      </c>
      <c r="F133" t="s">
        <v>983</v>
      </c>
      <c r="G133" t="s">
        <v>20</v>
      </c>
      <c r="H133" t="s">
        <v>1417</v>
      </c>
      <c r="I133" t="s">
        <v>1416</v>
      </c>
      <c r="J133" t="s">
        <v>1156</v>
      </c>
      <c r="K133" t="s">
        <v>1113</v>
      </c>
    </row>
    <row r="134" spans="1:13">
      <c r="A134">
        <v>1024</v>
      </c>
      <c r="B134" t="s">
        <v>1484</v>
      </c>
      <c r="C134" t="s">
        <v>1380</v>
      </c>
      <c r="D134" t="s">
        <v>1187</v>
      </c>
      <c r="E134" t="s">
        <v>983</v>
      </c>
      <c r="F134" t="s">
        <v>983</v>
      </c>
      <c r="G134" t="s">
        <v>1485</v>
      </c>
      <c r="H134" t="s">
        <v>1417</v>
      </c>
      <c r="I134" t="s">
        <v>1416</v>
      </c>
      <c r="J134" t="s">
        <v>1156</v>
      </c>
      <c r="K134" t="s">
        <v>1096</v>
      </c>
    </row>
    <row r="135" spans="1:13">
      <c r="A135">
        <v>1025</v>
      </c>
      <c r="B135" t="s">
        <v>1486</v>
      </c>
      <c r="C135" t="s">
        <v>1387</v>
      </c>
      <c r="D135" t="s">
        <v>1187</v>
      </c>
      <c r="E135" t="s">
        <v>983</v>
      </c>
      <c r="F135" t="s">
        <v>983</v>
      </c>
      <c r="G135" t="s">
        <v>1487</v>
      </c>
      <c r="H135" t="s">
        <v>1417</v>
      </c>
      <c r="I135" t="s">
        <v>1416</v>
      </c>
      <c r="J135" t="s">
        <v>1156</v>
      </c>
      <c r="K135" t="s">
        <v>1099</v>
      </c>
    </row>
    <row r="136" spans="1:13">
      <c r="A136">
        <v>1026</v>
      </c>
      <c r="B136" t="s">
        <v>1163</v>
      </c>
      <c r="C136" t="s">
        <v>1376</v>
      </c>
      <c r="D136" t="s">
        <v>1187</v>
      </c>
      <c r="E136" t="s">
        <v>983</v>
      </c>
      <c r="F136" t="s">
        <v>983</v>
      </c>
      <c r="G136" t="s">
        <v>1488</v>
      </c>
      <c r="H136" t="s">
        <v>1417</v>
      </c>
      <c r="I136" t="s">
        <v>1416</v>
      </c>
      <c r="J136" t="s">
        <v>1156</v>
      </c>
      <c r="K136" t="s">
        <v>1097</v>
      </c>
    </row>
    <row r="137" spans="1:13">
      <c r="A137">
        <v>1028</v>
      </c>
      <c r="B137" t="s">
        <v>1283</v>
      </c>
      <c r="C137" t="s">
        <v>1284</v>
      </c>
      <c r="D137" t="s">
        <v>1187</v>
      </c>
      <c r="E137" t="s">
        <v>983</v>
      </c>
      <c r="F137" t="s">
        <v>983</v>
      </c>
      <c r="G137" t="s">
        <v>365</v>
      </c>
      <c r="H137" t="s">
        <v>1417</v>
      </c>
      <c r="I137" t="s">
        <v>1416</v>
      </c>
      <c r="J137" t="s">
        <v>1156</v>
      </c>
      <c r="K137" t="s">
        <v>1098</v>
      </c>
      <c r="M137" t="s">
        <v>1489</v>
      </c>
    </row>
    <row r="138" spans="1:13">
      <c r="A138">
        <v>1029</v>
      </c>
      <c r="B138" t="s">
        <v>1490</v>
      </c>
      <c r="C138" t="s">
        <v>1491</v>
      </c>
      <c r="D138" t="s">
        <v>1187</v>
      </c>
      <c r="E138" t="s">
        <v>983</v>
      </c>
      <c r="F138" t="s">
        <v>983</v>
      </c>
      <c r="G138" t="s">
        <v>1492</v>
      </c>
      <c r="H138" t="s">
        <v>1417</v>
      </c>
      <c r="I138" t="s">
        <v>1416</v>
      </c>
      <c r="J138" t="s">
        <v>1156</v>
      </c>
      <c r="K138" t="s">
        <v>1108</v>
      </c>
      <c r="M138" t="s">
        <v>1493</v>
      </c>
    </row>
    <row r="139" spans="1:13">
      <c r="A139">
        <v>1030</v>
      </c>
      <c r="B139" t="s">
        <v>1494</v>
      </c>
      <c r="C139" t="s">
        <v>1495</v>
      </c>
      <c r="D139" t="s">
        <v>1187</v>
      </c>
      <c r="E139" t="s">
        <v>983</v>
      </c>
      <c r="F139" t="s">
        <v>983</v>
      </c>
      <c r="G139" t="s">
        <v>1496</v>
      </c>
      <c r="H139" t="s">
        <v>1417</v>
      </c>
      <c r="I139" t="s">
        <v>1416</v>
      </c>
      <c r="J139" t="s">
        <v>1156</v>
      </c>
      <c r="K139" t="s">
        <v>1459</v>
      </c>
    </row>
    <row r="140" spans="1:13">
      <c r="A140">
        <v>1031</v>
      </c>
      <c r="B140" t="s">
        <v>1497</v>
      </c>
      <c r="C140" t="s">
        <v>1498</v>
      </c>
      <c r="D140" t="s">
        <v>1187</v>
      </c>
      <c r="E140" t="s">
        <v>983</v>
      </c>
      <c r="F140" t="s">
        <v>983</v>
      </c>
      <c r="G140" t="s">
        <v>1499</v>
      </c>
      <c r="H140" t="s">
        <v>1417</v>
      </c>
      <c r="I140" t="s">
        <v>1416</v>
      </c>
      <c r="J140" t="s">
        <v>1156</v>
      </c>
      <c r="K140" t="s">
        <v>1459</v>
      </c>
    </row>
    <row r="141" spans="1:13">
      <c r="A141">
        <v>1077</v>
      </c>
      <c r="B141" t="s">
        <v>1500</v>
      </c>
      <c r="C141" t="s">
        <v>595</v>
      </c>
      <c r="D141" t="s">
        <v>1187</v>
      </c>
      <c r="E141" t="s">
        <v>1187</v>
      </c>
      <c r="F141" t="s">
        <v>1187</v>
      </c>
      <c r="H141" t="s">
        <v>1156</v>
      </c>
      <c r="J141" t="s">
        <v>1156</v>
      </c>
      <c r="K141" t="s">
        <v>1459</v>
      </c>
    </row>
    <row r="142" spans="1:13">
      <c r="A142">
        <v>2001</v>
      </c>
      <c r="B142" t="s">
        <v>1319</v>
      </c>
      <c r="C142" t="s">
        <v>1320</v>
      </c>
      <c r="D142" t="s">
        <v>1501</v>
      </c>
      <c r="E142" t="s">
        <v>983</v>
      </c>
      <c r="F142" t="s">
        <v>983</v>
      </c>
      <c r="G142" t="s">
        <v>1502</v>
      </c>
      <c r="H142" t="s">
        <v>1417</v>
      </c>
      <c r="I142" t="s">
        <v>1503</v>
      </c>
      <c r="J142" t="s">
        <v>1156</v>
      </c>
      <c r="K142" t="s">
        <v>1116</v>
      </c>
      <c r="L142" t="s">
        <v>1504</v>
      </c>
    </row>
    <row r="143" spans="1:13">
      <c r="A143">
        <v>2002</v>
      </c>
      <c r="B143" t="s">
        <v>1321</v>
      </c>
      <c r="C143" t="s">
        <v>1322</v>
      </c>
      <c r="D143" t="s">
        <v>1505</v>
      </c>
      <c r="E143" t="s">
        <v>983</v>
      </c>
      <c r="F143" t="s">
        <v>983</v>
      </c>
      <c r="G143" t="s">
        <v>1451</v>
      </c>
      <c r="H143" t="s">
        <v>1417</v>
      </c>
      <c r="I143" t="s">
        <v>1503</v>
      </c>
      <c r="J143" t="s">
        <v>1156</v>
      </c>
      <c r="K143" t="s">
        <v>1117</v>
      </c>
      <c r="L143" t="s">
        <v>1506</v>
      </c>
    </row>
    <row r="144" spans="1:13">
      <c r="A144">
        <v>2003</v>
      </c>
      <c r="B144" t="s">
        <v>1323</v>
      </c>
      <c r="C144" t="s">
        <v>1324</v>
      </c>
      <c r="D144" t="s">
        <v>1507</v>
      </c>
      <c r="E144" t="s">
        <v>983</v>
      </c>
      <c r="F144" t="s">
        <v>983</v>
      </c>
      <c r="G144" t="s">
        <v>1508</v>
      </c>
      <c r="H144" t="s">
        <v>1417</v>
      </c>
      <c r="I144" t="s">
        <v>1503</v>
      </c>
      <c r="J144" t="s">
        <v>1156</v>
      </c>
      <c r="K144" t="s">
        <v>1118</v>
      </c>
    </row>
    <row r="145" spans="1:13">
      <c r="A145">
        <v>2004</v>
      </c>
      <c r="B145" t="s">
        <v>1509</v>
      </c>
      <c r="C145" t="s">
        <v>1326</v>
      </c>
      <c r="D145" t="s">
        <v>1510</v>
      </c>
      <c r="E145" t="s">
        <v>983</v>
      </c>
      <c r="F145" t="s">
        <v>983</v>
      </c>
      <c r="G145" t="s">
        <v>1511</v>
      </c>
      <c r="H145" t="s">
        <v>1417</v>
      </c>
      <c r="I145" t="s">
        <v>1503</v>
      </c>
      <c r="J145" t="s">
        <v>1156</v>
      </c>
      <c r="K145" t="s">
        <v>1119</v>
      </c>
      <c r="L145" t="s">
        <v>1512</v>
      </c>
    </row>
    <row r="146" spans="1:13">
      <c r="A146">
        <v>2005</v>
      </c>
      <c r="B146" t="s">
        <v>1513</v>
      </c>
      <c r="C146" t="s">
        <v>1328</v>
      </c>
      <c r="D146" t="s">
        <v>1514</v>
      </c>
      <c r="E146" t="s">
        <v>983</v>
      </c>
      <c r="F146" t="s">
        <v>983</v>
      </c>
      <c r="G146" t="s">
        <v>20</v>
      </c>
      <c r="H146" t="s">
        <v>1417</v>
      </c>
      <c r="I146" t="s">
        <v>1503</v>
      </c>
      <c r="J146" t="s">
        <v>1156</v>
      </c>
      <c r="K146" t="s">
        <v>1120</v>
      </c>
    </row>
    <row r="147" spans="1:13">
      <c r="A147">
        <v>2006</v>
      </c>
      <c r="B147" t="s">
        <v>1515</v>
      </c>
      <c r="C147" t="s">
        <v>1334</v>
      </c>
      <c r="D147" t="s">
        <v>1516</v>
      </c>
      <c r="E147" t="s">
        <v>983</v>
      </c>
      <c r="F147" t="s">
        <v>983</v>
      </c>
      <c r="G147" t="s">
        <v>1517</v>
      </c>
      <c r="H147" t="s">
        <v>1417</v>
      </c>
      <c r="I147" t="s">
        <v>1503</v>
      </c>
      <c r="J147" t="s">
        <v>1156</v>
      </c>
      <c r="K147" t="s">
        <v>1123</v>
      </c>
      <c r="L147" t="s">
        <v>1518</v>
      </c>
    </row>
    <row r="148" spans="1:13">
      <c r="A148">
        <v>2007</v>
      </c>
      <c r="B148" t="s">
        <v>1331</v>
      </c>
      <c r="C148" t="s">
        <v>1332</v>
      </c>
      <c r="D148" t="s">
        <v>1519</v>
      </c>
      <c r="E148" t="s">
        <v>983</v>
      </c>
      <c r="F148" t="s">
        <v>983</v>
      </c>
      <c r="G148" t="s">
        <v>1481</v>
      </c>
      <c r="H148" t="s">
        <v>1417</v>
      </c>
      <c r="I148" t="s">
        <v>1503</v>
      </c>
      <c r="J148" t="s">
        <v>1156</v>
      </c>
      <c r="K148" t="s">
        <v>1122</v>
      </c>
    </row>
    <row r="149" spans="1:13">
      <c r="A149">
        <v>2008</v>
      </c>
      <c r="B149" t="s">
        <v>1329</v>
      </c>
      <c r="C149" t="s">
        <v>1330</v>
      </c>
      <c r="D149" t="s">
        <v>1187</v>
      </c>
      <c r="E149" t="s">
        <v>983</v>
      </c>
      <c r="F149" t="s">
        <v>983</v>
      </c>
      <c r="G149" t="s">
        <v>1520</v>
      </c>
      <c r="H149" t="s">
        <v>1417</v>
      </c>
      <c r="I149" t="s">
        <v>1503</v>
      </c>
      <c r="J149" t="s">
        <v>1156</v>
      </c>
      <c r="K149" t="s">
        <v>1121</v>
      </c>
    </row>
    <row r="150" spans="1:13">
      <c r="A150">
        <v>2009</v>
      </c>
      <c r="B150" t="s">
        <v>1335</v>
      </c>
      <c r="C150" t="s">
        <v>1336</v>
      </c>
      <c r="D150" t="s">
        <v>1521</v>
      </c>
      <c r="E150" t="s">
        <v>983</v>
      </c>
      <c r="F150" t="s">
        <v>983</v>
      </c>
      <c r="G150" t="s">
        <v>1522</v>
      </c>
      <c r="H150" t="s">
        <v>1417</v>
      </c>
      <c r="I150" t="s">
        <v>1503</v>
      </c>
      <c r="J150" t="s">
        <v>1156</v>
      </c>
      <c r="K150" t="s">
        <v>1124</v>
      </c>
    </row>
    <row r="151" spans="1:13">
      <c r="A151">
        <v>2010</v>
      </c>
      <c r="B151" t="s">
        <v>1339</v>
      </c>
      <c r="C151" t="s">
        <v>1340</v>
      </c>
      <c r="D151" t="s">
        <v>1187</v>
      </c>
      <c r="E151" t="s">
        <v>983</v>
      </c>
      <c r="F151" t="s">
        <v>983</v>
      </c>
      <c r="G151" t="s">
        <v>1523</v>
      </c>
      <c r="H151" t="s">
        <v>1417</v>
      </c>
      <c r="I151" t="s">
        <v>1503</v>
      </c>
      <c r="J151" t="s">
        <v>1156</v>
      </c>
      <c r="K151" t="s">
        <v>1127</v>
      </c>
    </row>
    <row r="152" spans="1:13">
      <c r="A152">
        <v>2011</v>
      </c>
      <c r="B152" t="s">
        <v>1317</v>
      </c>
      <c r="C152" t="s">
        <v>1318</v>
      </c>
      <c r="D152" t="s">
        <v>1187</v>
      </c>
      <c r="E152" t="s">
        <v>983</v>
      </c>
      <c r="F152" t="s">
        <v>983</v>
      </c>
      <c r="G152" t="s">
        <v>1524</v>
      </c>
      <c r="H152" t="s">
        <v>1417</v>
      </c>
      <c r="I152" t="s">
        <v>1503</v>
      </c>
      <c r="J152" t="s">
        <v>1156</v>
      </c>
      <c r="K152" t="s">
        <v>1128</v>
      </c>
    </row>
    <row r="153" spans="1:13">
      <c r="A153">
        <v>2012</v>
      </c>
      <c r="B153" t="s">
        <v>1341</v>
      </c>
      <c r="C153" t="s">
        <v>1342</v>
      </c>
      <c r="D153" t="s">
        <v>1525</v>
      </c>
      <c r="E153" t="s">
        <v>983</v>
      </c>
      <c r="F153" t="s">
        <v>983</v>
      </c>
      <c r="G153" t="s">
        <v>1526</v>
      </c>
      <c r="H153" t="s">
        <v>1417</v>
      </c>
      <c r="I153" t="s">
        <v>1503</v>
      </c>
      <c r="J153" t="s">
        <v>1156</v>
      </c>
      <c r="K153" t="s">
        <v>1126</v>
      </c>
      <c r="L153" t="s">
        <v>1527</v>
      </c>
    </row>
    <row r="154" spans="1:13">
      <c r="A154">
        <v>2013</v>
      </c>
      <c r="B154" t="s">
        <v>1337</v>
      </c>
      <c r="C154" t="s">
        <v>666</v>
      </c>
      <c r="D154" t="s">
        <v>1187</v>
      </c>
      <c r="E154" t="s">
        <v>983</v>
      </c>
      <c r="F154" t="s">
        <v>983</v>
      </c>
      <c r="G154" t="s">
        <v>1528</v>
      </c>
      <c r="H154" t="s">
        <v>1417</v>
      </c>
      <c r="I154" t="s">
        <v>1503</v>
      </c>
      <c r="J154" t="s">
        <v>1156</v>
      </c>
      <c r="K154" t="s">
        <v>1125</v>
      </c>
    </row>
    <row r="155" spans="1:13">
      <c r="A155">
        <v>2014</v>
      </c>
      <c r="B155" t="s">
        <v>1529</v>
      </c>
      <c r="C155" t="s">
        <v>1530</v>
      </c>
      <c r="D155" t="s">
        <v>1187</v>
      </c>
      <c r="E155" t="s">
        <v>983</v>
      </c>
      <c r="F155" t="s">
        <v>983</v>
      </c>
      <c r="G155" t="s">
        <v>1244</v>
      </c>
      <c r="H155" t="s">
        <v>1417</v>
      </c>
      <c r="I155" t="s">
        <v>1503</v>
      </c>
      <c r="J155" t="s">
        <v>1156</v>
      </c>
      <c r="K155" t="s">
        <v>1115</v>
      </c>
    </row>
    <row r="156" spans="1:13">
      <c r="A156">
        <v>3001</v>
      </c>
      <c r="B156" t="s">
        <v>1531</v>
      </c>
      <c r="C156" t="s">
        <v>1263</v>
      </c>
      <c r="D156" t="s">
        <v>1532</v>
      </c>
      <c r="E156" t="s">
        <v>983</v>
      </c>
      <c r="F156" t="s">
        <v>983</v>
      </c>
      <c r="G156" t="s">
        <v>1533</v>
      </c>
      <c r="H156" t="s">
        <v>1415</v>
      </c>
      <c r="I156" t="s">
        <v>1534</v>
      </c>
      <c r="J156" t="s">
        <v>1417</v>
      </c>
      <c r="K156" t="s">
        <v>1066</v>
      </c>
      <c r="M156" t="s">
        <v>1535</v>
      </c>
    </row>
    <row r="157" spans="1:13">
      <c r="A157">
        <v>3002</v>
      </c>
      <c r="B157" t="s">
        <v>1536</v>
      </c>
      <c r="C157" t="s">
        <v>1274</v>
      </c>
      <c r="D157" t="s">
        <v>1537</v>
      </c>
      <c r="E157" t="s">
        <v>983</v>
      </c>
      <c r="F157" t="s">
        <v>983</v>
      </c>
      <c r="G157" t="s">
        <v>1538</v>
      </c>
      <c r="H157" t="s">
        <v>1415</v>
      </c>
      <c r="I157" t="s">
        <v>1534</v>
      </c>
      <c r="J157" t="s">
        <v>1417</v>
      </c>
      <c r="K157" t="s">
        <v>1068</v>
      </c>
      <c r="M157" t="s">
        <v>1539</v>
      </c>
    </row>
    <row r="158" spans="1:13">
      <c r="A158">
        <v>3003</v>
      </c>
      <c r="B158" t="s">
        <v>1540</v>
      </c>
      <c r="C158" t="s">
        <v>1288</v>
      </c>
      <c r="D158" t="s">
        <v>1541</v>
      </c>
      <c r="E158" t="s">
        <v>983</v>
      </c>
      <c r="F158" t="s">
        <v>983</v>
      </c>
      <c r="G158" t="s">
        <v>1542</v>
      </c>
      <c r="H158" t="s">
        <v>1415</v>
      </c>
      <c r="I158" t="s">
        <v>1534</v>
      </c>
      <c r="J158" t="s">
        <v>1417</v>
      </c>
      <c r="K158" t="s">
        <v>1074</v>
      </c>
      <c r="L158" t="s">
        <v>1543</v>
      </c>
      <c r="M158" t="s">
        <v>1544</v>
      </c>
    </row>
    <row r="159" spans="1:13">
      <c r="A159">
        <v>3004</v>
      </c>
      <c r="B159" t="s">
        <v>1545</v>
      </c>
      <c r="C159" t="s">
        <v>8</v>
      </c>
      <c r="D159" t="s">
        <v>1187</v>
      </c>
      <c r="E159" t="s">
        <v>983</v>
      </c>
      <c r="F159" t="s">
        <v>983</v>
      </c>
      <c r="G159" t="s">
        <v>1546</v>
      </c>
      <c r="H159" t="s">
        <v>1415</v>
      </c>
      <c r="I159" t="s">
        <v>1534</v>
      </c>
      <c r="J159" t="s">
        <v>1156</v>
      </c>
      <c r="K159" t="s">
        <v>1067</v>
      </c>
      <c r="M159" t="s">
        <v>1547</v>
      </c>
    </row>
    <row r="160" spans="1:13">
      <c r="A160">
        <v>3005</v>
      </c>
      <c r="B160" t="s">
        <v>1548</v>
      </c>
      <c r="C160" t="s">
        <v>1549</v>
      </c>
      <c r="D160" t="s">
        <v>1550</v>
      </c>
      <c r="E160" t="s">
        <v>983</v>
      </c>
      <c r="F160" t="s">
        <v>983</v>
      </c>
      <c r="G160" t="s">
        <v>1551</v>
      </c>
      <c r="H160" t="s">
        <v>1415</v>
      </c>
      <c r="I160" t="s">
        <v>1534</v>
      </c>
      <c r="J160" t="s">
        <v>1417</v>
      </c>
      <c r="K160" t="s">
        <v>1070</v>
      </c>
      <c r="M160" t="s">
        <v>1552</v>
      </c>
    </row>
    <row r="161" spans="1:13">
      <c r="A161">
        <v>3006</v>
      </c>
      <c r="B161" t="s">
        <v>1553</v>
      </c>
      <c r="C161" t="s">
        <v>1312</v>
      </c>
      <c r="D161" t="s">
        <v>1554</v>
      </c>
      <c r="E161" t="s">
        <v>983</v>
      </c>
      <c r="F161" t="s">
        <v>983</v>
      </c>
      <c r="G161" t="s">
        <v>1555</v>
      </c>
      <c r="H161" t="s">
        <v>1415</v>
      </c>
      <c r="I161" t="s">
        <v>1534</v>
      </c>
      <c r="J161" t="s">
        <v>1417</v>
      </c>
      <c r="K161" t="s">
        <v>1075</v>
      </c>
      <c r="M161" t="s">
        <v>1556</v>
      </c>
    </row>
    <row r="162" spans="1:13">
      <c r="A162">
        <v>3007</v>
      </c>
      <c r="B162" t="s">
        <v>1557</v>
      </c>
      <c r="C162" t="s">
        <v>1268</v>
      </c>
      <c r="D162" t="s">
        <v>1558</v>
      </c>
      <c r="E162" t="s">
        <v>983</v>
      </c>
      <c r="F162" t="s">
        <v>983</v>
      </c>
      <c r="G162" t="s">
        <v>1559</v>
      </c>
      <c r="H162" t="s">
        <v>1415</v>
      </c>
      <c r="I162" t="s">
        <v>1534</v>
      </c>
      <c r="J162" t="s">
        <v>1156</v>
      </c>
      <c r="K162" t="s">
        <v>1560</v>
      </c>
      <c r="M162" t="s">
        <v>1561</v>
      </c>
    </row>
    <row r="163" spans="1:13">
      <c r="A163">
        <v>3008</v>
      </c>
      <c r="B163" t="s">
        <v>1562</v>
      </c>
      <c r="C163" t="s">
        <v>1265</v>
      </c>
      <c r="D163" t="s">
        <v>1187</v>
      </c>
      <c r="E163" t="s">
        <v>983</v>
      </c>
      <c r="F163" t="s">
        <v>983</v>
      </c>
      <c r="G163" t="s">
        <v>1563</v>
      </c>
      <c r="H163" t="s">
        <v>1417</v>
      </c>
      <c r="I163" t="s">
        <v>1534</v>
      </c>
      <c r="J163" t="s">
        <v>1156</v>
      </c>
      <c r="K163" t="s">
        <v>1109</v>
      </c>
    </row>
    <row r="164" spans="1:13">
      <c r="A164">
        <v>3009</v>
      </c>
      <c r="B164" t="s">
        <v>1301</v>
      </c>
      <c r="C164" t="s">
        <v>1302</v>
      </c>
      <c r="D164" t="s">
        <v>1187</v>
      </c>
      <c r="E164" t="s">
        <v>983</v>
      </c>
      <c r="F164" t="s">
        <v>983</v>
      </c>
      <c r="G164" t="s">
        <v>1564</v>
      </c>
      <c r="H164" t="s">
        <v>1417</v>
      </c>
      <c r="I164" t="s">
        <v>1534</v>
      </c>
      <c r="J164" t="s">
        <v>1156</v>
      </c>
      <c r="K164" t="s">
        <v>1079</v>
      </c>
    </row>
    <row r="165" spans="1:13">
      <c r="A165">
        <v>3010</v>
      </c>
      <c r="B165" t="s">
        <v>1565</v>
      </c>
      <c r="C165" t="s">
        <v>1290</v>
      </c>
      <c r="D165" t="s">
        <v>1566</v>
      </c>
      <c r="E165" t="s">
        <v>983</v>
      </c>
      <c r="F165" t="s">
        <v>983</v>
      </c>
      <c r="G165" t="s">
        <v>1567</v>
      </c>
      <c r="H165" t="s">
        <v>1415</v>
      </c>
      <c r="I165" t="s">
        <v>1534</v>
      </c>
      <c r="J165" t="s">
        <v>1417</v>
      </c>
      <c r="K165" t="s">
        <v>1080</v>
      </c>
      <c r="M165" t="s">
        <v>1568</v>
      </c>
    </row>
    <row r="166" spans="1:13">
      <c r="A166">
        <v>3011</v>
      </c>
      <c r="B166" t="s">
        <v>1569</v>
      </c>
      <c r="C166" t="s">
        <v>1300</v>
      </c>
      <c r="D166" t="s">
        <v>1570</v>
      </c>
      <c r="E166" t="s">
        <v>983</v>
      </c>
      <c r="F166" t="s">
        <v>983</v>
      </c>
      <c r="G166" t="s">
        <v>1571</v>
      </c>
      <c r="H166" t="s">
        <v>1415</v>
      </c>
      <c r="I166" t="s">
        <v>1534</v>
      </c>
      <c r="J166" t="s">
        <v>1417</v>
      </c>
      <c r="K166" t="s">
        <v>1078</v>
      </c>
      <c r="M166" t="s">
        <v>1572</v>
      </c>
    </row>
    <row r="167" spans="1:13">
      <c r="A167">
        <v>3012</v>
      </c>
      <c r="B167" t="s">
        <v>1573</v>
      </c>
      <c r="C167" t="s">
        <v>1276</v>
      </c>
      <c r="D167" t="s">
        <v>1521</v>
      </c>
      <c r="E167" t="s">
        <v>983</v>
      </c>
      <c r="F167" t="s">
        <v>983</v>
      </c>
      <c r="G167" t="s">
        <v>1574</v>
      </c>
      <c r="H167" t="s">
        <v>1415</v>
      </c>
      <c r="I167" t="s">
        <v>1534</v>
      </c>
      <c r="J167" t="s">
        <v>1417</v>
      </c>
      <c r="K167" t="s">
        <v>1072</v>
      </c>
      <c r="M167" t="s">
        <v>1575</v>
      </c>
    </row>
    <row r="168" spans="1:13">
      <c r="A168">
        <v>3013</v>
      </c>
      <c r="B168" t="s">
        <v>1576</v>
      </c>
      <c r="C168" t="s">
        <v>1292</v>
      </c>
      <c r="D168" t="s">
        <v>1187</v>
      </c>
      <c r="E168" t="s">
        <v>983</v>
      </c>
      <c r="F168" t="s">
        <v>983</v>
      </c>
      <c r="G168" t="s">
        <v>1577</v>
      </c>
      <c r="H168" t="s">
        <v>1417</v>
      </c>
      <c r="I168" t="s">
        <v>1534</v>
      </c>
      <c r="J168" t="s">
        <v>1417</v>
      </c>
      <c r="K168" t="s">
        <v>1578</v>
      </c>
    </row>
    <row r="169" spans="1:13">
      <c r="A169">
        <v>3014</v>
      </c>
      <c r="B169" t="s">
        <v>1293</v>
      </c>
      <c r="C169" t="s">
        <v>1294</v>
      </c>
      <c r="D169" t="s">
        <v>1187</v>
      </c>
      <c r="E169" t="s">
        <v>983</v>
      </c>
      <c r="F169" t="s">
        <v>983</v>
      </c>
      <c r="G169" t="s">
        <v>1579</v>
      </c>
      <c r="H169" t="s">
        <v>1417</v>
      </c>
      <c r="I169" t="s">
        <v>1534</v>
      </c>
      <c r="J169" t="s">
        <v>1156</v>
      </c>
      <c r="K169" t="s">
        <v>1459</v>
      </c>
    </row>
    <row r="170" spans="1:13">
      <c r="A170">
        <v>3015</v>
      </c>
      <c r="B170" t="s">
        <v>1580</v>
      </c>
      <c r="C170" t="s">
        <v>1581</v>
      </c>
      <c r="D170" t="s">
        <v>1582</v>
      </c>
      <c r="E170" t="s">
        <v>983</v>
      </c>
      <c r="F170" t="s">
        <v>983</v>
      </c>
      <c r="G170" t="s">
        <v>1583</v>
      </c>
      <c r="H170" t="s">
        <v>1415</v>
      </c>
      <c r="I170" t="s">
        <v>1534</v>
      </c>
      <c r="J170" t="s">
        <v>1417</v>
      </c>
      <c r="K170" t="s">
        <v>1076</v>
      </c>
      <c r="M170" t="s">
        <v>1584</v>
      </c>
    </row>
    <row r="171" spans="1:13">
      <c r="A171">
        <v>3016</v>
      </c>
      <c r="B171" t="s">
        <v>1585</v>
      </c>
      <c r="C171" t="s">
        <v>1306</v>
      </c>
      <c r="D171" t="s">
        <v>1586</v>
      </c>
      <c r="E171" t="s">
        <v>983</v>
      </c>
      <c r="F171" t="s">
        <v>983</v>
      </c>
      <c r="G171" t="s">
        <v>1587</v>
      </c>
      <c r="H171" t="s">
        <v>1415</v>
      </c>
      <c r="I171" t="s">
        <v>1534</v>
      </c>
      <c r="J171" t="s">
        <v>1417</v>
      </c>
      <c r="K171" t="s">
        <v>1073</v>
      </c>
      <c r="M171" t="s">
        <v>1588</v>
      </c>
    </row>
    <row r="172" spans="1:13">
      <c r="A172">
        <v>3017</v>
      </c>
      <c r="B172" t="s">
        <v>1589</v>
      </c>
      <c r="C172" t="s">
        <v>1590</v>
      </c>
      <c r="D172" t="s">
        <v>1187</v>
      </c>
      <c r="E172" t="s">
        <v>983</v>
      </c>
      <c r="F172" t="s">
        <v>983</v>
      </c>
      <c r="G172" t="s">
        <v>1591</v>
      </c>
      <c r="H172" t="s">
        <v>1417</v>
      </c>
      <c r="I172" t="s">
        <v>1534</v>
      </c>
      <c r="J172" t="s">
        <v>1156</v>
      </c>
      <c r="K172" t="s">
        <v>1077</v>
      </c>
    </row>
    <row r="173" spans="1:13">
      <c r="A173">
        <v>3022</v>
      </c>
      <c r="B173" t="s">
        <v>1592</v>
      </c>
      <c r="C173" t="s">
        <v>1593</v>
      </c>
      <c r="D173" t="s">
        <v>1594</v>
      </c>
      <c r="E173" t="s">
        <v>1595</v>
      </c>
      <c r="F173" t="s">
        <v>1596</v>
      </c>
      <c r="G173" t="s">
        <v>1597</v>
      </c>
      <c r="H173" t="s">
        <v>1415</v>
      </c>
      <c r="I173" t="s">
        <v>1534</v>
      </c>
      <c r="J173" t="s">
        <v>1417</v>
      </c>
      <c r="K173" t="s">
        <v>1598</v>
      </c>
      <c r="M173" t="s">
        <v>1599</v>
      </c>
    </row>
    <row r="174" spans="1:13">
      <c r="A174">
        <v>3023</v>
      </c>
      <c r="B174" t="s">
        <v>1600</v>
      </c>
      <c r="C174" t="s">
        <v>1601</v>
      </c>
      <c r="D174" t="s">
        <v>1187</v>
      </c>
      <c r="E174" t="s">
        <v>1459</v>
      </c>
      <c r="F174" t="s">
        <v>1459</v>
      </c>
      <c r="G174" t="s">
        <v>1602</v>
      </c>
      <c r="H174" t="s">
        <v>1417</v>
      </c>
      <c r="I174" t="s">
        <v>1534</v>
      </c>
      <c r="J174" t="s">
        <v>1156</v>
      </c>
      <c r="K174" t="s">
        <v>1459</v>
      </c>
    </row>
    <row r="175" spans="1:13">
      <c r="A175">
        <v>3024</v>
      </c>
      <c r="B175" t="s">
        <v>1603</v>
      </c>
      <c r="C175" t="s">
        <v>1604</v>
      </c>
      <c r="D175" t="s">
        <v>1187</v>
      </c>
      <c r="E175" t="s">
        <v>983</v>
      </c>
      <c r="F175" t="s">
        <v>983</v>
      </c>
      <c r="G175" t="s">
        <v>1605</v>
      </c>
      <c r="H175" t="s">
        <v>1415</v>
      </c>
      <c r="I175" t="s">
        <v>1534</v>
      </c>
      <c r="J175" t="s">
        <v>1417</v>
      </c>
      <c r="K175" t="s">
        <v>1606</v>
      </c>
      <c r="M175" t="s">
        <v>1607</v>
      </c>
    </row>
    <row r="176" spans="1:13">
      <c r="A176">
        <v>3025</v>
      </c>
      <c r="B176" t="s">
        <v>1608</v>
      </c>
      <c r="C176" t="s">
        <v>1609</v>
      </c>
      <c r="D176" t="s">
        <v>1610</v>
      </c>
      <c r="E176" t="s">
        <v>983</v>
      </c>
      <c r="F176" t="s">
        <v>983</v>
      </c>
      <c r="G176" t="s">
        <v>1611</v>
      </c>
      <c r="H176" t="s">
        <v>1415</v>
      </c>
      <c r="I176" t="s">
        <v>1534</v>
      </c>
      <c r="J176" t="s">
        <v>1417</v>
      </c>
      <c r="K176" t="s">
        <v>1612</v>
      </c>
      <c r="M176" t="s">
        <v>1613</v>
      </c>
    </row>
    <row r="177" spans="1:13">
      <c r="A177">
        <v>3018</v>
      </c>
      <c r="B177" t="s">
        <v>1614</v>
      </c>
      <c r="C177" t="s">
        <v>1366</v>
      </c>
      <c r="D177" t="s">
        <v>1187</v>
      </c>
      <c r="E177" t="s">
        <v>983</v>
      </c>
      <c r="F177" t="s">
        <v>983</v>
      </c>
      <c r="G177" t="s">
        <v>1615</v>
      </c>
      <c r="H177" t="s">
        <v>1417</v>
      </c>
      <c r="I177" t="s">
        <v>1534</v>
      </c>
      <c r="J177" t="s">
        <v>1156</v>
      </c>
      <c r="K177" t="s">
        <v>1459</v>
      </c>
    </row>
    <row r="178" spans="1:13">
      <c r="A178">
        <v>3019</v>
      </c>
      <c r="B178" t="s">
        <v>1616</v>
      </c>
      <c r="C178" t="s">
        <v>1617</v>
      </c>
      <c r="D178" t="s">
        <v>1187</v>
      </c>
      <c r="E178" t="s">
        <v>983</v>
      </c>
      <c r="F178" t="s">
        <v>983</v>
      </c>
      <c r="G178" t="s">
        <v>1238</v>
      </c>
      <c r="H178" t="s">
        <v>1417</v>
      </c>
      <c r="I178" t="s">
        <v>1534</v>
      </c>
      <c r="J178" t="s">
        <v>1156</v>
      </c>
      <c r="K178" t="s">
        <v>1459</v>
      </c>
    </row>
    <row r="179" spans="1:13">
      <c r="A179">
        <v>3021</v>
      </c>
      <c r="B179" t="s">
        <v>1618</v>
      </c>
      <c r="C179" t="s">
        <v>1619</v>
      </c>
      <c r="D179" t="s">
        <v>1187</v>
      </c>
      <c r="E179" t="s">
        <v>983</v>
      </c>
      <c r="F179" t="s">
        <v>983</v>
      </c>
      <c r="G179" t="s">
        <v>1620</v>
      </c>
      <c r="H179" t="s">
        <v>1415</v>
      </c>
      <c r="I179" t="s">
        <v>1534</v>
      </c>
      <c r="J179" t="s">
        <v>1417</v>
      </c>
      <c r="K179" t="s">
        <v>1621</v>
      </c>
      <c r="M179" t="s">
        <v>1622</v>
      </c>
    </row>
    <row r="180" spans="1:13">
      <c r="A180">
        <v>3030</v>
      </c>
      <c r="B180" t="s">
        <v>1623</v>
      </c>
      <c r="C180" t="s">
        <v>1624</v>
      </c>
      <c r="D180" t="s">
        <v>1625</v>
      </c>
      <c r="E180" t="s">
        <v>817</v>
      </c>
      <c r="F180" t="s">
        <v>817</v>
      </c>
      <c r="G180" t="s">
        <v>1626</v>
      </c>
      <c r="H180" t="s">
        <v>1415</v>
      </c>
      <c r="I180" t="s">
        <v>1534</v>
      </c>
      <c r="J180" t="s">
        <v>1417</v>
      </c>
      <c r="K180" t="s">
        <v>1069</v>
      </c>
      <c r="M180" t="s">
        <v>1627</v>
      </c>
    </row>
    <row r="181" spans="1:13">
      <c r="A181">
        <v>3032</v>
      </c>
      <c r="B181" t="s">
        <v>1628</v>
      </c>
      <c r="C181" t="s">
        <v>1629</v>
      </c>
      <c r="D181" t="s">
        <v>1187</v>
      </c>
      <c r="E181" t="s">
        <v>1630</v>
      </c>
      <c r="F181" t="s">
        <v>1630</v>
      </c>
      <c r="G181" t="s">
        <v>1631</v>
      </c>
      <c r="H181" t="s">
        <v>1417</v>
      </c>
      <c r="I181" t="s">
        <v>1534</v>
      </c>
      <c r="J181" t="s">
        <v>1156</v>
      </c>
      <c r="K181" t="s">
        <v>1459</v>
      </c>
    </row>
    <row r="182" spans="1:13">
      <c r="A182">
        <v>3034</v>
      </c>
      <c r="B182" t="s">
        <v>1632</v>
      </c>
      <c r="C182" t="s">
        <v>1633</v>
      </c>
      <c r="D182" t="s">
        <v>1634</v>
      </c>
      <c r="E182" t="s">
        <v>1459</v>
      </c>
      <c r="F182" t="s">
        <v>1459</v>
      </c>
      <c r="G182" t="s">
        <v>1635</v>
      </c>
      <c r="H182" t="s">
        <v>1415</v>
      </c>
      <c r="I182" t="s">
        <v>1534</v>
      </c>
      <c r="J182" t="s">
        <v>1417</v>
      </c>
      <c r="K182" t="s">
        <v>1636</v>
      </c>
      <c r="M182" t="s">
        <v>1637</v>
      </c>
    </row>
    <row r="183" spans="1:13">
      <c r="A183">
        <v>3026</v>
      </c>
      <c r="B183" t="s">
        <v>1638</v>
      </c>
      <c r="C183" t="s">
        <v>1639</v>
      </c>
      <c r="D183" t="s">
        <v>1640</v>
      </c>
      <c r="E183" t="s">
        <v>1641</v>
      </c>
      <c r="F183" t="s">
        <v>1642</v>
      </c>
      <c r="G183" t="s">
        <v>1643</v>
      </c>
      <c r="H183" t="s">
        <v>1415</v>
      </c>
      <c r="I183" t="s">
        <v>1534</v>
      </c>
      <c r="J183" t="s">
        <v>1417</v>
      </c>
      <c r="K183" t="s">
        <v>1071</v>
      </c>
      <c r="M183" t="s">
        <v>1644</v>
      </c>
    </row>
    <row r="184" spans="1:13">
      <c r="A184">
        <v>3027</v>
      </c>
      <c r="B184" t="s">
        <v>1645</v>
      </c>
      <c r="C184" t="s">
        <v>1646</v>
      </c>
      <c r="D184" t="s">
        <v>1647</v>
      </c>
      <c r="E184" t="s">
        <v>983</v>
      </c>
      <c r="F184" t="s">
        <v>983</v>
      </c>
      <c r="G184" t="s">
        <v>1648</v>
      </c>
      <c r="H184" t="s">
        <v>1415</v>
      </c>
      <c r="I184" t="s">
        <v>1534</v>
      </c>
      <c r="J184" t="s">
        <v>1417</v>
      </c>
      <c r="K184" t="s">
        <v>1649</v>
      </c>
      <c r="M184" t="s">
        <v>1650</v>
      </c>
    </row>
    <row r="185" spans="1:13">
      <c r="A185">
        <v>3029</v>
      </c>
      <c r="B185" t="s">
        <v>1651</v>
      </c>
      <c r="C185" t="s">
        <v>1652</v>
      </c>
      <c r="D185" t="s">
        <v>1653</v>
      </c>
      <c r="E185" t="s">
        <v>1642</v>
      </c>
      <c r="F185" t="s">
        <v>1459</v>
      </c>
      <c r="G185" t="s">
        <v>1654</v>
      </c>
      <c r="H185" t="s">
        <v>1415</v>
      </c>
      <c r="I185" t="s">
        <v>1534</v>
      </c>
      <c r="J185" t="s">
        <v>1417</v>
      </c>
      <c r="K185" t="s">
        <v>1655</v>
      </c>
      <c r="M185" t="s">
        <v>1656</v>
      </c>
    </row>
    <row r="186" spans="1:13">
      <c r="A186">
        <v>3036</v>
      </c>
      <c r="B186" t="s">
        <v>1657</v>
      </c>
      <c r="C186" t="s">
        <v>1658</v>
      </c>
      <c r="D186" t="s">
        <v>1570</v>
      </c>
      <c r="E186" t="s">
        <v>1641</v>
      </c>
      <c r="F186" t="s">
        <v>1642</v>
      </c>
      <c r="G186" t="s">
        <v>1659</v>
      </c>
      <c r="H186" t="s">
        <v>1415</v>
      </c>
      <c r="I186" t="s">
        <v>1534</v>
      </c>
      <c r="J186" t="s">
        <v>1417</v>
      </c>
      <c r="K186" t="s">
        <v>1660</v>
      </c>
      <c r="M186" t="s">
        <v>1661</v>
      </c>
    </row>
    <row r="187" spans="1:13">
      <c r="A187">
        <v>3038</v>
      </c>
      <c r="B187" t="s">
        <v>1662</v>
      </c>
      <c r="C187" t="s">
        <v>1663</v>
      </c>
      <c r="D187" t="s">
        <v>1187</v>
      </c>
      <c r="E187" t="s">
        <v>983</v>
      </c>
      <c r="F187" t="s">
        <v>983</v>
      </c>
      <c r="G187" t="s">
        <v>1664</v>
      </c>
      <c r="H187" t="s">
        <v>1417</v>
      </c>
      <c r="I187" t="s">
        <v>1534</v>
      </c>
      <c r="J187" t="s">
        <v>1156</v>
      </c>
      <c r="K187" t="s">
        <v>1665</v>
      </c>
    </row>
    <row r="188" spans="1:13">
      <c r="A188">
        <v>3040</v>
      </c>
      <c r="B188" t="s">
        <v>1666</v>
      </c>
      <c r="C188" t="s">
        <v>1667</v>
      </c>
      <c r="D188" t="s">
        <v>1187</v>
      </c>
      <c r="E188" t="s">
        <v>1459</v>
      </c>
      <c r="F188" t="s">
        <v>1459</v>
      </c>
      <c r="G188" t="s">
        <v>1668</v>
      </c>
      <c r="H188" t="s">
        <v>1417</v>
      </c>
      <c r="I188" t="s">
        <v>1534</v>
      </c>
      <c r="J188" t="s">
        <v>1156</v>
      </c>
      <c r="K188" t="s">
        <v>1459</v>
      </c>
    </row>
    <row r="189" spans="1:13">
      <c r="A189">
        <v>4001</v>
      </c>
      <c r="B189" t="s">
        <v>1271</v>
      </c>
      <c r="C189" t="s">
        <v>1669</v>
      </c>
      <c r="D189" t="s">
        <v>1187</v>
      </c>
      <c r="E189" t="s">
        <v>983</v>
      </c>
      <c r="F189" t="s">
        <v>983</v>
      </c>
      <c r="H189" t="s">
        <v>1417</v>
      </c>
      <c r="J189" t="s">
        <v>735</v>
      </c>
      <c r="K189" t="s">
        <v>1459</v>
      </c>
    </row>
    <row r="190" spans="1:13">
      <c r="A190">
        <v>4002</v>
      </c>
      <c r="B190" t="s">
        <v>1279</v>
      </c>
      <c r="C190" t="s">
        <v>1670</v>
      </c>
      <c r="D190" t="s">
        <v>1187</v>
      </c>
      <c r="E190" t="s">
        <v>983</v>
      </c>
      <c r="F190" t="s">
        <v>983</v>
      </c>
      <c r="G190" t="s">
        <v>1671</v>
      </c>
      <c r="H190" t="s">
        <v>1417</v>
      </c>
      <c r="J190" t="s">
        <v>735</v>
      </c>
      <c r="K190" t="s">
        <v>1459</v>
      </c>
    </row>
    <row r="191" spans="1:13">
      <c r="A191">
        <v>4003</v>
      </c>
      <c r="B191" t="s">
        <v>1672</v>
      </c>
      <c r="C191" t="s">
        <v>1234</v>
      </c>
      <c r="D191" t="s">
        <v>1187</v>
      </c>
      <c r="E191" t="s">
        <v>983</v>
      </c>
      <c r="F191" t="s">
        <v>983</v>
      </c>
      <c r="G191" t="s">
        <v>1673</v>
      </c>
      <c r="H191" t="s">
        <v>1417</v>
      </c>
      <c r="J191" t="s">
        <v>735</v>
      </c>
      <c r="K191" t="s">
        <v>1459</v>
      </c>
    </row>
    <row r="192" spans="1:13">
      <c r="A192">
        <v>4004</v>
      </c>
      <c r="B192" t="s">
        <v>1260</v>
      </c>
      <c r="C192" t="s">
        <v>1674</v>
      </c>
      <c r="D192" t="s">
        <v>1187</v>
      </c>
      <c r="E192" t="s">
        <v>983</v>
      </c>
      <c r="F192" t="s">
        <v>983</v>
      </c>
      <c r="H192" t="s">
        <v>1417</v>
      </c>
      <c r="J192" t="s">
        <v>735</v>
      </c>
      <c r="K192" t="s">
        <v>1459</v>
      </c>
    </row>
    <row r="193" spans="1:13">
      <c r="A193">
        <v>4005</v>
      </c>
      <c r="B193" t="s">
        <v>1675</v>
      </c>
      <c r="C193" t="s">
        <v>1364</v>
      </c>
      <c r="D193" t="s">
        <v>1187</v>
      </c>
      <c r="E193" t="s">
        <v>983</v>
      </c>
      <c r="F193" t="s">
        <v>983</v>
      </c>
      <c r="G193" t="s">
        <v>1676</v>
      </c>
      <c r="H193" t="s">
        <v>1417</v>
      </c>
      <c r="J193" t="s">
        <v>735</v>
      </c>
      <c r="K193" t="s">
        <v>1677</v>
      </c>
    </row>
    <row r="194" spans="1:13">
      <c r="A194">
        <v>4006</v>
      </c>
      <c r="B194" t="s">
        <v>1678</v>
      </c>
      <c r="C194" t="s">
        <v>1679</v>
      </c>
      <c r="D194" t="s">
        <v>1187</v>
      </c>
      <c r="E194" t="s">
        <v>983</v>
      </c>
      <c r="F194" t="s">
        <v>983</v>
      </c>
      <c r="H194" t="s">
        <v>1417</v>
      </c>
      <c r="J194" t="s">
        <v>735</v>
      </c>
      <c r="K194" t="s">
        <v>1459</v>
      </c>
    </row>
    <row r="195" spans="1:13">
      <c r="A195">
        <v>18001</v>
      </c>
      <c r="B195" t="s">
        <v>1680</v>
      </c>
      <c r="C195" t="s">
        <v>1681</v>
      </c>
      <c r="D195" t="s">
        <v>1630</v>
      </c>
      <c r="E195" t="s">
        <v>1630</v>
      </c>
      <c r="F195" t="s">
        <v>1630</v>
      </c>
      <c r="G195" t="s">
        <v>1681</v>
      </c>
      <c r="H195" t="s">
        <v>1156</v>
      </c>
      <c r="I195" t="s">
        <v>1682</v>
      </c>
      <c r="J195" t="s">
        <v>1156</v>
      </c>
    </row>
    <row r="196" spans="1:13">
      <c r="A196">
        <v>5002</v>
      </c>
      <c r="B196" t="s">
        <v>1683</v>
      </c>
      <c r="C196" t="s">
        <v>1684</v>
      </c>
      <c r="D196" t="s">
        <v>1187</v>
      </c>
      <c r="E196" t="s">
        <v>983</v>
      </c>
      <c r="F196" t="s">
        <v>983</v>
      </c>
      <c r="G196" t="s">
        <v>1685</v>
      </c>
      <c r="H196" t="s">
        <v>1417</v>
      </c>
      <c r="I196" t="s">
        <v>1686</v>
      </c>
      <c r="J196" t="s">
        <v>1156</v>
      </c>
      <c r="K196" t="s">
        <v>1137</v>
      </c>
    </row>
    <row r="197" spans="1:13">
      <c r="A197">
        <v>5003</v>
      </c>
      <c r="B197" t="s">
        <v>1285</v>
      </c>
      <c r="C197" t="s">
        <v>1286</v>
      </c>
      <c r="D197" t="s">
        <v>1187</v>
      </c>
      <c r="E197" t="s">
        <v>983</v>
      </c>
      <c r="F197" t="s">
        <v>983</v>
      </c>
      <c r="G197" t="s">
        <v>22</v>
      </c>
      <c r="H197" t="s">
        <v>1417</v>
      </c>
      <c r="I197" t="s">
        <v>1686</v>
      </c>
      <c r="J197" t="s">
        <v>1156</v>
      </c>
      <c r="K197" t="s">
        <v>1138</v>
      </c>
    </row>
    <row r="198" spans="1:13">
      <c r="A198">
        <v>5004</v>
      </c>
      <c r="B198" t="s">
        <v>1687</v>
      </c>
      <c r="C198" t="s">
        <v>1314</v>
      </c>
      <c r="D198" t="s">
        <v>1187</v>
      </c>
      <c r="E198" t="s">
        <v>983</v>
      </c>
      <c r="F198" t="s">
        <v>983</v>
      </c>
      <c r="G198" t="s">
        <v>1688</v>
      </c>
      <c r="H198" t="s">
        <v>1417</v>
      </c>
      <c r="I198" t="s">
        <v>1686</v>
      </c>
      <c r="J198" t="s">
        <v>1156</v>
      </c>
      <c r="K198" t="s">
        <v>1139</v>
      </c>
    </row>
    <row r="199" spans="1:13">
      <c r="A199">
        <v>5005</v>
      </c>
      <c r="B199" t="s">
        <v>1315</v>
      </c>
      <c r="C199" t="s">
        <v>26</v>
      </c>
      <c r="D199" t="s">
        <v>1187</v>
      </c>
      <c r="E199" t="s">
        <v>983</v>
      </c>
      <c r="F199" t="s">
        <v>983</v>
      </c>
      <c r="G199" t="s">
        <v>26</v>
      </c>
      <c r="H199" t="s">
        <v>1417</v>
      </c>
      <c r="I199" t="s">
        <v>1686</v>
      </c>
      <c r="J199" t="s">
        <v>1156</v>
      </c>
      <c r="K199" t="s">
        <v>1689</v>
      </c>
      <c r="L199" t="s">
        <v>735</v>
      </c>
    </row>
    <row r="200" spans="1:13">
      <c r="A200">
        <v>5006</v>
      </c>
      <c r="B200" t="s">
        <v>1690</v>
      </c>
      <c r="C200" t="s">
        <v>1369</v>
      </c>
      <c r="D200" t="s">
        <v>1187</v>
      </c>
      <c r="E200" t="s">
        <v>983</v>
      </c>
      <c r="F200" t="s">
        <v>983</v>
      </c>
      <c r="G200" t="s">
        <v>23</v>
      </c>
      <c r="H200" t="s">
        <v>1417</v>
      </c>
      <c r="I200" t="s">
        <v>1686</v>
      </c>
      <c r="J200" t="s">
        <v>1156</v>
      </c>
      <c r="K200" t="s">
        <v>1691</v>
      </c>
    </row>
    <row r="201" spans="1:13">
      <c r="A201">
        <v>5007</v>
      </c>
      <c r="B201" t="s">
        <v>1692</v>
      </c>
      <c r="C201" t="s">
        <v>1372</v>
      </c>
      <c r="D201" t="s">
        <v>1187</v>
      </c>
      <c r="E201" t="s">
        <v>1187</v>
      </c>
      <c r="F201" t="s">
        <v>1187</v>
      </c>
      <c r="G201" t="s">
        <v>24</v>
      </c>
      <c r="H201" t="s">
        <v>1417</v>
      </c>
      <c r="I201" t="s">
        <v>1686</v>
      </c>
      <c r="J201" t="s">
        <v>1156</v>
      </c>
      <c r="K201" t="s">
        <v>1693</v>
      </c>
      <c r="L201" t="s">
        <v>1694</v>
      </c>
    </row>
    <row r="202" spans="1:13">
      <c r="A202">
        <v>6001</v>
      </c>
      <c r="B202" t="s">
        <v>1231</v>
      </c>
      <c r="C202" t="s">
        <v>1695</v>
      </c>
      <c r="D202" t="s">
        <v>1187</v>
      </c>
      <c r="E202" t="s">
        <v>983</v>
      </c>
      <c r="F202" t="s">
        <v>983</v>
      </c>
      <c r="G202" t="s">
        <v>1696</v>
      </c>
      <c r="H202" t="s">
        <v>1156</v>
      </c>
      <c r="J202" t="s">
        <v>1156</v>
      </c>
      <c r="K202" t="s">
        <v>1459</v>
      </c>
    </row>
    <row r="203" spans="1:13">
      <c r="A203">
        <v>7001</v>
      </c>
      <c r="B203" t="s">
        <v>1697</v>
      </c>
      <c r="C203" t="s">
        <v>1698</v>
      </c>
      <c r="D203" t="s">
        <v>1187</v>
      </c>
      <c r="E203" t="s">
        <v>983</v>
      </c>
      <c r="F203" t="s">
        <v>983</v>
      </c>
      <c r="G203" t="s">
        <v>1360</v>
      </c>
      <c r="H203" t="s">
        <v>1417</v>
      </c>
      <c r="J203" t="s">
        <v>1156</v>
      </c>
      <c r="K203" t="s">
        <v>1459</v>
      </c>
      <c r="M203" t="s">
        <v>735</v>
      </c>
    </row>
    <row r="204" spans="1:13">
      <c r="A204">
        <v>7002</v>
      </c>
      <c r="B204" t="s">
        <v>1699</v>
      </c>
      <c r="C204" t="s">
        <v>1700</v>
      </c>
      <c r="D204" t="s">
        <v>1187</v>
      </c>
      <c r="E204" t="s">
        <v>983</v>
      </c>
      <c r="F204" t="s">
        <v>983</v>
      </c>
      <c r="G204" t="s">
        <v>1357</v>
      </c>
      <c r="H204" t="s">
        <v>1417</v>
      </c>
      <c r="J204" t="s">
        <v>1156</v>
      </c>
      <c r="K204" t="s">
        <v>1459</v>
      </c>
      <c r="M204" t="s">
        <v>735</v>
      </c>
    </row>
    <row r="205" spans="1:13">
      <c r="A205">
        <v>7003</v>
      </c>
      <c r="B205" t="s">
        <v>1701</v>
      </c>
      <c r="C205" t="s">
        <v>1702</v>
      </c>
      <c r="D205" t="s">
        <v>1187</v>
      </c>
      <c r="E205" t="s">
        <v>983</v>
      </c>
      <c r="F205" t="s">
        <v>983</v>
      </c>
      <c r="G205" t="s">
        <v>1703</v>
      </c>
      <c r="H205" t="s">
        <v>1417</v>
      </c>
      <c r="J205" t="s">
        <v>1156</v>
      </c>
      <c r="K205" t="s">
        <v>1459</v>
      </c>
      <c r="M205" t="s">
        <v>735</v>
      </c>
    </row>
    <row r="206" spans="1:13">
      <c r="A206">
        <v>7004</v>
      </c>
      <c r="B206" t="s">
        <v>1704</v>
      </c>
      <c r="C206" t="s">
        <v>1705</v>
      </c>
      <c r="D206" t="s">
        <v>1187</v>
      </c>
      <c r="E206" t="s">
        <v>983</v>
      </c>
      <c r="F206" t="s">
        <v>983</v>
      </c>
      <c r="G206" t="s">
        <v>1706</v>
      </c>
      <c r="H206" t="s">
        <v>1417</v>
      </c>
      <c r="J206" t="s">
        <v>1156</v>
      </c>
      <c r="K206" t="s">
        <v>1459</v>
      </c>
      <c r="M206" t="s">
        <v>1707</v>
      </c>
    </row>
    <row r="207" spans="1:13">
      <c r="A207">
        <v>7005</v>
      </c>
      <c r="B207" t="s">
        <v>1708</v>
      </c>
      <c r="C207" t="s">
        <v>1709</v>
      </c>
      <c r="D207" t="s">
        <v>1187</v>
      </c>
      <c r="E207" t="s">
        <v>983</v>
      </c>
      <c r="F207" t="s">
        <v>983</v>
      </c>
      <c r="G207" t="s">
        <v>1348</v>
      </c>
      <c r="H207" t="s">
        <v>1417</v>
      </c>
      <c r="J207" t="s">
        <v>1156</v>
      </c>
      <c r="K207" t="s">
        <v>1459</v>
      </c>
      <c r="M207" t="s">
        <v>1710</v>
      </c>
    </row>
    <row r="208" spans="1:13">
      <c r="A208">
        <v>7006</v>
      </c>
      <c r="B208" t="s">
        <v>1711</v>
      </c>
      <c r="C208" t="s">
        <v>1712</v>
      </c>
      <c r="D208" t="s">
        <v>1187</v>
      </c>
      <c r="E208" t="s">
        <v>983</v>
      </c>
      <c r="F208" t="s">
        <v>983</v>
      </c>
      <c r="H208" t="s">
        <v>1417</v>
      </c>
      <c r="J208" t="s">
        <v>1156</v>
      </c>
      <c r="K208" t="s">
        <v>1459</v>
      </c>
      <c r="M208" t="s">
        <v>735</v>
      </c>
    </row>
    <row r="209" spans="1:13">
      <c r="A209">
        <v>7007</v>
      </c>
      <c r="B209" t="s">
        <v>1358</v>
      </c>
      <c r="C209" t="s">
        <v>1713</v>
      </c>
      <c r="D209" t="s">
        <v>1187</v>
      </c>
      <c r="E209" t="s">
        <v>983</v>
      </c>
      <c r="F209" t="s">
        <v>983</v>
      </c>
      <c r="G209" t="s">
        <v>1359</v>
      </c>
      <c r="H209" t="s">
        <v>1417</v>
      </c>
      <c r="J209" t="s">
        <v>1156</v>
      </c>
      <c r="K209" t="s">
        <v>1459</v>
      </c>
      <c r="M209" t="s">
        <v>1714</v>
      </c>
    </row>
    <row r="210" spans="1:13">
      <c r="A210">
        <v>8001</v>
      </c>
      <c r="B210" t="s">
        <v>1715</v>
      </c>
      <c r="C210" t="s">
        <v>1716</v>
      </c>
      <c r="D210" t="s">
        <v>1187</v>
      </c>
      <c r="E210" t="s">
        <v>983</v>
      </c>
      <c r="F210" t="s">
        <v>983</v>
      </c>
      <c r="H210" t="s">
        <v>1417</v>
      </c>
      <c r="J210" t="s">
        <v>1156</v>
      </c>
      <c r="K210" t="s">
        <v>735</v>
      </c>
    </row>
    <row r="211" spans="1:13">
      <c r="A211">
        <v>9990</v>
      </c>
      <c r="B211" t="s">
        <v>1717</v>
      </c>
      <c r="C211" t="s">
        <v>1718</v>
      </c>
      <c r="D211" t="s">
        <v>1187</v>
      </c>
      <c r="E211" t="s">
        <v>1166</v>
      </c>
      <c r="F211" t="s">
        <v>1146</v>
      </c>
      <c r="H211" t="s">
        <v>1156</v>
      </c>
      <c r="J211" t="s">
        <v>1156</v>
      </c>
      <c r="K211" t="s">
        <v>735</v>
      </c>
    </row>
    <row r="212" spans="1:13">
      <c r="A212">
        <v>9991</v>
      </c>
      <c r="B212" t="s">
        <v>1719</v>
      </c>
      <c r="C212" t="s">
        <v>1720</v>
      </c>
      <c r="D212" t="s">
        <v>1187</v>
      </c>
      <c r="E212" t="s">
        <v>1166</v>
      </c>
      <c r="F212" t="s">
        <v>1146</v>
      </c>
      <c r="H212" t="s">
        <v>1156</v>
      </c>
      <c r="J212" t="s">
        <v>1156</v>
      </c>
      <c r="K212" t="s">
        <v>735</v>
      </c>
    </row>
    <row r="213" spans="1:13">
      <c r="A213">
        <v>9008</v>
      </c>
      <c r="B213" t="s">
        <v>1721</v>
      </c>
      <c r="C213" t="s">
        <v>1722</v>
      </c>
      <c r="D213" t="s">
        <v>1187</v>
      </c>
      <c r="E213" t="s">
        <v>983</v>
      </c>
      <c r="F213" t="s">
        <v>983</v>
      </c>
      <c r="G213" t="s">
        <v>1723</v>
      </c>
      <c r="H213" t="s">
        <v>1417</v>
      </c>
      <c r="I213" t="s">
        <v>1724</v>
      </c>
      <c r="J213" t="s">
        <v>1156</v>
      </c>
    </row>
    <row r="214" spans="1:13">
      <c r="A214">
        <v>11001</v>
      </c>
      <c r="B214" t="s">
        <v>1309</v>
      </c>
      <c r="C214" t="s">
        <v>1725</v>
      </c>
      <c r="D214" t="s">
        <v>1187</v>
      </c>
      <c r="E214" t="s">
        <v>983</v>
      </c>
      <c r="F214" t="s">
        <v>983</v>
      </c>
      <c r="H214" t="s">
        <v>1417</v>
      </c>
      <c r="J214" t="s">
        <v>735</v>
      </c>
    </row>
    <row r="215" spans="1:13">
      <c r="A215">
        <v>11002</v>
      </c>
      <c r="B215" t="s">
        <v>1726</v>
      </c>
      <c r="C215" t="s">
        <v>1727</v>
      </c>
      <c r="D215" t="s">
        <v>1187</v>
      </c>
      <c r="E215" t="s">
        <v>983</v>
      </c>
      <c r="F215" t="s">
        <v>983</v>
      </c>
      <c r="G215" t="s">
        <v>16</v>
      </c>
      <c r="H215" t="s">
        <v>1417</v>
      </c>
      <c r="J215" t="s">
        <v>735</v>
      </c>
      <c r="M215" t="s">
        <v>1728</v>
      </c>
    </row>
    <row r="216" spans="1:13">
      <c r="A216">
        <v>20000</v>
      </c>
      <c r="B216" t="s">
        <v>1729</v>
      </c>
      <c r="C216" t="s">
        <v>1730</v>
      </c>
      <c r="D216" t="s">
        <v>1187</v>
      </c>
      <c r="E216" t="s">
        <v>1187</v>
      </c>
      <c r="F216" t="s">
        <v>1187</v>
      </c>
      <c r="H216" t="s">
        <v>1156</v>
      </c>
      <c r="J216" t="s">
        <v>1156</v>
      </c>
      <c r="L216" t="s">
        <v>735</v>
      </c>
    </row>
    <row r="217" spans="1:13">
      <c r="A217">
        <v>18002</v>
      </c>
      <c r="B217" t="s">
        <v>1731</v>
      </c>
      <c r="C217" t="s">
        <v>1732</v>
      </c>
      <c r="D217" t="s">
        <v>1630</v>
      </c>
      <c r="E217" t="s">
        <v>1630</v>
      </c>
      <c r="F217" t="s">
        <v>1630</v>
      </c>
      <c r="G217" t="s">
        <v>1732</v>
      </c>
      <c r="H217" t="s">
        <v>1156</v>
      </c>
      <c r="I217" t="s">
        <v>1682</v>
      </c>
      <c r="J217" t="s">
        <v>1156</v>
      </c>
    </row>
    <row r="218" spans="1:13">
      <c r="A218">
        <v>15111</v>
      </c>
      <c r="B218" t="s">
        <v>1733</v>
      </c>
      <c r="C218" t="s">
        <v>1734</v>
      </c>
      <c r="D218" t="s">
        <v>1187</v>
      </c>
      <c r="E218" t="s">
        <v>1187</v>
      </c>
      <c r="F218" t="s">
        <v>1187</v>
      </c>
      <c r="G218" t="s">
        <v>1735</v>
      </c>
      <c r="H218" t="s">
        <v>1156</v>
      </c>
      <c r="I218" t="s">
        <v>735</v>
      </c>
      <c r="J218" t="s">
        <v>735</v>
      </c>
    </row>
    <row r="219" spans="1:13">
      <c r="A219">
        <v>15108</v>
      </c>
      <c r="B219" t="s">
        <v>1736</v>
      </c>
      <c r="C219" t="s">
        <v>1737</v>
      </c>
      <c r="D219" t="s">
        <v>1187</v>
      </c>
      <c r="E219" t="s">
        <v>1187</v>
      </c>
      <c r="F219" t="s">
        <v>1187</v>
      </c>
      <c r="G219" t="s">
        <v>1738</v>
      </c>
      <c r="H219" t="s">
        <v>1156</v>
      </c>
      <c r="I219" t="s">
        <v>735</v>
      </c>
      <c r="J219" t="s">
        <v>735</v>
      </c>
    </row>
    <row r="220" spans="1:13">
      <c r="A220">
        <v>15207</v>
      </c>
      <c r="B220" t="s">
        <v>1739</v>
      </c>
      <c r="C220" t="s">
        <v>1740</v>
      </c>
      <c r="D220" t="s">
        <v>1187</v>
      </c>
      <c r="E220" t="s">
        <v>1187</v>
      </c>
      <c r="F220" t="s">
        <v>1187</v>
      </c>
      <c r="G220" t="s">
        <v>1741</v>
      </c>
      <c r="H220" t="s">
        <v>1156</v>
      </c>
      <c r="I220" t="s">
        <v>735</v>
      </c>
      <c r="J220" t="s">
        <v>735</v>
      </c>
    </row>
    <row r="221" spans="1:13">
      <c r="A221">
        <v>15109</v>
      </c>
      <c r="B221" t="s">
        <v>1742</v>
      </c>
      <c r="C221" t="s">
        <v>1743</v>
      </c>
      <c r="D221" t="s">
        <v>1187</v>
      </c>
      <c r="E221" t="s">
        <v>1187</v>
      </c>
      <c r="F221" t="s">
        <v>1187</v>
      </c>
      <c r="G221" t="s">
        <v>1744</v>
      </c>
      <c r="H221" t="s">
        <v>1156</v>
      </c>
      <c r="I221" t="s">
        <v>735</v>
      </c>
      <c r="J221" t="s">
        <v>735</v>
      </c>
    </row>
    <row r="222" spans="1:13">
      <c r="A222">
        <v>15113</v>
      </c>
      <c r="B222" t="s">
        <v>1745</v>
      </c>
      <c r="C222" t="s">
        <v>1746</v>
      </c>
      <c r="D222" t="s">
        <v>1187</v>
      </c>
      <c r="E222" t="s">
        <v>1187</v>
      </c>
      <c r="F222" t="s">
        <v>1187</v>
      </c>
      <c r="G222" t="s">
        <v>1747</v>
      </c>
      <c r="H222" t="s">
        <v>1156</v>
      </c>
      <c r="I222" t="s">
        <v>735</v>
      </c>
      <c r="J222" t="s">
        <v>735</v>
      </c>
    </row>
    <row r="223" spans="1:13">
      <c r="A223">
        <v>122000</v>
      </c>
      <c r="B223" t="s">
        <v>1748</v>
      </c>
      <c r="C223" t="s">
        <v>1749</v>
      </c>
      <c r="D223" t="s">
        <v>983</v>
      </c>
      <c r="E223" t="s">
        <v>983</v>
      </c>
      <c r="F223" t="s">
        <v>983</v>
      </c>
      <c r="G223" t="s">
        <v>983</v>
      </c>
      <c r="H223" t="s">
        <v>1156</v>
      </c>
      <c r="I223" t="s">
        <v>1750</v>
      </c>
      <c r="J223" t="s">
        <v>1156</v>
      </c>
    </row>
    <row r="224" spans="1:13">
      <c r="A224">
        <v>15201</v>
      </c>
      <c r="B224" t="s">
        <v>1751</v>
      </c>
      <c r="C224" t="s">
        <v>1752</v>
      </c>
      <c r="D224" t="s">
        <v>1187</v>
      </c>
      <c r="E224" t="s">
        <v>1187</v>
      </c>
      <c r="F224" t="s">
        <v>1187</v>
      </c>
      <c r="G224" t="s">
        <v>1753</v>
      </c>
      <c r="H224" t="s">
        <v>1156</v>
      </c>
      <c r="I224" t="s">
        <v>735</v>
      </c>
      <c r="J224" t="s">
        <v>735</v>
      </c>
    </row>
    <row r="225" spans="1:12">
      <c r="A225">
        <v>122246</v>
      </c>
      <c r="B225" t="s">
        <v>1754</v>
      </c>
      <c r="C225" t="s">
        <v>1755</v>
      </c>
      <c r="D225" t="s">
        <v>1159</v>
      </c>
      <c r="E225" t="s">
        <v>983</v>
      </c>
      <c r="G225" t="s">
        <v>1756</v>
      </c>
      <c r="H225" t="s">
        <v>1757</v>
      </c>
      <c r="I225" t="s">
        <v>1750</v>
      </c>
      <c r="J225" t="s">
        <v>1156</v>
      </c>
    </row>
    <row r="226" spans="1:12">
      <c r="A226">
        <v>15204</v>
      </c>
      <c r="B226" t="s">
        <v>1758</v>
      </c>
      <c r="C226" t="s">
        <v>1759</v>
      </c>
      <c r="D226" t="s">
        <v>1187</v>
      </c>
      <c r="E226" t="s">
        <v>1187</v>
      </c>
      <c r="F226" t="s">
        <v>1187</v>
      </c>
      <c r="G226" t="s">
        <v>1760</v>
      </c>
      <c r="H226" t="s">
        <v>1156</v>
      </c>
      <c r="I226" t="s">
        <v>735</v>
      </c>
      <c r="J226" t="s">
        <v>735</v>
      </c>
    </row>
    <row r="227" spans="1:12">
      <c r="A227">
        <v>15203</v>
      </c>
      <c r="B227" t="s">
        <v>1761</v>
      </c>
      <c r="C227" t="s">
        <v>1762</v>
      </c>
      <c r="D227" t="s">
        <v>1187</v>
      </c>
      <c r="E227" t="s">
        <v>1187</v>
      </c>
      <c r="F227" t="s">
        <v>1187</v>
      </c>
      <c r="G227" t="s">
        <v>1763</v>
      </c>
      <c r="H227" t="s">
        <v>1156</v>
      </c>
      <c r="I227" t="s">
        <v>735</v>
      </c>
      <c r="J227" t="s">
        <v>735</v>
      </c>
    </row>
    <row r="228" spans="1:12">
      <c r="A228">
        <v>15206</v>
      </c>
      <c r="B228" t="s">
        <v>1764</v>
      </c>
      <c r="C228" t="s">
        <v>1765</v>
      </c>
      <c r="D228" t="s">
        <v>1187</v>
      </c>
      <c r="E228" t="s">
        <v>1187</v>
      </c>
      <c r="F228" t="s">
        <v>1187</v>
      </c>
      <c r="G228" t="s">
        <v>1414</v>
      </c>
      <c r="H228" t="s">
        <v>1156</v>
      </c>
      <c r="I228" t="s">
        <v>735</v>
      </c>
      <c r="J228" t="s">
        <v>735</v>
      </c>
    </row>
    <row r="229" spans="1:12">
      <c r="A229">
        <v>15105</v>
      </c>
      <c r="B229" t="s">
        <v>1766</v>
      </c>
      <c r="C229" t="s">
        <v>1767</v>
      </c>
      <c r="D229" t="s">
        <v>1187</v>
      </c>
      <c r="E229" t="s">
        <v>1187</v>
      </c>
      <c r="F229" t="s">
        <v>1187</v>
      </c>
      <c r="G229" t="s">
        <v>1768</v>
      </c>
      <c r="H229" t="s">
        <v>1156</v>
      </c>
      <c r="I229" t="s">
        <v>735</v>
      </c>
      <c r="J229" t="s">
        <v>735</v>
      </c>
    </row>
    <row r="230" spans="1:12">
      <c r="A230">
        <v>15205</v>
      </c>
      <c r="B230" t="s">
        <v>1769</v>
      </c>
      <c r="C230" t="s">
        <v>1770</v>
      </c>
      <c r="D230" t="s">
        <v>1187</v>
      </c>
      <c r="E230" t="s">
        <v>1187</v>
      </c>
      <c r="F230" t="s">
        <v>1187</v>
      </c>
      <c r="G230" t="s">
        <v>1771</v>
      </c>
      <c r="H230" t="s">
        <v>1156</v>
      </c>
      <c r="I230" t="s">
        <v>735</v>
      </c>
      <c r="J230" t="s">
        <v>735</v>
      </c>
    </row>
    <row r="231" spans="1:12">
      <c r="A231">
        <v>15114</v>
      </c>
      <c r="B231" t="s">
        <v>1772</v>
      </c>
      <c r="C231" t="s">
        <v>1773</v>
      </c>
      <c r="D231" t="s">
        <v>1187</v>
      </c>
      <c r="E231" t="s">
        <v>1187</v>
      </c>
      <c r="F231" t="s">
        <v>1187</v>
      </c>
      <c r="G231" t="s">
        <v>1774</v>
      </c>
      <c r="H231" t="s">
        <v>1156</v>
      </c>
      <c r="I231" t="s">
        <v>735</v>
      </c>
      <c r="J231" t="s">
        <v>735</v>
      </c>
    </row>
    <row r="232" spans="1:12">
      <c r="A232">
        <v>16029</v>
      </c>
      <c r="B232" t="s">
        <v>1775</v>
      </c>
      <c r="C232" t="s">
        <v>1776</v>
      </c>
      <c r="D232" t="s">
        <v>1187</v>
      </c>
      <c r="E232" t="s">
        <v>1777</v>
      </c>
      <c r="F232" t="s">
        <v>983</v>
      </c>
      <c r="G232" t="s">
        <v>1778</v>
      </c>
      <c r="H232" t="s">
        <v>1156</v>
      </c>
      <c r="I232" t="s">
        <v>1161</v>
      </c>
      <c r="J232" t="s">
        <v>1156</v>
      </c>
    </row>
    <row r="233" spans="1:12">
      <c r="A233">
        <v>16030</v>
      </c>
      <c r="B233" t="s">
        <v>1779</v>
      </c>
      <c r="C233" t="s">
        <v>1780</v>
      </c>
      <c r="D233" t="s">
        <v>1187</v>
      </c>
      <c r="E233" t="s">
        <v>983</v>
      </c>
      <c r="F233" t="s">
        <v>983</v>
      </c>
      <c r="G233" t="s">
        <v>1160</v>
      </c>
      <c r="H233" t="s">
        <v>1156</v>
      </c>
      <c r="I233" t="s">
        <v>1161</v>
      </c>
      <c r="J233" t="s">
        <v>1156</v>
      </c>
      <c r="L233" t="s">
        <v>735</v>
      </c>
    </row>
    <row r="234" spans="1:12">
      <c r="A234">
        <v>16031</v>
      </c>
      <c r="B234" t="s">
        <v>1781</v>
      </c>
      <c r="C234" t="s">
        <v>1782</v>
      </c>
      <c r="D234" t="s">
        <v>1187</v>
      </c>
      <c r="E234" t="s">
        <v>983</v>
      </c>
      <c r="F234" t="s">
        <v>983</v>
      </c>
      <c r="G234" t="s">
        <v>1160</v>
      </c>
      <c r="H234" t="s">
        <v>1156</v>
      </c>
      <c r="I234" t="s">
        <v>1161</v>
      </c>
      <c r="J234" t="s">
        <v>1156</v>
      </c>
    </row>
    <row r="235" spans="1:12">
      <c r="A235">
        <v>16032</v>
      </c>
      <c r="B235" t="s">
        <v>1783</v>
      </c>
      <c r="C235" t="s">
        <v>1784</v>
      </c>
      <c r="D235" t="s">
        <v>1187</v>
      </c>
      <c r="E235" t="s">
        <v>983</v>
      </c>
      <c r="F235" t="s">
        <v>983</v>
      </c>
      <c r="G235" t="s">
        <v>1160</v>
      </c>
      <c r="H235" t="s">
        <v>1156</v>
      </c>
      <c r="I235" t="s">
        <v>1161</v>
      </c>
      <c r="J235" t="s">
        <v>1156</v>
      </c>
    </row>
    <row r="236" spans="1:12">
      <c r="A236">
        <v>16033</v>
      </c>
      <c r="B236" t="s">
        <v>1785</v>
      </c>
      <c r="C236" t="s">
        <v>1786</v>
      </c>
      <c r="D236" t="s">
        <v>1187</v>
      </c>
      <c r="E236" t="s">
        <v>983</v>
      </c>
      <c r="F236" t="s">
        <v>983</v>
      </c>
      <c r="G236" t="s">
        <v>1160</v>
      </c>
      <c r="H236" t="s">
        <v>1156</v>
      </c>
      <c r="I236" t="s">
        <v>1161</v>
      </c>
      <c r="J236" t="s">
        <v>1156</v>
      </c>
    </row>
    <row r="237" spans="1:12">
      <c r="A237">
        <v>1032</v>
      </c>
      <c r="B237" t="s">
        <v>1787</v>
      </c>
      <c r="C237" t="s">
        <v>1788</v>
      </c>
      <c r="D237" t="s">
        <v>1187</v>
      </c>
      <c r="E237" t="s">
        <v>983</v>
      </c>
      <c r="F237" t="s">
        <v>983</v>
      </c>
      <c r="G237" t="s">
        <v>1789</v>
      </c>
      <c r="H237" t="s">
        <v>1417</v>
      </c>
      <c r="I237" t="s">
        <v>1416</v>
      </c>
      <c r="J237" t="s">
        <v>1156</v>
      </c>
      <c r="K237" t="s">
        <v>1103</v>
      </c>
      <c r="L237" t="s">
        <v>1790</v>
      </c>
    </row>
    <row r="238" spans="1:12">
      <c r="A238">
        <v>16001</v>
      </c>
      <c r="B238" t="s">
        <v>1791</v>
      </c>
      <c r="C238" t="s">
        <v>1792</v>
      </c>
      <c r="D238" t="s">
        <v>1793</v>
      </c>
      <c r="E238" t="s">
        <v>983</v>
      </c>
      <c r="F238" t="s">
        <v>983</v>
      </c>
      <c r="G238" t="s">
        <v>1794</v>
      </c>
      <c r="H238" t="s">
        <v>1156</v>
      </c>
      <c r="I238" t="s">
        <v>1161</v>
      </c>
      <c r="J238" t="s">
        <v>1156</v>
      </c>
      <c r="L238" t="s">
        <v>1795</v>
      </c>
    </row>
    <row r="239" spans="1:12">
      <c r="A239">
        <v>16002</v>
      </c>
      <c r="B239" t="s">
        <v>1796</v>
      </c>
      <c r="C239" t="s">
        <v>1797</v>
      </c>
      <c r="D239" t="s">
        <v>1798</v>
      </c>
      <c r="E239" t="s">
        <v>983</v>
      </c>
      <c r="F239" t="s">
        <v>983</v>
      </c>
      <c r="G239" t="s">
        <v>1794</v>
      </c>
      <c r="H239" t="s">
        <v>1156</v>
      </c>
      <c r="I239" t="s">
        <v>1161</v>
      </c>
      <c r="J239" t="s">
        <v>1156</v>
      </c>
      <c r="L239" t="s">
        <v>1795</v>
      </c>
    </row>
    <row r="240" spans="1:12">
      <c r="A240">
        <v>16003</v>
      </c>
      <c r="B240" t="s">
        <v>1799</v>
      </c>
      <c r="C240" t="s">
        <v>1624</v>
      </c>
      <c r="D240" t="s">
        <v>1800</v>
      </c>
      <c r="E240" t="s">
        <v>983</v>
      </c>
      <c r="F240" t="s">
        <v>983</v>
      </c>
      <c r="G240" t="s">
        <v>1794</v>
      </c>
      <c r="H240" t="s">
        <v>1156</v>
      </c>
      <c r="I240" t="s">
        <v>1161</v>
      </c>
      <c r="J240" t="s">
        <v>1156</v>
      </c>
      <c r="L240" t="s">
        <v>1801</v>
      </c>
    </row>
    <row r="241" spans="1:12">
      <c r="A241">
        <v>16004</v>
      </c>
      <c r="B241" t="s">
        <v>1802</v>
      </c>
      <c r="C241" t="s">
        <v>1803</v>
      </c>
      <c r="D241" t="s">
        <v>1798</v>
      </c>
      <c r="E241" t="s">
        <v>983</v>
      </c>
      <c r="F241" t="s">
        <v>983</v>
      </c>
      <c r="G241" t="s">
        <v>1794</v>
      </c>
      <c r="H241" t="s">
        <v>1156</v>
      </c>
      <c r="I241" t="s">
        <v>1161</v>
      </c>
      <c r="J241" t="s">
        <v>1156</v>
      </c>
      <c r="L241" t="s">
        <v>1801</v>
      </c>
    </row>
    <row r="242" spans="1:12">
      <c r="A242">
        <v>16005</v>
      </c>
      <c r="B242" t="s">
        <v>1804</v>
      </c>
      <c r="C242" t="s">
        <v>1805</v>
      </c>
      <c r="D242" t="s">
        <v>1798</v>
      </c>
      <c r="E242" t="s">
        <v>983</v>
      </c>
      <c r="F242" t="s">
        <v>983</v>
      </c>
      <c r="G242" t="s">
        <v>1794</v>
      </c>
      <c r="H242" t="s">
        <v>1156</v>
      </c>
      <c r="I242" t="s">
        <v>1161</v>
      </c>
      <c r="J242" t="s">
        <v>1156</v>
      </c>
      <c r="L242" t="s">
        <v>1806</v>
      </c>
    </row>
    <row r="243" spans="1:12">
      <c r="A243">
        <v>16006</v>
      </c>
      <c r="B243" t="s">
        <v>1807</v>
      </c>
      <c r="C243" t="s">
        <v>1808</v>
      </c>
      <c r="D243" t="s">
        <v>1798</v>
      </c>
      <c r="E243" t="s">
        <v>983</v>
      </c>
      <c r="F243" t="s">
        <v>983</v>
      </c>
      <c r="G243" t="s">
        <v>1794</v>
      </c>
      <c r="H243" t="s">
        <v>1156</v>
      </c>
      <c r="I243" t="s">
        <v>1161</v>
      </c>
      <c r="J243" t="s">
        <v>1156</v>
      </c>
      <c r="L243" t="s">
        <v>1809</v>
      </c>
    </row>
    <row r="244" spans="1:12">
      <c r="A244">
        <v>16007</v>
      </c>
      <c r="B244" t="s">
        <v>1810</v>
      </c>
      <c r="C244" t="s">
        <v>1811</v>
      </c>
      <c r="D244" t="s">
        <v>1798</v>
      </c>
      <c r="E244" t="s">
        <v>983</v>
      </c>
      <c r="F244" t="s">
        <v>983</v>
      </c>
      <c r="G244" t="s">
        <v>1794</v>
      </c>
      <c r="H244" t="s">
        <v>1156</v>
      </c>
      <c r="I244" t="s">
        <v>1161</v>
      </c>
      <c r="J244" t="s">
        <v>1156</v>
      </c>
      <c r="L244" t="s">
        <v>1809</v>
      </c>
    </row>
    <row r="245" spans="1:12">
      <c r="A245">
        <v>16008</v>
      </c>
      <c r="B245" t="s">
        <v>1812</v>
      </c>
      <c r="C245" t="s">
        <v>1813</v>
      </c>
      <c r="D245" t="s">
        <v>1814</v>
      </c>
      <c r="E245" t="s">
        <v>983</v>
      </c>
      <c r="F245" t="s">
        <v>983</v>
      </c>
      <c r="G245" t="s">
        <v>1794</v>
      </c>
      <c r="H245" t="s">
        <v>1156</v>
      </c>
      <c r="I245" t="s">
        <v>1161</v>
      </c>
      <c r="J245" t="s">
        <v>1156</v>
      </c>
      <c r="L245" t="s">
        <v>1815</v>
      </c>
    </row>
    <row r="246" spans="1:12">
      <c r="A246">
        <v>16009</v>
      </c>
      <c r="B246" t="s">
        <v>1816</v>
      </c>
      <c r="C246" t="s">
        <v>1817</v>
      </c>
      <c r="D246" t="s">
        <v>1814</v>
      </c>
      <c r="E246" t="s">
        <v>983</v>
      </c>
      <c r="F246" t="s">
        <v>983</v>
      </c>
      <c r="G246" t="s">
        <v>1794</v>
      </c>
      <c r="H246" t="s">
        <v>1156</v>
      </c>
      <c r="I246" t="s">
        <v>1161</v>
      </c>
      <c r="J246" t="s">
        <v>1156</v>
      </c>
      <c r="L246" t="s">
        <v>1815</v>
      </c>
    </row>
    <row r="247" spans="1:12">
      <c r="A247">
        <v>16010</v>
      </c>
      <c r="B247" t="s">
        <v>1818</v>
      </c>
      <c r="C247" t="s">
        <v>1819</v>
      </c>
      <c r="D247" t="s">
        <v>1820</v>
      </c>
      <c r="E247" t="s">
        <v>983</v>
      </c>
      <c r="F247" t="s">
        <v>983</v>
      </c>
      <c r="G247" t="s">
        <v>1794</v>
      </c>
      <c r="H247" t="s">
        <v>1156</v>
      </c>
      <c r="I247" t="s">
        <v>1161</v>
      </c>
      <c r="J247" t="s">
        <v>1156</v>
      </c>
      <c r="L247" t="s">
        <v>1806</v>
      </c>
    </row>
    <row r="248" spans="1:12">
      <c r="A248">
        <v>16011</v>
      </c>
      <c r="B248" t="s">
        <v>1821</v>
      </c>
      <c r="C248" t="s">
        <v>1822</v>
      </c>
      <c r="D248" t="s">
        <v>1798</v>
      </c>
      <c r="E248" t="s">
        <v>983</v>
      </c>
      <c r="F248" t="s">
        <v>983</v>
      </c>
      <c r="G248" t="s">
        <v>1794</v>
      </c>
      <c r="H248" t="s">
        <v>1156</v>
      </c>
      <c r="I248" t="s">
        <v>1161</v>
      </c>
      <c r="J248" t="s">
        <v>1156</v>
      </c>
      <c r="L248" t="s">
        <v>1806</v>
      </c>
    </row>
    <row r="249" spans="1:12">
      <c r="A249">
        <v>16012</v>
      </c>
      <c r="B249" t="s">
        <v>1823</v>
      </c>
      <c r="C249" t="s">
        <v>1824</v>
      </c>
      <c r="D249" t="s">
        <v>1814</v>
      </c>
      <c r="E249" t="s">
        <v>983</v>
      </c>
      <c r="F249" t="s">
        <v>983</v>
      </c>
      <c r="G249" t="s">
        <v>1794</v>
      </c>
      <c r="H249" t="s">
        <v>1156</v>
      </c>
      <c r="I249" t="s">
        <v>1161</v>
      </c>
      <c r="J249" t="s">
        <v>1156</v>
      </c>
      <c r="L249" t="s">
        <v>1815</v>
      </c>
    </row>
    <row r="250" spans="1:12">
      <c r="A250">
        <v>16013</v>
      </c>
      <c r="B250" t="s">
        <v>1825</v>
      </c>
      <c r="C250" t="s">
        <v>1826</v>
      </c>
      <c r="D250" t="s">
        <v>1798</v>
      </c>
      <c r="E250" t="s">
        <v>983</v>
      </c>
      <c r="F250" t="s">
        <v>983</v>
      </c>
      <c r="G250" t="s">
        <v>1794</v>
      </c>
      <c r="H250" t="s">
        <v>1156</v>
      </c>
      <c r="I250" t="s">
        <v>1161</v>
      </c>
      <c r="J250" t="s">
        <v>1156</v>
      </c>
      <c r="L250" t="s">
        <v>1809</v>
      </c>
    </row>
    <row r="251" spans="1:12">
      <c r="A251">
        <v>16014</v>
      </c>
      <c r="B251" t="s">
        <v>1827</v>
      </c>
      <c r="C251" t="s">
        <v>1828</v>
      </c>
      <c r="D251" t="s">
        <v>1798</v>
      </c>
      <c r="E251" t="s">
        <v>983</v>
      </c>
      <c r="F251" t="s">
        <v>983</v>
      </c>
      <c r="G251" t="s">
        <v>1794</v>
      </c>
      <c r="H251" t="s">
        <v>1156</v>
      </c>
      <c r="I251" t="s">
        <v>1161</v>
      </c>
      <c r="J251" t="s">
        <v>1156</v>
      </c>
      <c r="L251" t="s">
        <v>1829</v>
      </c>
    </row>
    <row r="252" spans="1:12">
      <c r="A252">
        <v>1999</v>
      </c>
      <c r="B252" t="s">
        <v>1830</v>
      </c>
      <c r="C252" t="s">
        <v>1831</v>
      </c>
      <c r="D252" t="s">
        <v>1187</v>
      </c>
      <c r="E252" t="s">
        <v>983</v>
      </c>
      <c r="F252" t="s">
        <v>983</v>
      </c>
      <c r="G252" t="s">
        <v>1830</v>
      </c>
      <c r="H252" t="s">
        <v>1156</v>
      </c>
      <c r="I252" t="s">
        <v>735</v>
      </c>
      <c r="J252" t="s">
        <v>735</v>
      </c>
      <c r="K252" t="s">
        <v>1459</v>
      </c>
    </row>
    <row r="253" spans="1:12">
      <c r="A253">
        <v>2999</v>
      </c>
      <c r="B253" t="s">
        <v>1832</v>
      </c>
      <c r="C253" t="s">
        <v>1833</v>
      </c>
      <c r="D253" t="s">
        <v>1187</v>
      </c>
      <c r="E253" t="s">
        <v>983</v>
      </c>
      <c r="F253" t="s">
        <v>983</v>
      </c>
      <c r="G253" t="s">
        <v>1832</v>
      </c>
      <c r="H253" t="s">
        <v>1156</v>
      </c>
      <c r="I253" t="s">
        <v>735</v>
      </c>
      <c r="J253" t="s">
        <v>735</v>
      </c>
      <c r="K253" t="s">
        <v>1459</v>
      </c>
    </row>
    <row r="254" spans="1:12">
      <c r="A254">
        <v>3999</v>
      </c>
      <c r="B254" t="s">
        <v>1834</v>
      </c>
      <c r="C254" t="s">
        <v>1835</v>
      </c>
      <c r="D254" t="s">
        <v>1187</v>
      </c>
      <c r="E254" t="s">
        <v>983</v>
      </c>
      <c r="F254" t="s">
        <v>983</v>
      </c>
      <c r="G254" t="s">
        <v>1834</v>
      </c>
      <c r="H254" t="s">
        <v>1156</v>
      </c>
      <c r="I254" t="s">
        <v>735</v>
      </c>
      <c r="J254" t="s">
        <v>735</v>
      </c>
      <c r="K254" t="s">
        <v>1459</v>
      </c>
    </row>
    <row r="255" spans="1:12">
      <c r="A255">
        <v>5999</v>
      </c>
      <c r="B255" t="s">
        <v>1836</v>
      </c>
      <c r="C255" t="s">
        <v>1837</v>
      </c>
      <c r="D255" t="s">
        <v>1187</v>
      </c>
      <c r="E255" t="s">
        <v>983</v>
      </c>
      <c r="F255" t="s">
        <v>983</v>
      </c>
      <c r="G255" t="s">
        <v>1838</v>
      </c>
      <c r="H255" t="s">
        <v>1156</v>
      </c>
      <c r="I255" t="s">
        <v>735</v>
      </c>
      <c r="J255" t="s">
        <v>735</v>
      </c>
      <c r="K255" t="s">
        <v>1459</v>
      </c>
    </row>
    <row r="256" spans="1:12">
      <c r="A256">
        <v>4999</v>
      </c>
      <c r="B256" t="s">
        <v>1839</v>
      </c>
      <c r="C256" t="s">
        <v>1840</v>
      </c>
      <c r="D256" t="s">
        <v>1187</v>
      </c>
      <c r="E256" t="s">
        <v>983</v>
      </c>
      <c r="F256" t="s">
        <v>983</v>
      </c>
      <c r="G256" t="s">
        <v>1841</v>
      </c>
      <c r="H256" t="s">
        <v>1156</v>
      </c>
      <c r="I256" t="s">
        <v>735</v>
      </c>
      <c r="J256" t="s">
        <v>735</v>
      </c>
      <c r="K256" t="s">
        <v>1459</v>
      </c>
    </row>
    <row r="257" spans="1:13">
      <c r="A257">
        <v>9999</v>
      </c>
      <c r="B257" t="s">
        <v>1842</v>
      </c>
      <c r="C257" t="s">
        <v>1843</v>
      </c>
      <c r="D257" t="s">
        <v>1187</v>
      </c>
      <c r="E257" t="s">
        <v>983</v>
      </c>
      <c r="F257" t="s">
        <v>983</v>
      </c>
      <c r="G257" t="s">
        <v>1844</v>
      </c>
      <c r="H257" t="s">
        <v>1156</v>
      </c>
      <c r="I257" t="s">
        <v>735</v>
      </c>
      <c r="J257" t="s">
        <v>735</v>
      </c>
    </row>
    <row r="258" spans="1:13">
      <c r="A258">
        <v>10001</v>
      </c>
      <c r="B258" t="s">
        <v>1845</v>
      </c>
      <c r="C258" t="s">
        <v>1846</v>
      </c>
      <c r="D258" t="s">
        <v>1847</v>
      </c>
      <c r="E258" t="s">
        <v>1187</v>
      </c>
      <c r="F258" t="s">
        <v>1146</v>
      </c>
      <c r="G258" t="s">
        <v>1848</v>
      </c>
      <c r="H258" t="s">
        <v>1415</v>
      </c>
      <c r="I258" t="s">
        <v>1849</v>
      </c>
      <c r="J258" t="s">
        <v>1417</v>
      </c>
      <c r="K258" t="s">
        <v>1110</v>
      </c>
      <c r="M258" t="s">
        <v>1850</v>
      </c>
    </row>
    <row r="259" spans="1:13">
      <c r="A259">
        <v>11003</v>
      </c>
      <c r="B259" t="s">
        <v>1851</v>
      </c>
      <c r="C259" t="s">
        <v>1852</v>
      </c>
      <c r="D259" t="s">
        <v>1187</v>
      </c>
      <c r="E259" t="s">
        <v>983</v>
      </c>
      <c r="F259" t="s">
        <v>983</v>
      </c>
      <c r="G259" t="s">
        <v>735</v>
      </c>
      <c r="H259" t="s">
        <v>1417</v>
      </c>
      <c r="I259" t="s">
        <v>735</v>
      </c>
      <c r="J259" t="s">
        <v>735</v>
      </c>
      <c r="M259" t="s">
        <v>1853</v>
      </c>
    </row>
    <row r="260" spans="1:13">
      <c r="A260">
        <v>3028</v>
      </c>
      <c r="B260" t="s">
        <v>1854</v>
      </c>
      <c r="C260" t="s">
        <v>1855</v>
      </c>
      <c r="D260" t="s">
        <v>1856</v>
      </c>
      <c r="E260" t="s">
        <v>1642</v>
      </c>
      <c r="F260" t="s">
        <v>1459</v>
      </c>
      <c r="G260" t="s">
        <v>1857</v>
      </c>
      <c r="H260" t="s">
        <v>1415</v>
      </c>
      <c r="I260" t="s">
        <v>1534</v>
      </c>
      <c r="J260" t="s">
        <v>1417</v>
      </c>
      <c r="K260" t="s">
        <v>911</v>
      </c>
      <c r="M260" t="s">
        <v>1858</v>
      </c>
    </row>
    <row r="261" spans="1:13">
      <c r="A261">
        <v>23028</v>
      </c>
      <c r="B261" t="s">
        <v>1859</v>
      </c>
      <c r="C261" t="s">
        <v>1860</v>
      </c>
      <c r="D261" t="s">
        <v>983</v>
      </c>
      <c r="E261" t="s">
        <v>983</v>
      </c>
      <c r="F261" t="s">
        <v>983</v>
      </c>
      <c r="G261" t="s">
        <v>983</v>
      </c>
      <c r="H261" t="s">
        <v>1156</v>
      </c>
      <c r="I261" t="s">
        <v>735</v>
      </c>
      <c r="J261" t="s">
        <v>983</v>
      </c>
    </row>
    <row r="262" spans="1:13">
      <c r="A262">
        <v>1033</v>
      </c>
      <c r="B262" t="s">
        <v>1861</v>
      </c>
      <c r="C262" t="s">
        <v>1862</v>
      </c>
      <c r="D262" t="s">
        <v>1863</v>
      </c>
      <c r="E262" t="s">
        <v>1413</v>
      </c>
      <c r="F262" t="s">
        <v>983</v>
      </c>
      <c r="G262" t="s">
        <v>26</v>
      </c>
      <c r="H262" t="s">
        <v>1415</v>
      </c>
      <c r="I262" t="s">
        <v>1416</v>
      </c>
      <c r="J262" t="s">
        <v>1417</v>
      </c>
      <c r="K262" t="s">
        <v>1092</v>
      </c>
      <c r="L262" t="s">
        <v>1864</v>
      </c>
      <c r="M262" t="s">
        <v>1865</v>
      </c>
    </row>
    <row r="263" spans="1:13">
      <c r="A263">
        <v>16015</v>
      </c>
      <c r="B263" t="s">
        <v>1866</v>
      </c>
      <c r="C263" t="s">
        <v>1867</v>
      </c>
      <c r="D263" t="s">
        <v>1868</v>
      </c>
      <c r="E263" t="s">
        <v>983</v>
      </c>
      <c r="F263" t="s">
        <v>983</v>
      </c>
      <c r="G263" t="s">
        <v>1794</v>
      </c>
      <c r="H263" t="s">
        <v>1156</v>
      </c>
      <c r="I263" t="s">
        <v>1161</v>
      </c>
      <c r="J263" t="s">
        <v>1156</v>
      </c>
      <c r="L263" t="s">
        <v>1829</v>
      </c>
    </row>
    <row r="264" spans="1:13">
      <c r="A264">
        <v>16016</v>
      </c>
      <c r="B264" t="s">
        <v>1869</v>
      </c>
      <c r="C264" t="s">
        <v>215</v>
      </c>
      <c r="D264" t="s">
        <v>1870</v>
      </c>
      <c r="E264" t="s">
        <v>983</v>
      </c>
      <c r="F264" t="s">
        <v>983</v>
      </c>
      <c r="G264" t="s">
        <v>1794</v>
      </c>
      <c r="H264" t="s">
        <v>1156</v>
      </c>
      <c r="I264" t="s">
        <v>1161</v>
      </c>
      <c r="J264" t="s">
        <v>1156</v>
      </c>
      <c r="L264" t="s">
        <v>1795</v>
      </c>
    </row>
    <row r="265" spans="1:13">
      <c r="A265">
        <v>16017</v>
      </c>
      <c r="B265" t="s">
        <v>1871</v>
      </c>
      <c r="C265" t="s">
        <v>1872</v>
      </c>
      <c r="D265" t="s">
        <v>1814</v>
      </c>
      <c r="E265" t="s">
        <v>983</v>
      </c>
      <c r="F265" t="s">
        <v>983</v>
      </c>
      <c r="G265" t="s">
        <v>1794</v>
      </c>
      <c r="H265" t="s">
        <v>1156</v>
      </c>
      <c r="I265" t="s">
        <v>1161</v>
      </c>
      <c r="J265" t="s">
        <v>1156</v>
      </c>
      <c r="L265" t="s">
        <v>1815</v>
      </c>
    </row>
    <row r="266" spans="1:13">
      <c r="A266">
        <v>16018</v>
      </c>
      <c r="B266" t="s">
        <v>1873</v>
      </c>
      <c r="C266" t="s">
        <v>1874</v>
      </c>
      <c r="D266" t="s">
        <v>1875</v>
      </c>
      <c r="E266" t="s">
        <v>983</v>
      </c>
      <c r="F266" t="s">
        <v>983</v>
      </c>
      <c r="G266" t="s">
        <v>1794</v>
      </c>
      <c r="H266" t="s">
        <v>1156</v>
      </c>
      <c r="I266" t="s">
        <v>1161</v>
      </c>
      <c r="J266" t="s">
        <v>1156</v>
      </c>
      <c r="L266" t="s">
        <v>1809</v>
      </c>
    </row>
    <row r="267" spans="1:13">
      <c r="A267">
        <v>16019</v>
      </c>
      <c r="B267" t="s">
        <v>1876</v>
      </c>
      <c r="C267" t="s">
        <v>1877</v>
      </c>
      <c r="D267" t="s">
        <v>1878</v>
      </c>
      <c r="E267" t="s">
        <v>983</v>
      </c>
      <c r="F267" t="s">
        <v>983</v>
      </c>
      <c r="G267" t="s">
        <v>1794</v>
      </c>
      <c r="H267" t="s">
        <v>1156</v>
      </c>
      <c r="I267" t="s">
        <v>1161</v>
      </c>
      <c r="J267" t="s">
        <v>1156</v>
      </c>
      <c r="L267" t="s">
        <v>1801</v>
      </c>
    </row>
    <row r="268" spans="1:13">
      <c r="A268">
        <v>16020</v>
      </c>
      <c r="B268" t="s">
        <v>1879</v>
      </c>
      <c r="C268" t="s">
        <v>1880</v>
      </c>
      <c r="D268" t="s">
        <v>1881</v>
      </c>
      <c r="E268" t="s">
        <v>983</v>
      </c>
      <c r="F268" t="s">
        <v>983</v>
      </c>
      <c r="G268" t="s">
        <v>1794</v>
      </c>
      <c r="H268" t="s">
        <v>1156</v>
      </c>
      <c r="I268" t="s">
        <v>1161</v>
      </c>
      <c r="J268" t="s">
        <v>1156</v>
      </c>
      <c r="L268" t="s">
        <v>1809</v>
      </c>
    </row>
    <row r="269" spans="1:13">
      <c r="A269">
        <v>16021</v>
      </c>
      <c r="B269" t="s">
        <v>1882</v>
      </c>
      <c r="C269" t="s">
        <v>1883</v>
      </c>
      <c r="D269" t="s">
        <v>1884</v>
      </c>
      <c r="E269" t="s">
        <v>983</v>
      </c>
      <c r="F269" t="s">
        <v>983</v>
      </c>
      <c r="G269" t="s">
        <v>1794</v>
      </c>
      <c r="H269" t="s">
        <v>1156</v>
      </c>
      <c r="I269" t="s">
        <v>1161</v>
      </c>
      <c r="J269" t="s">
        <v>1156</v>
      </c>
      <c r="L269" t="s">
        <v>1795</v>
      </c>
    </row>
    <row r="270" spans="1:13">
      <c r="A270">
        <v>16022</v>
      </c>
      <c r="B270" t="s">
        <v>1885</v>
      </c>
      <c r="C270" t="s">
        <v>1886</v>
      </c>
      <c r="D270" t="s">
        <v>1887</v>
      </c>
      <c r="E270" t="s">
        <v>983</v>
      </c>
      <c r="F270" t="s">
        <v>983</v>
      </c>
      <c r="G270" t="s">
        <v>1794</v>
      </c>
      <c r="H270" t="s">
        <v>1156</v>
      </c>
      <c r="I270" t="s">
        <v>1161</v>
      </c>
      <c r="J270" t="s">
        <v>1156</v>
      </c>
    </row>
    <row r="271" spans="1:13">
      <c r="A271">
        <v>16023</v>
      </c>
      <c r="B271" t="s">
        <v>1888</v>
      </c>
      <c r="C271" t="s">
        <v>1889</v>
      </c>
      <c r="D271" t="s">
        <v>1890</v>
      </c>
      <c r="E271" t="s">
        <v>983</v>
      </c>
      <c r="F271" t="s">
        <v>983</v>
      </c>
      <c r="G271" t="s">
        <v>1794</v>
      </c>
      <c r="H271" t="s">
        <v>1156</v>
      </c>
      <c r="I271" t="s">
        <v>1161</v>
      </c>
      <c r="J271" t="s">
        <v>1156</v>
      </c>
    </row>
    <row r="272" spans="1:13">
      <c r="A272">
        <v>16024</v>
      </c>
      <c r="B272" t="s">
        <v>1891</v>
      </c>
      <c r="C272" t="s">
        <v>1892</v>
      </c>
      <c r="D272" t="s">
        <v>1881</v>
      </c>
      <c r="E272" t="s">
        <v>983</v>
      </c>
      <c r="F272" t="s">
        <v>983</v>
      </c>
      <c r="G272" t="s">
        <v>1794</v>
      </c>
      <c r="H272" t="s">
        <v>1156</v>
      </c>
      <c r="I272" t="s">
        <v>1161</v>
      </c>
      <c r="J272" t="s">
        <v>1156</v>
      </c>
      <c r="L272" t="s">
        <v>1809</v>
      </c>
    </row>
    <row r="273" spans="1:12">
      <c r="A273">
        <v>16025</v>
      </c>
      <c r="B273" t="s">
        <v>1893</v>
      </c>
      <c r="C273" t="s">
        <v>1894</v>
      </c>
      <c r="D273" t="s">
        <v>1895</v>
      </c>
      <c r="E273" t="s">
        <v>983</v>
      </c>
      <c r="F273" t="s">
        <v>983</v>
      </c>
      <c r="G273" t="s">
        <v>1794</v>
      </c>
      <c r="H273" t="s">
        <v>1156</v>
      </c>
      <c r="I273" t="s">
        <v>1161</v>
      </c>
      <c r="J273" t="s">
        <v>1156</v>
      </c>
    </row>
    <row r="274" spans="1:12">
      <c r="A274">
        <v>16026</v>
      </c>
      <c r="B274" t="s">
        <v>1896</v>
      </c>
      <c r="C274" t="s">
        <v>1897</v>
      </c>
      <c r="D274" t="s">
        <v>1187</v>
      </c>
      <c r="E274" t="s">
        <v>983</v>
      </c>
      <c r="F274" t="s">
        <v>983</v>
      </c>
      <c r="G274" t="s">
        <v>1794</v>
      </c>
      <c r="H274" t="s">
        <v>1156</v>
      </c>
      <c r="I274" t="s">
        <v>1161</v>
      </c>
      <c r="J274" t="s">
        <v>1156</v>
      </c>
    </row>
    <row r="275" spans="1:12">
      <c r="A275">
        <v>16027</v>
      </c>
      <c r="B275" t="s">
        <v>1898</v>
      </c>
      <c r="C275" t="s">
        <v>1899</v>
      </c>
      <c r="D275" t="s">
        <v>1900</v>
      </c>
      <c r="E275" t="s">
        <v>983</v>
      </c>
      <c r="F275" t="s">
        <v>983</v>
      </c>
      <c r="G275" t="s">
        <v>1794</v>
      </c>
      <c r="H275" t="s">
        <v>1156</v>
      </c>
      <c r="I275" t="s">
        <v>1161</v>
      </c>
      <c r="J275" t="s">
        <v>1156</v>
      </c>
      <c r="L275" t="s">
        <v>1829</v>
      </c>
    </row>
    <row r="276" spans="1:12">
      <c r="A276">
        <v>16028</v>
      </c>
      <c r="B276" t="s">
        <v>1901</v>
      </c>
      <c r="C276" t="s">
        <v>1902</v>
      </c>
      <c r="D276" t="s">
        <v>1903</v>
      </c>
      <c r="E276" t="s">
        <v>983</v>
      </c>
      <c r="F276" t="s">
        <v>983</v>
      </c>
      <c r="G276" t="s">
        <v>1794</v>
      </c>
      <c r="H276" t="s">
        <v>1156</v>
      </c>
      <c r="I276" t="s">
        <v>1161</v>
      </c>
      <c r="J276" t="s">
        <v>1156</v>
      </c>
      <c r="L276" t="s">
        <v>1904</v>
      </c>
    </row>
    <row r="277" spans="1:12">
      <c r="A277">
        <v>16034</v>
      </c>
      <c r="B277" t="s">
        <v>1905</v>
      </c>
      <c r="C277" t="s">
        <v>1906</v>
      </c>
      <c r="D277" t="s">
        <v>1187</v>
      </c>
      <c r="E277" t="s">
        <v>983</v>
      </c>
      <c r="F277" t="s">
        <v>983</v>
      </c>
      <c r="G277" t="s">
        <v>1160</v>
      </c>
      <c r="H277" t="s">
        <v>1156</v>
      </c>
      <c r="I277" t="s">
        <v>1161</v>
      </c>
      <c r="J277" t="s">
        <v>1156</v>
      </c>
    </row>
    <row r="278" spans="1:12">
      <c r="A278">
        <v>16035</v>
      </c>
      <c r="B278" t="s">
        <v>1907</v>
      </c>
      <c r="C278" t="s">
        <v>1908</v>
      </c>
      <c r="D278" t="s">
        <v>1187</v>
      </c>
      <c r="E278" t="s">
        <v>983</v>
      </c>
      <c r="F278" t="s">
        <v>983</v>
      </c>
      <c r="G278" t="s">
        <v>1160</v>
      </c>
      <c r="H278" t="s">
        <v>1156</v>
      </c>
      <c r="I278" t="s">
        <v>1161</v>
      </c>
      <c r="J278" t="s">
        <v>1156</v>
      </c>
      <c r="L278" t="s">
        <v>1801</v>
      </c>
    </row>
    <row r="279" spans="1:12">
      <c r="A279">
        <v>16036</v>
      </c>
      <c r="B279" t="s">
        <v>1909</v>
      </c>
      <c r="C279" t="s">
        <v>1910</v>
      </c>
      <c r="D279" t="s">
        <v>1187</v>
      </c>
      <c r="E279" t="s">
        <v>983</v>
      </c>
      <c r="F279" t="s">
        <v>983</v>
      </c>
      <c r="G279" t="s">
        <v>1160</v>
      </c>
      <c r="H279" t="s">
        <v>1156</v>
      </c>
      <c r="I279" t="s">
        <v>1161</v>
      </c>
      <c r="J279" t="s">
        <v>1156</v>
      </c>
    </row>
    <row r="280" spans="1:12">
      <c r="A280">
        <v>16037</v>
      </c>
      <c r="B280" t="s">
        <v>1911</v>
      </c>
      <c r="C280" t="s">
        <v>1912</v>
      </c>
      <c r="D280" t="s">
        <v>1187</v>
      </c>
      <c r="E280" t="s">
        <v>983</v>
      </c>
      <c r="F280" t="s">
        <v>983</v>
      </c>
      <c r="G280" t="s">
        <v>1160</v>
      </c>
      <c r="H280" t="s">
        <v>1156</v>
      </c>
      <c r="I280" t="s">
        <v>1161</v>
      </c>
      <c r="J280" t="s">
        <v>1156</v>
      </c>
    </row>
    <row r="281" spans="1:12">
      <c r="A281">
        <v>121010</v>
      </c>
      <c r="B281" t="s">
        <v>1913</v>
      </c>
      <c r="C281" t="s">
        <v>1914</v>
      </c>
      <c r="D281" t="s">
        <v>983</v>
      </c>
      <c r="E281" t="s">
        <v>983</v>
      </c>
      <c r="F281" t="s">
        <v>983</v>
      </c>
      <c r="H281" t="s">
        <v>1156</v>
      </c>
      <c r="I281" t="s">
        <v>1915</v>
      </c>
      <c r="J281" t="s">
        <v>1156</v>
      </c>
    </row>
    <row r="282" spans="1:12">
      <c r="A282">
        <v>121011</v>
      </c>
      <c r="B282" t="s">
        <v>1916</v>
      </c>
      <c r="C282" t="s">
        <v>1917</v>
      </c>
      <c r="D282" t="s">
        <v>983</v>
      </c>
      <c r="E282" t="s">
        <v>983</v>
      </c>
      <c r="F282" t="s">
        <v>983</v>
      </c>
      <c r="H282" t="s">
        <v>1156</v>
      </c>
      <c r="I282" t="s">
        <v>1915</v>
      </c>
      <c r="J282" t="s">
        <v>1156</v>
      </c>
    </row>
    <row r="283" spans="1:12">
      <c r="A283">
        <v>121012</v>
      </c>
      <c r="B283" t="s">
        <v>1918</v>
      </c>
      <c r="C283" t="s">
        <v>1919</v>
      </c>
      <c r="D283" t="s">
        <v>983</v>
      </c>
      <c r="E283" t="s">
        <v>983</v>
      </c>
      <c r="F283" t="s">
        <v>983</v>
      </c>
      <c r="H283" t="s">
        <v>1156</v>
      </c>
      <c r="I283" t="s">
        <v>1915</v>
      </c>
      <c r="J283" t="s">
        <v>1156</v>
      </c>
    </row>
    <row r="284" spans="1:12">
      <c r="A284">
        <v>121013</v>
      </c>
      <c r="B284" t="s">
        <v>1920</v>
      </c>
      <c r="C284" t="s">
        <v>1409</v>
      </c>
      <c r="D284" t="s">
        <v>983</v>
      </c>
      <c r="E284" t="s">
        <v>983</v>
      </c>
      <c r="F284" t="s">
        <v>983</v>
      </c>
      <c r="H284" t="s">
        <v>1156</v>
      </c>
      <c r="I284" t="s">
        <v>1915</v>
      </c>
      <c r="J284" t="s">
        <v>1156</v>
      </c>
    </row>
    <row r="285" spans="1:12">
      <c r="A285">
        <v>121014</v>
      </c>
      <c r="B285" t="s">
        <v>1921</v>
      </c>
      <c r="C285" t="s">
        <v>1922</v>
      </c>
      <c r="D285" t="s">
        <v>983</v>
      </c>
      <c r="E285" t="s">
        <v>983</v>
      </c>
      <c r="F285" t="s">
        <v>983</v>
      </c>
      <c r="H285" t="s">
        <v>1156</v>
      </c>
      <c r="I285" t="s">
        <v>1915</v>
      </c>
      <c r="J285" t="s">
        <v>1156</v>
      </c>
    </row>
    <row r="286" spans="1:12">
      <c r="A286">
        <v>121015</v>
      </c>
      <c r="B286" t="s">
        <v>1923</v>
      </c>
      <c r="C286" t="s">
        <v>1924</v>
      </c>
      <c r="D286" t="s">
        <v>983</v>
      </c>
      <c r="E286" t="s">
        <v>983</v>
      </c>
      <c r="F286" t="s">
        <v>983</v>
      </c>
      <c r="H286" t="s">
        <v>1156</v>
      </c>
      <c r="I286" t="s">
        <v>1915</v>
      </c>
      <c r="J286" t="s">
        <v>1156</v>
      </c>
    </row>
    <row r="287" spans="1:12">
      <c r="A287">
        <v>121016</v>
      </c>
      <c r="B287" t="s">
        <v>1925</v>
      </c>
      <c r="C287" t="s">
        <v>1926</v>
      </c>
      <c r="D287" t="s">
        <v>983</v>
      </c>
      <c r="E287" t="s">
        <v>983</v>
      </c>
      <c r="F287" t="s">
        <v>983</v>
      </c>
      <c r="H287" t="s">
        <v>1156</v>
      </c>
      <c r="I287" t="s">
        <v>1915</v>
      </c>
      <c r="J287" t="s">
        <v>1156</v>
      </c>
    </row>
    <row r="288" spans="1:12">
      <c r="A288">
        <v>121017</v>
      </c>
      <c r="B288" t="s">
        <v>1927</v>
      </c>
      <c r="C288" t="s">
        <v>1928</v>
      </c>
      <c r="D288" t="s">
        <v>983</v>
      </c>
      <c r="E288" t="s">
        <v>983</v>
      </c>
      <c r="F288" t="s">
        <v>983</v>
      </c>
      <c r="H288" t="s">
        <v>1156</v>
      </c>
      <c r="I288" t="s">
        <v>1915</v>
      </c>
      <c r="J288" t="s">
        <v>1156</v>
      </c>
    </row>
    <row r="289" spans="1:12">
      <c r="A289">
        <v>121018</v>
      </c>
      <c r="B289" t="s">
        <v>1929</v>
      </c>
      <c r="C289" t="s">
        <v>1930</v>
      </c>
      <c r="D289" t="s">
        <v>983</v>
      </c>
      <c r="E289" t="s">
        <v>983</v>
      </c>
      <c r="F289" t="s">
        <v>983</v>
      </c>
      <c r="H289" t="s">
        <v>1156</v>
      </c>
      <c r="I289" t="s">
        <v>1915</v>
      </c>
      <c r="J289" t="s">
        <v>1156</v>
      </c>
    </row>
    <row r="290" spans="1:12">
      <c r="A290">
        <v>121019</v>
      </c>
      <c r="B290" t="s">
        <v>1931</v>
      </c>
      <c r="C290" t="s">
        <v>1932</v>
      </c>
      <c r="D290" t="s">
        <v>983</v>
      </c>
      <c r="E290" t="s">
        <v>983</v>
      </c>
      <c r="F290" t="s">
        <v>983</v>
      </c>
      <c r="H290" t="s">
        <v>1156</v>
      </c>
      <c r="I290" t="s">
        <v>1915</v>
      </c>
      <c r="J290" t="s">
        <v>1156</v>
      </c>
    </row>
    <row r="291" spans="1:12">
      <c r="A291">
        <v>121020</v>
      </c>
      <c r="B291" t="s">
        <v>1933</v>
      </c>
      <c r="C291" t="s">
        <v>1667</v>
      </c>
      <c r="D291" t="s">
        <v>983</v>
      </c>
      <c r="E291" t="s">
        <v>983</v>
      </c>
      <c r="F291" t="s">
        <v>983</v>
      </c>
      <c r="H291" t="s">
        <v>1156</v>
      </c>
      <c r="I291" t="s">
        <v>1915</v>
      </c>
      <c r="J291" t="s">
        <v>1156</v>
      </c>
    </row>
    <row r="292" spans="1:12">
      <c r="A292">
        <v>121021</v>
      </c>
      <c r="B292" t="s">
        <v>1934</v>
      </c>
      <c r="C292" t="s">
        <v>1935</v>
      </c>
      <c r="D292" t="s">
        <v>983</v>
      </c>
      <c r="E292" t="s">
        <v>983</v>
      </c>
      <c r="F292" t="s">
        <v>983</v>
      </c>
      <c r="H292" t="s">
        <v>1156</v>
      </c>
      <c r="I292" t="s">
        <v>1915</v>
      </c>
      <c r="J292" t="s">
        <v>1156</v>
      </c>
    </row>
    <row r="293" spans="1:12">
      <c r="A293">
        <v>121022</v>
      </c>
      <c r="B293" t="s">
        <v>1936</v>
      </c>
      <c r="C293" t="s">
        <v>1937</v>
      </c>
      <c r="D293" t="s">
        <v>983</v>
      </c>
      <c r="E293" t="s">
        <v>983</v>
      </c>
      <c r="F293" t="s">
        <v>983</v>
      </c>
      <c r="H293" t="s">
        <v>1156</v>
      </c>
      <c r="I293" t="s">
        <v>1915</v>
      </c>
      <c r="J293" t="s">
        <v>1156</v>
      </c>
    </row>
    <row r="294" spans="1:12">
      <c r="A294">
        <v>121023</v>
      </c>
      <c r="B294" t="s">
        <v>1938</v>
      </c>
      <c r="C294" t="s">
        <v>1939</v>
      </c>
      <c r="D294" t="s">
        <v>983</v>
      </c>
      <c r="E294" t="s">
        <v>983</v>
      </c>
      <c r="F294" t="s">
        <v>983</v>
      </c>
      <c r="H294" t="s">
        <v>1156</v>
      </c>
      <c r="I294" t="s">
        <v>1915</v>
      </c>
      <c r="J294" t="s">
        <v>1156</v>
      </c>
    </row>
    <row r="295" spans="1:12">
      <c r="A295">
        <v>121024</v>
      </c>
      <c r="B295" t="s">
        <v>1940</v>
      </c>
      <c r="C295" t="s">
        <v>1941</v>
      </c>
      <c r="D295" t="s">
        <v>983</v>
      </c>
      <c r="E295" t="s">
        <v>983</v>
      </c>
      <c r="F295" t="s">
        <v>983</v>
      </c>
      <c r="H295" t="s">
        <v>1156</v>
      </c>
      <c r="I295" t="s">
        <v>1915</v>
      </c>
      <c r="J295" t="s">
        <v>1156</v>
      </c>
    </row>
    <row r="296" spans="1:12">
      <c r="A296">
        <v>121025</v>
      </c>
      <c r="B296" t="s">
        <v>1942</v>
      </c>
      <c r="C296" t="s">
        <v>1943</v>
      </c>
      <c r="D296" t="s">
        <v>983</v>
      </c>
      <c r="E296" t="s">
        <v>983</v>
      </c>
      <c r="F296" t="s">
        <v>983</v>
      </c>
      <c r="H296" t="s">
        <v>1156</v>
      </c>
      <c r="I296" t="s">
        <v>1915</v>
      </c>
      <c r="J296" t="s">
        <v>1156</v>
      </c>
    </row>
    <row r="297" spans="1:12">
      <c r="A297">
        <v>121026</v>
      </c>
      <c r="B297" t="s">
        <v>1944</v>
      </c>
      <c r="C297" t="s">
        <v>1945</v>
      </c>
      <c r="D297" t="s">
        <v>983</v>
      </c>
      <c r="E297" t="s">
        <v>983</v>
      </c>
      <c r="F297" t="s">
        <v>983</v>
      </c>
      <c r="H297" t="s">
        <v>1156</v>
      </c>
      <c r="I297" t="s">
        <v>1915</v>
      </c>
      <c r="J297" t="s">
        <v>1156</v>
      </c>
    </row>
    <row r="298" spans="1:12">
      <c r="A298">
        <v>121027</v>
      </c>
      <c r="B298" t="s">
        <v>1946</v>
      </c>
      <c r="C298" t="s">
        <v>1947</v>
      </c>
      <c r="D298" t="s">
        <v>983</v>
      </c>
      <c r="E298" t="s">
        <v>983</v>
      </c>
      <c r="F298" t="s">
        <v>983</v>
      </c>
      <c r="H298" t="s">
        <v>1156</v>
      </c>
      <c r="I298" t="s">
        <v>1915</v>
      </c>
      <c r="J298" t="s">
        <v>1156</v>
      </c>
    </row>
    <row r="299" spans="1:12">
      <c r="A299">
        <v>121028</v>
      </c>
      <c r="B299" t="s">
        <v>1948</v>
      </c>
      <c r="C299" t="s">
        <v>1949</v>
      </c>
      <c r="D299" t="s">
        <v>983</v>
      </c>
      <c r="E299" t="s">
        <v>983</v>
      </c>
      <c r="F299" t="s">
        <v>983</v>
      </c>
      <c r="H299" t="s">
        <v>1156</v>
      </c>
      <c r="I299" t="s">
        <v>1915</v>
      </c>
      <c r="J299" t="s">
        <v>1156</v>
      </c>
    </row>
    <row r="300" spans="1:12">
      <c r="A300">
        <v>121029</v>
      </c>
      <c r="B300" t="s">
        <v>1950</v>
      </c>
      <c r="C300" t="s">
        <v>1951</v>
      </c>
      <c r="D300" t="s">
        <v>983</v>
      </c>
      <c r="E300" t="s">
        <v>983</v>
      </c>
      <c r="F300" t="s">
        <v>983</v>
      </c>
      <c r="H300" t="s">
        <v>1156</v>
      </c>
      <c r="I300" t="s">
        <v>1915</v>
      </c>
      <c r="J300" t="s">
        <v>1156</v>
      </c>
    </row>
    <row r="301" spans="1:12">
      <c r="A301">
        <v>121049</v>
      </c>
      <c r="B301" t="s">
        <v>1952</v>
      </c>
      <c r="C301" t="s">
        <v>1953</v>
      </c>
      <c r="D301" t="s">
        <v>983</v>
      </c>
      <c r="E301" t="s">
        <v>983</v>
      </c>
      <c r="F301" t="s">
        <v>983</v>
      </c>
      <c r="G301" t="s">
        <v>735</v>
      </c>
      <c r="H301" t="s">
        <v>1156</v>
      </c>
      <c r="I301" t="s">
        <v>1915</v>
      </c>
      <c r="J301" t="s">
        <v>1156</v>
      </c>
      <c r="K301" t="s">
        <v>735</v>
      </c>
      <c r="L301" t="s">
        <v>735</v>
      </c>
    </row>
    <row r="302" spans="1:12">
      <c r="A302">
        <v>121050</v>
      </c>
      <c r="B302" t="s">
        <v>1954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1156</v>
      </c>
      <c r="I302" t="s">
        <v>1915</v>
      </c>
      <c r="J302" t="s">
        <v>1156</v>
      </c>
      <c r="K302" t="s">
        <v>735</v>
      </c>
      <c r="L302" t="s">
        <v>735</v>
      </c>
    </row>
    <row r="303" spans="1:12">
      <c r="A303">
        <v>121051</v>
      </c>
      <c r="B303" t="s">
        <v>1952</v>
      </c>
      <c r="C303" t="s">
        <v>1955</v>
      </c>
      <c r="D303" t="s">
        <v>983</v>
      </c>
      <c r="E303" t="s">
        <v>983</v>
      </c>
      <c r="F303" t="s">
        <v>983</v>
      </c>
      <c r="G303" t="s">
        <v>735</v>
      </c>
      <c r="H303" t="s">
        <v>1156</v>
      </c>
      <c r="I303" t="s">
        <v>1915</v>
      </c>
      <c r="J303" t="s">
        <v>1156</v>
      </c>
      <c r="K303" t="s">
        <v>735</v>
      </c>
      <c r="L303" t="s">
        <v>735</v>
      </c>
    </row>
    <row r="304" spans="1:12">
      <c r="A304">
        <v>121052</v>
      </c>
      <c r="B304" t="s">
        <v>1956</v>
      </c>
      <c r="C304" t="s">
        <v>1957</v>
      </c>
      <c r="D304" t="s">
        <v>983</v>
      </c>
      <c r="E304" t="s">
        <v>983</v>
      </c>
      <c r="F304" t="s">
        <v>983</v>
      </c>
      <c r="G304" t="s">
        <v>735</v>
      </c>
      <c r="H304" t="s">
        <v>1156</v>
      </c>
      <c r="I304" t="s">
        <v>1915</v>
      </c>
      <c r="J304" t="s">
        <v>1156</v>
      </c>
      <c r="K304" t="s">
        <v>735</v>
      </c>
      <c r="L304" t="s">
        <v>735</v>
      </c>
    </row>
    <row r="305" spans="1:13">
      <c r="A305">
        <v>121053</v>
      </c>
      <c r="B305" t="s">
        <v>1952</v>
      </c>
      <c r="C305" t="s">
        <v>1382</v>
      </c>
      <c r="D305" t="s">
        <v>983</v>
      </c>
      <c r="E305" t="s">
        <v>983</v>
      </c>
      <c r="F305" t="s">
        <v>983</v>
      </c>
      <c r="G305" t="s">
        <v>735</v>
      </c>
      <c r="H305" t="s">
        <v>1156</v>
      </c>
      <c r="I305" t="s">
        <v>1915</v>
      </c>
      <c r="J305" t="s">
        <v>1156</v>
      </c>
      <c r="K305" t="s">
        <v>735</v>
      </c>
      <c r="L305" t="s">
        <v>735</v>
      </c>
    </row>
    <row r="306" spans="1:13">
      <c r="A306">
        <v>121054</v>
      </c>
      <c r="B306" t="s">
        <v>1952</v>
      </c>
      <c r="C306" t="s">
        <v>1958</v>
      </c>
      <c r="D306" t="s">
        <v>983</v>
      </c>
      <c r="E306" t="s">
        <v>983</v>
      </c>
      <c r="F306" t="s">
        <v>983</v>
      </c>
      <c r="G306" t="s">
        <v>735</v>
      </c>
      <c r="H306" t="s">
        <v>1156</v>
      </c>
      <c r="I306" t="s">
        <v>1915</v>
      </c>
      <c r="J306" t="s">
        <v>1156</v>
      </c>
      <c r="K306" t="s">
        <v>735</v>
      </c>
      <c r="L306" t="s">
        <v>735</v>
      </c>
    </row>
    <row r="307" spans="1:13">
      <c r="A307">
        <v>122194</v>
      </c>
      <c r="B307" t="s">
        <v>1959</v>
      </c>
      <c r="C307" t="s">
        <v>1960</v>
      </c>
      <c r="D307" t="s">
        <v>983</v>
      </c>
      <c r="E307" t="s">
        <v>983</v>
      </c>
      <c r="F307" t="s">
        <v>983</v>
      </c>
      <c r="G307" t="s">
        <v>735</v>
      </c>
      <c r="H307" t="s">
        <v>1156</v>
      </c>
      <c r="I307" t="s">
        <v>1750</v>
      </c>
      <c r="J307" t="s">
        <v>1156</v>
      </c>
      <c r="K307" t="s">
        <v>735</v>
      </c>
      <c r="L307" t="s">
        <v>735</v>
      </c>
    </row>
    <row r="308" spans="1:13">
      <c r="A308">
        <v>140</v>
      </c>
      <c r="B308" t="s">
        <v>1961</v>
      </c>
      <c r="C308" t="s">
        <v>1962</v>
      </c>
      <c r="D308" t="s">
        <v>1962</v>
      </c>
      <c r="E308" t="s">
        <v>818</v>
      </c>
      <c r="F308" t="s">
        <v>818</v>
      </c>
      <c r="G308" t="s">
        <v>1962</v>
      </c>
      <c r="H308" t="s">
        <v>1156</v>
      </c>
      <c r="I308" t="s">
        <v>1962</v>
      </c>
      <c r="J308" t="s">
        <v>1156</v>
      </c>
      <c r="K308" t="s">
        <v>1963</v>
      </c>
      <c r="L308" t="s">
        <v>827</v>
      </c>
    </row>
    <row r="309" spans="1:13">
      <c r="A309">
        <v>16038</v>
      </c>
      <c r="B309" t="s">
        <v>1964</v>
      </c>
      <c r="C309" t="s">
        <v>1965</v>
      </c>
      <c r="D309" t="s">
        <v>1887</v>
      </c>
      <c r="E309" t="s">
        <v>983</v>
      </c>
      <c r="F309" t="s">
        <v>983</v>
      </c>
      <c r="G309" t="s">
        <v>1160</v>
      </c>
      <c r="H309" t="s">
        <v>1156</v>
      </c>
      <c r="I309" t="s">
        <v>1161</v>
      </c>
      <c r="J309" t="s">
        <v>1156</v>
      </c>
    </row>
    <row r="310" spans="1:13">
      <c r="A310">
        <v>999</v>
      </c>
      <c r="B310" t="s">
        <v>1966</v>
      </c>
      <c r="C310" t="s">
        <v>35</v>
      </c>
      <c r="D310" t="s">
        <v>35</v>
      </c>
      <c r="E310" t="s">
        <v>983</v>
      </c>
      <c r="F310" t="s">
        <v>983</v>
      </c>
      <c r="G310" t="s">
        <v>1967</v>
      </c>
      <c r="H310" t="s">
        <v>1156</v>
      </c>
      <c r="J310" t="s">
        <v>1156</v>
      </c>
      <c r="L310" t="s">
        <v>1140</v>
      </c>
    </row>
    <row r="311" spans="1:13">
      <c r="A311">
        <v>557</v>
      </c>
      <c r="B311" t="s">
        <v>1968</v>
      </c>
      <c r="C311" t="s">
        <v>1969</v>
      </c>
      <c r="D311" t="s">
        <v>1630</v>
      </c>
      <c r="E311" t="s">
        <v>1630</v>
      </c>
      <c r="F311" t="s">
        <v>1630</v>
      </c>
      <c r="G311" t="s">
        <v>1968</v>
      </c>
      <c r="H311" t="s">
        <v>1156</v>
      </c>
      <c r="I311" t="s">
        <v>1970</v>
      </c>
      <c r="J311" t="s">
        <v>1156</v>
      </c>
      <c r="L311" t="s">
        <v>1971</v>
      </c>
    </row>
    <row r="312" spans="1:13">
      <c r="A312">
        <v>567</v>
      </c>
      <c r="B312" t="s">
        <v>1972</v>
      </c>
      <c r="C312" t="s">
        <v>1973</v>
      </c>
      <c r="D312" t="s">
        <v>1630</v>
      </c>
      <c r="E312" t="s">
        <v>1630</v>
      </c>
      <c r="F312" t="s">
        <v>1630</v>
      </c>
      <c r="G312" t="s">
        <v>1973</v>
      </c>
      <c r="H312" t="s">
        <v>1156</v>
      </c>
      <c r="I312" t="s">
        <v>1970</v>
      </c>
      <c r="J312" t="s">
        <v>1156</v>
      </c>
      <c r="L312" t="s">
        <v>1974</v>
      </c>
    </row>
    <row r="313" spans="1:13">
      <c r="A313">
        <v>16039</v>
      </c>
      <c r="B313" t="s">
        <v>1975</v>
      </c>
      <c r="C313" t="s">
        <v>1976</v>
      </c>
      <c r="D313" t="s">
        <v>1187</v>
      </c>
      <c r="E313" t="s">
        <v>983</v>
      </c>
      <c r="F313" t="s">
        <v>983</v>
      </c>
      <c r="G313" t="s">
        <v>1794</v>
      </c>
      <c r="H313" t="s">
        <v>1156</v>
      </c>
      <c r="I313" t="s">
        <v>1161</v>
      </c>
      <c r="J313" t="s">
        <v>1156</v>
      </c>
      <c r="L313" t="s">
        <v>1801</v>
      </c>
    </row>
    <row r="314" spans="1:13">
      <c r="A314">
        <v>500</v>
      </c>
      <c r="B314" t="s">
        <v>1977</v>
      </c>
      <c r="C314" t="s">
        <v>1978</v>
      </c>
      <c r="D314" t="s">
        <v>1641</v>
      </c>
      <c r="E314" t="s">
        <v>1459</v>
      </c>
      <c r="F314" t="s">
        <v>1459</v>
      </c>
      <c r="G314" t="s">
        <v>1979</v>
      </c>
      <c r="H314" t="s">
        <v>1156</v>
      </c>
      <c r="I314" t="s">
        <v>1980</v>
      </c>
      <c r="J314" t="s">
        <v>1156</v>
      </c>
      <c r="K314" t="s">
        <v>1981</v>
      </c>
      <c r="M314" t="s">
        <v>735</v>
      </c>
    </row>
    <row r="315" spans="1:13">
      <c r="A315">
        <v>16901</v>
      </c>
      <c r="B315" t="s">
        <v>1982</v>
      </c>
      <c r="C315" t="s">
        <v>1983</v>
      </c>
      <c r="D315" t="s">
        <v>1459</v>
      </c>
      <c r="E315" t="s">
        <v>1459</v>
      </c>
      <c r="F315" t="s">
        <v>1459</v>
      </c>
      <c r="G315" t="s">
        <v>1984</v>
      </c>
      <c r="H315" t="s">
        <v>1156</v>
      </c>
      <c r="I315" t="s">
        <v>1985</v>
      </c>
      <c r="J315" t="s">
        <v>1156</v>
      </c>
      <c r="K315" t="s">
        <v>1986</v>
      </c>
    </row>
    <row r="316" spans="1:13">
      <c r="A316">
        <v>599</v>
      </c>
      <c r="B316" t="s">
        <v>1987</v>
      </c>
      <c r="C316" t="s">
        <v>1988</v>
      </c>
      <c r="D316" t="s">
        <v>1459</v>
      </c>
      <c r="E316" t="s">
        <v>1459</v>
      </c>
      <c r="F316" t="s">
        <v>1459</v>
      </c>
      <c r="G316" t="s">
        <v>1988</v>
      </c>
      <c r="H316" t="s">
        <v>1156</v>
      </c>
      <c r="I316" t="s">
        <v>1988</v>
      </c>
      <c r="J316" t="s">
        <v>1156</v>
      </c>
      <c r="K316" t="s">
        <v>1989</v>
      </c>
    </row>
    <row r="317" spans="1:13">
      <c r="A317">
        <v>122264</v>
      </c>
      <c r="B317" t="s">
        <v>1990</v>
      </c>
      <c r="C317" t="s">
        <v>1991</v>
      </c>
      <c r="D317" t="s">
        <v>983</v>
      </c>
      <c r="E317" t="s">
        <v>983</v>
      </c>
      <c r="F317" t="s">
        <v>983</v>
      </c>
      <c r="H317" t="s">
        <v>1156</v>
      </c>
      <c r="I317" t="s">
        <v>1750</v>
      </c>
      <c r="J317" t="s">
        <v>1156</v>
      </c>
    </row>
    <row r="318" spans="1:13">
      <c r="A318">
        <v>16041</v>
      </c>
      <c r="B318" t="s">
        <v>1992</v>
      </c>
      <c r="C318" t="s">
        <v>1993</v>
      </c>
      <c r="D318" t="s">
        <v>1887</v>
      </c>
      <c r="E318" t="s">
        <v>983</v>
      </c>
      <c r="F318" t="s">
        <v>983</v>
      </c>
      <c r="G318" t="s">
        <v>1794</v>
      </c>
      <c r="H318" t="s">
        <v>1156</v>
      </c>
      <c r="I318" t="s">
        <v>1161</v>
      </c>
      <c r="J318" t="s">
        <v>1156</v>
      </c>
      <c r="L318" t="s">
        <v>1904</v>
      </c>
    </row>
    <row r="319" spans="1:13">
      <c r="A319">
        <v>16042</v>
      </c>
      <c r="B319" t="s">
        <v>1994</v>
      </c>
      <c r="C319" t="s">
        <v>1995</v>
      </c>
      <c r="D319" t="s">
        <v>1159</v>
      </c>
      <c r="E319" t="s">
        <v>983</v>
      </c>
      <c r="G319" t="s">
        <v>1794</v>
      </c>
      <c r="H319" t="s">
        <v>1156</v>
      </c>
      <c r="I319" t="s">
        <v>1161</v>
      </c>
      <c r="J319" t="s">
        <v>1156</v>
      </c>
      <c r="L319" t="s">
        <v>1815</v>
      </c>
    </row>
    <row r="320" spans="1:13">
      <c r="A320">
        <v>16043</v>
      </c>
      <c r="B320" t="s">
        <v>1996</v>
      </c>
      <c r="C320" t="s">
        <v>1997</v>
      </c>
      <c r="D320" t="s">
        <v>1159</v>
      </c>
      <c r="E320" t="s">
        <v>983</v>
      </c>
      <c r="G320" t="s">
        <v>1778</v>
      </c>
      <c r="H320" t="s">
        <v>1156</v>
      </c>
      <c r="I320" t="s">
        <v>1161</v>
      </c>
      <c r="J320" t="s">
        <v>1156</v>
      </c>
    </row>
    <row r="321" spans="1:13">
      <c r="A321">
        <v>16044</v>
      </c>
      <c r="B321" t="s">
        <v>1998</v>
      </c>
      <c r="C321" t="s">
        <v>1999</v>
      </c>
      <c r="D321" t="s">
        <v>1159</v>
      </c>
      <c r="E321" t="s">
        <v>983</v>
      </c>
      <c r="G321" t="s">
        <v>1160</v>
      </c>
      <c r="H321" t="s">
        <v>1156</v>
      </c>
      <c r="I321" t="s">
        <v>1161</v>
      </c>
      <c r="J321" t="s">
        <v>1156</v>
      </c>
    </row>
    <row r="322" spans="1:13">
      <c r="A322">
        <v>16058</v>
      </c>
      <c r="B322" t="s">
        <v>2000</v>
      </c>
      <c r="C322" t="s">
        <v>2001</v>
      </c>
      <c r="D322" t="s">
        <v>1159</v>
      </c>
      <c r="E322" t="s">
        <v>983</v>
      </c>
      <c r="G322" t="s">
        <v>1160</v>
      </c>
      <c r="H322" t="s">
        <v>1156</v>
      </c>
      <c r="I322" t="s">
        <v>1161</v>
      </c>
      <c r="J322" t="s">
        <v>1156</v>
      </c>
      <c r="L322" t="s">
        <v>1904</v>
      </c>
    </row>
    <row r="323" spans="1:13">
      <c r="A323">
        <v>16059</v>
      </c>
      <c r="B323" t="s">
        <v>2002</v>
      </c>
      <c r="C323" t="s">
        <v>2003</v>
      </c>
      <c r="D323" t="s">
        <v>1159</v>
      </c>
      <c r="E323" t="s">
        <v>983</v>
      </c>
      <c r="G323" t="s">
        <v>1160</v>
      </c>
      <c r="H323" t="s">
        <v>1156</v>
      </c>
      <c r="I323" t="s">
        <v>1161</v>
      </c>
      <c r="J323" t="s">
        <v>1156</v>
      </c>
      <c r="L323" t="s">
        <v>1809</v>
      </c>
    </row>
    <row r="324" spans="1:13">
      <c r="A324">
        <v>16060</v>
      </c>
      <c r="B324" t="s">
        <v>2004</v>
      </c>
      <c r="C324" t="s">
        <v>1633</v>
      </c>
      <c r="D324" t="s">
        <v>1159</v>
      </c>
      <c r="E324" t="s">
        <v>983</v>
      </c>
      <c r="G324" t="s">
        <v>1794</v>
      </c>
      <c r="H324" t="s">
        <v>1156</v>
      </c>
      <c r="I324" t="s">
        <v>1161</v>
      </c>
      <c r="J324" t="s">
        <v>1156</v>
      </c>
      <c r="L324" t="s">
        <v>1801</v>
      </c>
    </row>
    <row r="325" spans="1:13">
      <c r="A325">
        <v>16061</v>
      </c>
      <c r="B325" t="s">
        <v>2005</v>
      </c>
      <c r="C325" t="s">
        <v>2006</v>
      </c>
      <c r="D325" t="s">
        <v>1159</v>
      </c>
      <c r="E325" t="s">
        <v>983</v>
      </c>
      <c r="G325" t="s">
        <v>1160</v>
      </c>
      <c r="H325" t="s">
        <v>1156</v>
      </c>
      <c r="I325" t="s">
        <v>1161</v>
      </c>
      <c r="J325" t="s">
        <v>1156</v>
      </c>
      <c r="L325" t="s">
        <v>2007</v>
      </c>
    </row>
    <row r="326" spans="1:13">
      <c r="A326">
        <v>16062</v>
      </c>
      <c r="B326" t="s">
        <v>2008</v>
      </c>
      <c r="C326" t="s">
        <v>2009</v>
      </c>
      <c r="D326" t="s">
        <v>1159</v>
      </c>
      <c r="E326" t="s">
        <v>983</v>
      </c>
      <c r="G326" t="s">
        <v>1160</v>
      </c>
      <c r="H326" t="s">
        <v>1156</v>
      </c>
      <c r="I326" t="s">
        <v>1161</v>
      </c>
      <c r="J326" t="s">
        <v>1156</v>
      </c>
      <c r="L326" t="s">
        <v>1815</v>
      </c>
    </row>
    <row r="327" spans="1:13">
      <c r="A327">
        <v>117001</v>
      </c>
      <c r="B327" t="s">
        <v>2010</v>
      </c>
      <c r="C327" t="s">
        <v>1737</v>
      </c>
      <c r="D327" t="s">
        <v>1798</v>
      </c>
      <c r="E327" t="s">
        <v>983</v>
      </c>
      <c r="F327" t="s">
        <v>983</v>
      </c>
      <c r="G327" t="s">
        <v>1737</v>
      </c>
      <c r="H327" t="s">
        <v>1156</v>
      </c>
      <c r="I327" t="s">
        <v>2011</v>
      </c>
      <c r="J327" t="s">
        <v>1156</v>
      </c>
      <c r="L327" t="s">
        <v>1737</v>
      </c>
    </row>
    <row r="328" spans="1:13">
      <c r="A328">
        <v>117002</v>
      </c>
      <c r="B328" t="s">
        <v>1742</v>
      </c>
      <c r="C328" t="s">
        <v>1743</v>
      </c>
      <c r="D328" t="s">
        <v>1798</v>
      </c>
      <c r="E328" t="s">
        <v>983</v>
      </c>
      <c r="F328" t="s">
        <v>983</v>
      </c>
      <c r="G328" t="s">
        <v>1743</v>
      </c>
      <c r="H328" t="s">
        <v>1156</v>
      </c>
      <c r="I328" t="s">
        <v>2011</v>
      </c>
      <c r="J328" t="s">
        <v>1156</v>
      </c>
      <c r="L328" t="s">
        <v>1743</v>
      </c>
    </row>
    <row r="329" spans="1:13">
      <c r="A329">
        <v>117003</v>
      </c>
      <c r="B329" t="s">
        <v>2012</v>
      </c>
      <c r="C329" t="s">
        <v>2013</v>
      </c>
      <c r="D329" t="s">
        <v>1798</v>
      </c>
      <c r="E329" t="s">
        <v>983</v>
      </c>
      <c r="F329" t="s">
        <v>983</v>
      </c>
      <c r="G329" t="s">
        <v>2013</v>
      </c>
      <c r="H329" t="s">
        <v>1156</v>
      </c>
      <c r="I329" t="s">
        <v>2011</v>
      </c>
      <c r="J329" t="s">
        <v>1156</v>
      </c>
      <c r="L329" t="s">
        <v>2013</v>
      </c>
    </row>
    <row r="330" spans="1:13">
      <c r="A330">
        <v>117004</v>
      </c>
      <c r="B330" t="s">
        <v>2014</v>
      </c>
      <c r="C330" t="s">
        <v>2015</v>
      </c>
      <c r="D330" t="s">
        <v>1798</v>
      </c>
      <c r="E330" t="s">
        <v>983</v>
      </c>
      <c r="F330" t="s">
        <v>983</v>
      </c>
      <c r="G330" t="s">
        <v>2015</v>
      </c>
      <c r="H330" t="s">
        <v>1156</v>
      </c>
      <c r="I330" t="s">
        <v>2011</v>
      </c>
      <c r="J330" t="s">
        <v>1156</v>
      </c>
      <c r="L330" t="s">
        <v>2015</v>
      </c>
    </row>
    <row r="331" spans="1:13">
      <c r="A331">
        <v>117005</v>
      </c>
      <c r="B331" t="s">
        <v>2016</v>
      </c>
      <c r="C331" t="s">
        <v>2017</v>
      </c>
      <c r="D331" t="s">
        <v>1798</v>
      </c>
      <c r="E331" t="s">
        <v>983</v>
      </c>
      <c r="F331" t="s">
        <v>983</v>
      </c>
      <c r="G331" t="s">
        <v>2017</v>
      </c>
      <c r="H331" t="s">
        <v>1156</v>
      </c>
      <c r="I331" t="s">
        <v>2011</v>
      </c>
      <c r="J331" t="s">
        <v>1156</v>
      </c>
      <c r="L331" t="s">
        <v>2017</v>
      </c>
    </row>
    <row r="332" spans="1:13">
      <c r="A332">
        <v>3031</v>
      </c>
      <c r="B332" t="s">
        <v>2018</v>
      </c>
      <c r="C332" t="s">
        <v>2019</v>
      </c>
      <c r="D332" t="s">
        <v>1187</v>
      </c>
      <c r="E332" t="s">
        <v>1459</v>
      </c>
      <c r="F332" t="s">
        <v>1459</v>
      </c>
      <c r="G332" t="s">
        <v>2020</v>
      </c>
      <c r="H332" t="s">
        <v>1415</v>
      </c>
      <c r="I332" t="s">
        <v>1534</v>
      </c>
      <c r="J332" t="s">
        <v>1417</v>
      </c>
      <c r="K332" t="s">
        <v>2021</v>
      </c>
      <c r="M332" t="s">
        <v>2022</v>
      </c>
    </row>
    <row r="333" spans="1:13">
      <c r="A333">
        <v>5001</v>
      </c>
      <c r="B333" t="s">
        <v>2023</v>
      </c>
      <c r="C333" t="s">
        <v>2024</v>
      </c>
      <c r="D333" t="s">
        <v>1187</v>
      </c>
      <c r="E333" t="s">
        <v>983</v>
      </c>
      <c r="F333" t="s">
        <v>983</v>
      </c>
      <c r="G333" t="s">
        <v>2025</v>
      </c>
      <c r="H333" t="s">
        <v>1417</v>
      </c>
      <c r="I333" t="s">
        <v>1686</v>
      </c>
      <c r="J333" t="s">
        <v>1156</v>
      </c>
      <c r="K333" t="s">
        <v>2026</v>
      </c>
    </row>
    <row r="334" spans="1:13">
      <c r="A334">
        <v>16052</v>
      </c>
      <c r="B334" t="s">
        <v>2027</v>
      </c>
      <c r="C334" t="s">
        <v>2028</v>
      </c>
      <c r="D334" t="s">
        <v>1159</v>
      </c>
      <c r="E334" t="s">
        <v>983</v>
      </c>
      <c r="G334" t="s">
        <v>1160</v>
      </c>
      <c r="H334" t="s">
        <v>1156</v>
      </c>
      <c r="I334" t="s">
        <v>1161</v>
      </c>
      <c r="J334" t="s">
        <v>1156</v>
      </c>
    </row>
    <row r="335" spans="1:13">
      <c r="A335">
        <v>16053</v>
      </c>
      <c r="B335" t="s">
        <v>2029</v>
      </c>
      <c r="C335" t="s">
        <v>2030</v>
      </c>
      <c r="D335" t="s">
        <v>1159</v>
      </c>
      <c r="E335" t="s">
        <v>983</v>
      </c>
      <c r="G335" t="s">
        <v>1160</v>
      </c>
      <c r="H335" t="s">
        <v>1156</v>
      </c>
      <c r="I335" t="s">
        <v>1161</v>
      </c>
      <c r="J335" t="s">
        <v>1156</v>
      </c>
    </row>
    <row r="336" spans="1:13">
      <c r="A336">
        <v>3043</v>
      </c>
      <c r="B336" t="s">
        <v>2031</v>
      </c>
      <c r="C336" t="s">
        <v>1246</v>
      </c>
      <c r="D336" t="s">
        <v>983</v>
      </c>
      <c r="E336" t="s">
        <v>983</v>
      </c>
      <c r="F336" t="s">
        <v>983</v>
      </c>
      <c r="G336" t="s">
        <v>2032</v>
      </c>
      <c r="H336" t="s">
        <v>1415</v>
      </c>
      <c r="I336" t="s">
        <v>1534</v>
      </c>
      <c r="J336" t="s">
        <v>1417</v>
      </c>
      <c r="K336" t="s">
        <v>2033</v>
      </c>
      <c r="L336" t="s">
        <v>735</v>
      </c>
      <c r="M336" t="s">
        <v>2034</v>
      </c>
    </row>
    <row r="337" spans="1:13">
      <c r="A337">
        <v>16055</v>
      </c>
      <c r="B337" t="s">
        <v>2035</v>
      </c>
      <c r="C337" t="s">
        <v>2036</v>
      </c>
      <c r="D337" t="s">
        <v>1159</v>
      </c>
      <c r="E337" t="s">
        <v>983</v>
      </c>
      <c r="G337" t="s">
        <v>1160</v>
      </c>
      <c r="H337" t="s">
        <v>1156</v>
      </c>
      <c r="I337" t="s">
        <v>1161</v>
      </c>
      <c r="J337" t="s">
        <v>1156</v>
      </c>
      <c r="L337" t="s">
        <v>1162</v>
      </c>
    </row>
    <row r="338" spans="1:13">
      <c r="A338">
        <v>16056</v>
      </c>
      <c r="B338" t="s">
        <v>2037</v>
      </c>
      <c r="C338" t="s">
        <v>2038</v>
      </c>
      <c r="D338" t="s">
        <v>1159</v>
      </c>
      <c r="E338" t="s">
        <v>983</v>
      </c>
      <c r="G338" t="s">
        <v>1160</v>
      </c>
      <c r="H338" t="s">
        <v>1156</v>
      </c>
      <c r="I338" t="s">
        <v>1161</v>
      </c>
      <c r="J338" t="s">
        <v>1156</v>
      </c>
      <c r="L338" t="s">
        <v>2039</v>
      </c>
    </row>
    <row r="339" spans="1:13">
      <c r="A339">
        <v>16057</v>
      </c>
      <c r="B339" t="s">
        <v>2040</v>
      </c>
      <c r="C339" t="s">
        <v>2041</v>
      </c>
      <c r="D339" t="s">
        <v>1159</v>
      </c>
      <c r="E339" t="s">
        <v>983</v>
      </c>
      <c r="G339" t="s">
        <v>1160</v>
      </c>
      <c r="H339" t="s">
        <v>1156</v>
      </c>
      <c r="I339" t="s">
        <v>1161</v>
      </c>
      <c r="J339" t="s">
        <v>1156</v>
      </c>
      <c r="L339" t="s">
        <v>2007</v>
      </c>
    </row>
    <row r="340" spans="1:13">
      <c r="A340">
        <v>1034</v>
      </c>
      <c r="B340" t="s">
        <v>2042</v>
      </c>
      <c r="C340" t="s">
        <v>2043</v>
      </c>
      <c r="D340" t="s">
        <v>2044</v>
      </c>
      <c r="E340" t="s">
        <v>983</v>
      </c>
      <c r="F340" t="s">
        <v>983</v>
      </c>
      <c r="G340" t="s">
        <v>1747</v>
      </c>
      <c r="H340" t="s">
        <v>1415</v>
      </c>
      <c r="I340" t="s">
        <v>1416</v>
      </c>
      <c r="J340" t="s">
        <v>1417</v>
      </c>
      <c r="M340" t="s">
        <v>2045</v>
      </c>
    </row>
    <row r="341" spans="1:13">
      <c r="A341">
        <v>117006</v>
      </c>
      <c r="B341" t="s">
        <v>1766</v>
      </c>
      <c r="C341" t="s">
        <v>1767</v>
      </c>
      <c r="D341" t="s">
        <v>1798</v>
      </c>
      <c r="E341" t="s">
        <v>983</v>
      </c>
      <c r="F341" t="s">
        <v>983</v>
      </c>
      <c r="G341" t="s">
        <v>1767</v>
      </c>
      <c r="H341" t="s">
        <v>1156</v>
      </c>
      <c r="I341" t="s">
        <v>2011</v>
      </c>
      <c r="J341" t="s">
        <v>1156</v>
      </c>
      <c r="L341" t="s">
        <v>1767</v>
      </c>
    </row>
    <row r="342" spans="1:13">
      <c r="A342">
        <v>117007</v>
      </c>
      <c r="B342" t="s">
        <v>2046</v>
      </c>
      <c r="C342" t="s">
        <v>2047</v>
      </c>
      <c r="D342" t="s">
        <v>1798</v>
      </c>
      <c r="E342" t="s">
        <v>983</v>
      </c>
      <c r="F342" t="s">
        <v>983</v>
      </c>
      <c r="G342" t="s">
        <v>2047</v>
      </c>
      <c r="H342" t="s">
        <v>1156</v>
      </c>
      <c r="I342" t="s">
        <v>2011</v>
      </c>
      <c r="J342" t="s">
        <v>1156</v>
      </c>
      <c r="L342" t="s">
        <v>2047</v>
      </c>
    </row>
    <row r="343" spans="1:13">
      <c r="A343">
        <v>117008</v>
      </c>
      <c r="B343" t="s">
        <v>2048</v>
      </c>
      <c r="C343" t="s">
        <v>1773</v>
      </c>
      <c r="D343" t="s">
        <v>1798</v>
      </c>
      <c r="E343" t="s">
        <v>983</v>
      </c>
      <c r="F343" t="s">
        <v>983</v>
      </c>
      <c r="G343" t="s">
        <v>1773</v>
      </c>
      <c r="H343" t="s">
        <v>1156</v>
      </c>
      <c r="I343" t="s">
        <v>2011</v>
      </c>
      <c r="J343" t="s">
        <v>1156</v>
      </c>
      <c r="L343" t="s">
        <v>1773</v>
      </c>
    </row>
    <row r="344" spans="1:13">
      <c r="A344">
        <v>117009</v>
      </c>
      <c r="B344" t="s">
        <v>2049</v>
      </c>
      <c r="C344" t="s">
        <v>1734</v>
      </c>
      <c r="D344" t="s">
        <v>1798</v>
      </c>
      <c r="E344" t="s">
        <v>983</v>
      </c>
      <c r="F344" t="s">
        <v>983</v>
      </c>
      <c r="G344" t="s">
        <v>1734</v>
      </c>
      <c r="H344" t="s">
        <v>1156</v>
      </c>
      <c r="I344" t="s">
        <v>2011</v>
      </c>
      <c r="J344" t="s">
        <v>1156</v>
      </c>
      <c r="L344" t="s">
        <v>1734</v>
      </c>
    </row>
    <row r="345" spans="1:13">
      <c r="A345">
        <v>117010</v>
      </c>
      <c r="B345" t="s">
        <v>2050</v>
      </c>
      <c r="C345" t="s">
        <v>1746</v>
      </c>
      <c r="D345" t="s">
        <v>1798</v>
      </c>
      <c r="E345" t="s">
        <v>983</v>
      </c>
      <c r="F345" t="s">
        <v>983</v>
      </c>
      <c r="G345" t="s">
        <v>1746</v>
      </c>
      <c r="H345" t="s">
        <v>1156</v>
      </c>
      <c r="I345" t="s">
        <v>2011</v>
      </c>
      <c r="J345" t="s">
        <v>1156</v>
      </c>
      <c r="L345" t="s">
        <v>1746</v>
      </c>
    </row>
    <row r="346" spans="1:13">
      <c r="A346">
        <v>117011</v>
      </c>
      <c r="B346" t="s">
        <v>1739</v>
      </c>
      <c r="C346" t="s">
        <v>1740</v>
      </c>
      <c r="D346" t="s">
        <v>1798</v>
      </c>
      <c r="E346" t="s">
        <v>983</v>
      </c>
      <c r="F346" t="s">
        <v>983</v>
      </c>
      <c r="G346" t="s">
        <v>1740</v>
      </c>
      <c r="H346" t="s">
        <v>1156</v>
      </c>
      <c r="I346" t="s">
        <v>2011</v>
      </c>
      <c r="J346" t="s">
        <v>1156</v>
      </c>
      <c r="L346" t="s">
        <v>1740</v>
      </c>
    </row>
    <row r="347" spans="1:13">
      <c r="A347">
        <v>117012</v>
      </c>
      <c r="B347" t="s">
        <v>2051</v>
      </c>
      <c r="C347" t="s">
        <v>2052</v>
      </c>
      <c r="D347" t="s">
        <v>1798</v>
      </c>
      <c r="E347" t="s">
        <v>983</v>
      </c>
      <c r="F347" t="s">
        <v>983</v>
      </c>
      <c r="G347" t="s">
        <v>2052</v>
      </c>
      <c r="H347" t="s">
        <v>1156</v>
      </c>
      <c r="I347" t="s">
        <v>2011</v>
      </c>
      <c r="J347" t="s">
        <v>1156</v>
      </c>
      <c r="L347" t="s">
        <v>2052</v>
      </c>
    </row>
    <row r="348" spans="1:13">
      <c r="A348">
        <v>117013</v>
      </c>
      <c r="B348" t="s">
        <v>2053</v>
      </c>
      <c r="C348" t="s">
        <v>2054</v>
      </c>
      <c r="D348" t="s">
        <v>1798</v>
      </c>
      <c r="E348" t="s">
        <v>983</v>
      </c>
      <c r="F348" t="s">
        <v>983</v>
      </c>
      <c r="G348" t="s">
        <v>2054</v>
      </c>
      <c r="H348" t="s">
        <v>1156</v>
      </c>
      <c r="I348" t="s">
        <v>2011</v>
      </c>
      <c r="J348" t="s">
        <v>1156</v>
      </c>
      <c r="L348" t="s">
        <v>2054</v>
      </c>
    </row>
    <row r="349" spans="1:13">
      <c r="A349">
        <v>117014</v>
      </c>
      <c r="B349" t="s">
        <v>1761</v>
      </c>
      <c r="C349" t="s">
        <v>1762</v>
      </c>
      <c r="D349" t="s">
        <v>1798</v>
      </c>
      <c r="E349" t="s">
        <v>983</v>
      </c>
      <c r="F349" t="s">
        <v>983</v>
      </c>
      <c r="G349" t="s">
        <v>1762</v>
      </c>
      <c r="H349" t="s">
        <v>1156</v>
      </c>
      <c r="I349" t="s">
        <v>2011</v>
      </c>
      <c r="J349" t="s">
        <v>1156</v>
      </c>
      <c r="L349" t="s">
        <v>1762</v>
      </c>
    </row>
    <row r="350" spans="1:13">
      <c r="A350">
        <v>117015</v>
      </c>
      <c r="B350" t="s">
        <v>1764</v>
      </c>
      <c r="C350" t="s">
        <v>1765</v>
      </c>
      <c r="D350" t="s">
        <v>1798</v>
      </c>
      <c r="E350" t="s">
        <v>983</v>
      </c>
      <c r="F350" t="s">
        <v>983</v>
      </c>
      <c r="G350" t="s">
        <v>1765</v>
      </c>
      <c r="H350" t="s">
        <v>1156</v>
      </c>
      <c r="I350" t="s">
        <v>2011</v>
      </c>
      <c r="J350" t="s">
        <v>1156</v>
      </c>
      <c r="L350" t="s">
        <v>1765</v>
      </c>
    </row>
    <row r="351" spans="1:13">
      <c r="A351">
        <v>117016</v>
      </c>
      <c r="B351" t="s">
        <v>2055</v>
      </c>
      <c r="C351" t="s">
        <v>1770</v>
      </c>
      <c r="D351" t="s">
        <v>1798</v>
      </c>
      <c r="E351" t="s">
        <v>983</v>
      </c>
      <c r="F351" t="s">
        <v>983</v>
      </c>
      <c r="G351" t="s">
        <v>1770</v>
      </c>
      <c r="H351" t="s">
        <v>1156</v>
      </c>
      <c r="I351" t="s">
        <v>2011</v>
      </c>
      <c r="J351" t="s">
        <v>1156</v>
      </c>
      <c r="L351" t="s">
        <v>1770</v>
      </c>
    </row>
    <row r="352" spans="1:13">
      <c r="A352">
        <v>117017</v>
      </c>
      <c r="B352" t="s">
        <v>2016</v>
      </c>
      <c r="C352" t="s">
        <v>1759</v>
      </c>
      <c r="D352" t="s">
        <v>1798</v>
      </c>
      <c r="E352" t="s">
        <v>983</v>
      </c>
      <c r="F352" t="s">
        <v>983</v>
      </c>
      <c r="G352" t="s">
        <v>1759</v>
      </c>
      <c r="H352" t="s">
        <v>1156</v>
      </c>
      <c r="I352" t="s">
        <v>2011</v>
      </c>
      <c r="J352" t="s">
        <v>1156</v>
      </c>
      <c r="L352" t="s">
        <v>1759</v>
      </c>
    </row>
    <row r="353" spans="1:12">
      <c r="A353">
        <v>18003</v>
      </c>
      <c r="B353" t="s">
        <v>2056</v>
      </c>
      <c r="C353" t="s">
        <v>2057</v>
      </c>
      <c r="D353" t="s">
        <v>1630</v>
      </c>
      <c r="E353" t="s">
        <v>1630</v>
      </c>
      <c r="F353" t="s">
        <v>1630</v>
      </c>
      <c r="G353" t="s">
        <v>2057</v>
      </c>
      <c r="H353" t="s">
        <v>1156</v>
      </c>
      <c r="I353" t="s">
        <v>1682</v>
      </c>
      <c r="J353" t="s">
        <v>1156</v>
      </c>
    </row>
    <row r="354" spans="1:12">
      <c r="A354">
        <v>18004</v>
      </c>
      <c r="B354" t="s">
        <v>2058</v>
      </c>
      <c r="C354" t="s">
        <v>2059</v>
      </c>
      <c r="D354" t="s">
        <v>1630</v>
      </c>
      <c r="E354" t="s">
        <v>1630</v>
      </c>
      <c r="F354" t="s">
        <v>1630</v>
      </c>
      <c r="G354" t="s">
        <v>2059</v>
      </c>
      <c r="H354" t="s">
        <v>1156</v>
      </c>
      <c r="I354" t="s">
        <v>1682</v>
      </c>
      <c r="J354" t="s">
        <v>1156</v>
      </c>
    </row>
    <row r="355" spans="1:12">
      <c r="A355">
        <v>18005</v>
      </c>
      <c r="B355" t="s">
        <v>2060</v>
      </c>
      <c r="C355" t="s">
        <v>703</v>
      </c>
      <c r="D355" t="s">
        <v>1630</v>
      </c>
      <c r="E355" t="s">
        <v>1630</v>
      </c>
      <c r="F355" t="s">
        <v>1630</v>
      </c>
      <c r="G355" t="s">
        <v>703</v>
      </c>
      <c r="H355" t="s">
        <v>1156</v>
      </c>
      <c r="I355" t="s">
        <v>1682</v>
      </c>
      <c r="J355" t="s">
        <v>1156</v>
      </c>
    </row>
    <row r="356" spans="1:12">
      <c r="A356">
        <v>18006</v>
      </c>
      <c r="B356" t="s">
        <v>2061</v>
      </c>
      <c r="C356" t="s">
        <v>704</v>
      </c>
      <c r="D356" t="s">
        <v>1630</v>
      </c>
      <c r="E356" t="s">
        <v>1630</v>
      </c>
      <c r="F356" t="s">
        <v>1630</v>
      </c>
      <c r="G356" t="s">
        <v>704</v>
      </c>
      <c r="H356" t="s">
        <v>1156</v>
      </c>
      <c r="I356" t="s">
        <v>1682</v>
      </c>
      <c r="J356" t="s">
        <v>1156</v>
      </c>
    </row>
    <row r="357" spans="1:12">
      <c r="A357">
        <v>18007</v>
      </c>
      <c r="B357" t="s">
        <v>2062</v>
      </c>
      <c r="C357" t="s">
        <v>705</v>
      </c>
      <c r="D357" t="s">
        <v>1630</v>
      </c>
      <c r="E357" t="s">
        <v>1630</v>
      </c>
      <c r="F357" t="s">
        <v>1630</v>
      </c>
      <c r="G357" t="s">
        <v>705</v>
      </c>
      <c r="H357" t="s">
        <v>1156</v>
      </c>
      <c r="I357" t="s">
        <v>1682</v>
      </c>
      <c r="J357" t="s">
        <v>1156</v>
      </c>
    </row>
    <row r="358" spans="1:12">
      <c r="A358">
        <v>18008</v>
      </c>
      <c r="B358" t="s">
        <v>2063</v>
      </c>
      <c r="C358" t="s">
        <v>2064</v>
      </c>
      <c r="D358" t="s">
        <v>1630</v>
      </c>
      <c r="E358" t="s">
        <v>1630</v>
      </c>
      <c r="F358" t="s">
        <v>1630</v>
      </c>
      <c r="G358" t="s">
        <v>2064</v>
      </c>
      <c r="H358" t="s">
        <v>1156</v>
      </c>
      <c r="I358" t="s">
        <v>1682</v>
      </c>
      <c r="J358" t="s">
        <v>1156</v>
      </c>
    </row>
    <row r="359" spans="1:12">
      <c r="A359">
        <v>18009</v>
      </c>
      <c r="B359" t="s">
        <v>2065</v>
      </c>
      <c r="C359" t="s">
        <v>706</v>
      </c>
      <c r="D359" t="s">
        <v>1630</v>
      </c>
      <c r="E359" t="s">
        <v>1630</v>
      </c>
      <c r="F359" t="s">
        <v>1630</v>
      </c>
      <c r="G359" t="s">
        <v>706</v>
      </c>
      <c r="H359" t="s">
        <v>1156</v>
      </c>
      <c r="I359" t="s">
        <v>1682</v>
      </c>
      <c r="J359" t="s">
        <v>1156</v>
      </c>
      <c r="L359" t="s">
        <v>735</v>
      </c>
    </row>
    <row r="360" spans="1:12">
      <c r="A360">
        <v>18010</v>
      </c>
      <c r="B360" t="s">
        <v>2066</v>
      </c>
      <c r="C360" t="s">
        <v>2067</v>
      </c>
      <c r="D360" t="s">
        <v>1630</v>
      </c>
      <c r="E360" t="s">
        <v>1630</v>
      </c>
      <c r="F360" t="s">
        <v>1630</v>
      </c>
      <c r="G360" t="s">
        <v>2067</v>
      </c>
      <c r="H360" t="s">
        <v>1156</v>
      </c>
      <c r="I360" t="s">
        <v>1682</v>
      </c>
      <c r="J360" t="s">
        <v>1156</v>
      </c>
    </row>
    <row r="361" spans="1:12">
      <c r="A361">
        <v>18011</v>
      </c>
      <c r="B361" t="s">
        <v>2068</v>
      </c>
      <c r="C361" t="s">
        <v>2068</v>
      </c>
      <c r="D361" t="s">
        <v>1630</v>
      </c>
      <c r="E361" t="s">
        <v>1630</v>
      </c>
      <c r="F361" t="s">
        <v>1630</v>
      </c>
      <c r="G361" t="s">
        <v>2068</v>
      </c>
      <c r="H361" t="s">
        <v>1156</v>
      </c>
      <c r="I361" t="s">
        <v>1682</v>
      </c>
      <c r="J361" t="s">
        <v>1156</v>
      </c>
    </row>
    <row r="362" spans="1:12">
      <c r="A362">
        <v>18012</v>
      </c>
      <c r="B362" t="s">
        <v>2069</v>
      </c>
      <c r="C362" t="s">
        <v>2069</v>
      </c>
      <c r="D362" t="s">
        <v>1630</v>
      </c>
      <c r="E362" t="s">
        <v>1630</v>
      </c>
      <c r="F362" t="s">
        <v>1630</v>
      </c>
      <c r="G362" t="s">
        <v>2069</v>
      </c>
      <c r="H362" t="s">
        <v>1156</v>
      </c>
      <c r="I362" t="s">
        <v>1682</v>
      </c>
      <c r="J362" t="s">
        <v>1156</v>
      </c>
    </row>
    <row r="363" spans="1:12">
      <c r="A363">
        <v>18013</v>
      </c>
      <c r="B363" t="s">
        <v>2070</v>
      </c>
      <c r="C363" t="s">
        <v>2071</v>
      </c>
      <c r="D363" t="s">
        <v>1630</v>
      </c>
      <c r="E363" t="s">
        <v>1630</v>
      </c>
      <c r="F363" t="s">
        <v>1630</v>
      </c>
      <c r="G363" t="s">
        <v>2071</v>
      </c>
      <c r="H363" t="s">
        <v>1156</v>
      </c>
      <c r="I363" t="s">
        <v>1682</v>
      </c>
      <c r="J363" t="s">
        <v>1156</v>
      </c>
    </row>
    <row r="364" spans="1:12">
      <c r="A364">
        <v>18014</v>
      </c>
      <c r="B364" t="s">
        <v>2066</v>
      </c>
      <c r="C364" t="s">
        <v>2072</v>
      </c>
      <c r="D364" t="s">
        <v>1630</v>
      </c>
      <c r="E364" t="s">
        <v>1630</v>
      </c>
      <c r="F364" t="s">
        <v>1630</v>
      </c>
      <c r="G364" t="s">
        <v>2072</v>
      </c>
      <c r="H364" t="s">
        <v>1156</v>
      </c>
      <c r="I364" t="s">
        <v>1682</v>
      </c>
      <c r="J364" t="s">
        <v>1156</v>
      </c>
    </row>
    <row r="365" spans="1:12">
      <c r="A365">
        <v>16045</v>
      </c>
      <c r="B365" t="s">
        <v>2073</v>
      </c>
      <c r="C365" t="s">
        <v>2074</v>
      </c>
      <c r="D365" t="s">
        <v>1159</v>
      </c>
      <c r="E365" t="s">
        <v>983</v>
      </c>
      <c r="G365" t="s">
        <v>1794</v>
      </c>
      <c r="H365" t="s">
        <v>1156</v>
      </c>
      <c r="I365" t="s">
        <v>1161</v>
      </c>
      <c r="J365" t="s">
        <v>1156</v>
      </c>
      <c r="L365" t="s">
        <v>1806</v>
      </c>
    </row>
    <row r="366" spans="1:12">
      <c r="A366">
        <v>16046</v>
      </c>
      <c r="B366" t="s">
        <v>2075</v>
      </c>
      <c r="C366" t="s">
        <v>2076</v>
      </c>
      <c r="D366" t="s">
        <v>1159</v>
      </c>
      <c r="E366" t="s">
        <v>983</v>
      </c>
      <c r="G366" t="s">
        <v>1160</v>
      </c>
      <c r="H366" t="s">
        <v>1156</v>
      </c>
      <c r="I366" t="s">
        <v>1161</v>
      </c>
      <c r="J366" t="s">
        <v>1156</v>
      </c>
      <c r="L366" t="s">
        <v>2039</v>
      </c>
    </row>
    <row r="367" spans="1:12">
      <c r="A367">
        <v>16047</v>
      </c>
      <c r="B367" t="s">
        <v>2077</v>
      </c>
      <c r="C367" t="s">
        <v>2078</v>
      </c>
      <c r="D367" t="s">
        <v>1159</v>
      </c>
      <c r="E367" t="s">
        <v>983</v>
      </c>
      <c r="G367" t="s">
        <v>1794</v>
      </c>
      <c r="H367" t="s">
        <v>1156</v>
      </c>
      <c r="I367" t="s">
        <v>1161</v>
      </c>
      <c r="J367" t="s">
        <v>1156</v>
      </c>
      <c r="L367" t="s">
        <v>1806</v>
      </c>
    </row>
    <row r="368" spans="1:12">
      <c r="A368">
        <v>16048</v>
      </c>
      <c r="B368" t="s">
        <v>2079</v>
      </c>
      <c r="C368" t="s">
        <v>2080</v>
      </c>
      <c r="D368" t="s">
        <v>1159</v>
      </c>
      <c r="E368" t="s">
        <v>983</v>
      </c>
      <c r="G368" t="s">
        <v>1160</v>
      </c>
      <c r="H368" t="s">
        <v>1156</v>
      </c>
      <c r="I368" t="s">
        <v>1161</v>
      </c>
      <c r="J368" t="s">
        <v>1156</v>
      </c>
    </row>
    <row r="369" spans="1:12">
      <c r="A369">
        <v>16049</v>
      </c>
      <c r="B369" t="s">
        <v>2081</v>
      </c>
      <c r="C369" t="s">
        <v>2082</v>
      </c>
      <c r="D369" t="s">
        <v>1159</v>
      </c>
      <c r="E369" t="s">
        <v>983</v>
      </c>
      <c r="G369" t="s">
        <v>1794</v>
      </c>
      <c r="H369" t="s">
        <v>1156</v>
      </c>
      <c r="I369" t="s">
        <v>1161</v>
      </c>
      <c r="J369" t="s">
        <v>1156</v>
      </c>
      <c r="L369" t="s">
        <v>1809</v>
      </c>
    </row>
    <row r="370" spans="1:12">
      <c r="A370">
        <v>16050</v>
      </c>
      <c r="B370" t="s">
        <v>2083</v>
      </c>
      <c r="C370" t="s">
        <v>2084</v>
      </c>
      <c r="D370" t="s">
        <v>1159</v>
      </c>
      <c r="E370" t="s">
        <v>983</v>
      </c>
      <c r="G370" t="s">
        <v>1160</v>
      </c>
      <c r="H370" t="s">
        <v>1156</v>
      </c>
      <c r="I370" t="s">
        <v>1161</v>
      </c>
      <c r="J370" t="s">
        <v>1156</v>
      </c>
      <c r="L370" t="s">
        <v>1829</v>
      </c>
    </row>
    <row r="371" spans="1:12">
      <c r="A371">
        <v>16051</v>
      </c>
      <c r="B371" t="s">
        <v>2085</v>
      </c>
      <c r="C371" t="s">
        <v>2086</v>
      </c>
      <c r="D371" t="s">
        <v>1159</v>
      </c>
      <c r="E371" t="s">
        <v>983</v>
      </c>
      <c r="G371" t="s">
        <v>1160</v>
      </c>
      <c r="H371" t="s">
        <v>1156</v>
      </c>
      <c r="I371" t="s">
        <v>1161</v>
      </c>
      <c r="J371" t="s">
        <v>1156</v>
      </c>
      <c r="L371" t="s">
        <v>1904</v>
      </c>
    </row>
    <row r="372" spans="1:12">
      <c r="A372">
        <v>117018</v>
      </c>
      <c r="B372" t="s">
        <v>2087</v>
      </c>
      <c r="C372" t="s">
        <v>1752</v>
      </c>
      <c r="D372" t="s">
        <v>1798</v>
      </c>
      <c r="E372" t="s">
        <v>983</v>
      </c>
      <c r="F372" t="s">
        <v>983</v>
      </c>
      <c r="G372" t="s">
        <v>1752</v>
      </c>
      <c r="H372" t="s">
        <v>1156</v>
      </c>
      <c r="I372" t="s">
        <v>2011</v>
      </c>
      <c r="J372" t="s">
        <v>1156</v>
      </c>
      <c r="L372" t="s">
        <v>1752</v>
      </c>
    </row>
    <row r="373" spans="1:12">
      <c r="A373">
        <v>117019</v>
      </c>
      <c r="B373" t="s">
        <v>2088</v>
      </c>
      <c r="C373" t="s">
        <v>2089</v>
      </c>
      <c r="D373" t="s">
        <v>1798</v>
      </c>
      <c r="E373" t="s">
        <v>983</v>
      </c>
      <c r="F373" t="s">
        <v>983</v>
      </c>
      <c r="G373" t="s">
        <v>2089</v>
      </c>
      <c r="H373" t="s">
        <v>1156</v>
      </c>
      <c r="I373" t="s">
        <v>2011</v>
      </c>
      <c r="J373" t="s">
        <v>1156</v>
      </c>
      <c r="L373" t="s">
        <v>2089</v>
      </c>
    </row>
    <row r="374" spans="1:12">
      <c r="A374">
        <v>16063</v>
      </c>
      <c r="B374" t="s">
        <v>2090</v>
      </c>
      <c r="C374" t="s">
        <v>2091</v>
      </c>
      <c r="D374" t="s">
        <v>1159</v>
      </c>
      <c r="E374" t="s">
        <v>983</v>
      </c>
      <c r="G374" t="s">
        <v>1160</v>
      </c>
      <c r="H374" t="s">
        <v>1156</v>
      </c>
      <c r="I374" t="s">
        <v>1161</v>
      </c>
      <c r="J374" t="s">
        <v>1156</v>
      </c>
      <c r="L374" t="s">
        <v>1809</v>
      </c>
    </row>
    <row r="375" spans="1:12">
      <c r="A375">
        <v>9050</v>
      </c>
      <c r="B375" t="s">
        <v>2092</v>
      </c>
      <c r="C375" t="s">
        <v>2093</v>
      </c>
      <c r="D375" t="s">
        <v>1187</v>
      </c>
      <c r="E375" t="s">
        <v>983</v>
      </c>
      <c r="F375" t="s">
        <v>983</v>
      </c>
      <c r="G375" t="s">
        <v>1723</v>
      </c>
      <c r="H375" t="s">
        <v>1417</v>
      </c>
      <c r="I375" t="s">
        <v>1724</v>
      </c>
      <c r="J375" t="s">
        <v>1156</v>
      </c>
    </row>
    <row r="376" spans="1:12">
      <c r="A376">
        <v>9043</v>
      </c>
      <c r="B376" t="s">
        <v>2094</v>
      </c>
      <c r="C376" t="s">
        <v>2095</v>
      </c>
      <c r="D376" t="s">
        <v>1187</v>
      </c>
      <c r="E376" t="s">
        <v>983</v>
      </c>
      <c r="F376" t="s">
        <v>983</v>
      </c>
      <c r="G376" t="s">
        <v>1723</v>
      </c>
      <c r="H376" t="s">
        <v>1417</v>
      </c>
      <c r="I376" t="s">
        <v>1724</v>
      </c>
      <c r="J376" t="s">
        <v>1156</v>
      </c>
    </row>
    <row r="377" spans="1:12">
      <c r="A377">
        <v>9068</v>
      </c>
      <c r="B377" t="s">
        <v>2096</v>
      </c>
      <c r="C377" t="s">
        <v>2097</v>
      </c>
      <c r="D377" t="s">
        <v>2098</v>
      </c>
      <c r="E377" t="s">
        <v>983</v>
      </c>
      <c r="F377" t="s">
        <v>983</v>
      </c>
      <c r="G377" t="s">
        <v>1723</v>
      </c>
      <c r="H377" t="s">
        <v>1415</v>
      </c>
      <c r="I377" t="s">
        <v>1724</v>
      </c>
      <c r="J377" t="s">
        <v>1156</v>
      </c>
    </row>
    <row r="378" spans="1:12">
      <c r="A378">
        <v>9054</v>
      </c>
      <c r="B378" t="s">
        <v>2099</v>
      </c>
      <c r="C378" t="s">
        <v>2100</v>
      </c>
      <c r="D378" t="s">
        <v>1187</v>
      </c>
      <c r="E378" t="s">
        <v>983</v>
      </c>
      <c r="F378" t="s">
        <v>983</v>
      </c>
      <c r="G378" t="s">
        <v>1723</v>
      </c>
      <c r="H378" t="s">
        <v>1417</v>
      </c>
      <c r="I378" t="s">
        <v>1724</v>
      </c>
      <c r="J378" t="s">
        <v>1156</v>
      </c>
    </row>
    <row r="379" spans="1:12">
      <c r="A379">
        <v>9033</v>
      </c>
      <c r="B379" t="s">
        <v>2101</v>
      </c>
      <c r="C379" t="s">
        <v>2102</v>
      </c>
      <c r="D379" t="s">
        <v>2103</v>
      </c>
      <c r="E379" t="s">
        <v>983</v>
      </c>
      <c r="F379" t="s">
        <v>983</v>
      </c>
      <c r="G379" t="s">
        <v>1723</v>
      </c>
      <c r="H379" t="s">
        <v>1415</v>
      </c>
      <c r="I379" t="s">
        <v>1724</v>
      </c>
      <c r="J379" t="s">
        <v>1156</v>
      </c>
    </row>
    <row r="380" spans="1:12">
      <c r="A380">
        <v>9046</v>
      </c>
      <c r="B380" t="s">
        <v>2104</v>
      </c>
      <c r="C380" t="s">
        <v>2105</v>
      </c>
      <c r="D380" t="s">
        <v>2098</v>
      </c>
      <c r="E380" t="s">
        <v>983</v>
      </c>
      <c r="F380" t="s">
        <v>983</v>
      </c>
      <c r="G380" t="s">
        <v>1723</v>
      </c>
      <c r="H380" t="s">
        <v>1415</v>
      </c>
      <c r="I380" t="s">
        <v>1724</v>
      </c>
      <c r="J380" t="s">
        <v>1156</v>
      </c>
    </row>
    <row r="381" spans="1:12">
      <c r="A381">
        <v>9034</v>
      </c>
      <c r="B381" t="s">
        <v>2106</v>
      </c>
      <c r="C381" t="s">
        <v>2107</v>
      </c>
      <c r="D381" t="s">
        <v>1187</v>
      </c>
      <c r="E381" t="s">
        <v>983</v>
      </c>
      <c r="F381" t="s">
        <v>983</v>
      </c>
      <c r="G381" t="s">
        <v>1723</v>
      </c>
      <c r="H381" t="s">
        <v>1417</v>
      </c>
      <c r="I381" t="s">
        <v>1724</v>
      </c>
      <c r="J381" t="s">
        <v>1156</v>
      </c>
    </row>
    <row r="382" spans="1:12">
      <c r="A382">
        <v>9060</v>
      </c>
      <c r="B382" t="s">
        <v>2108</v>
      </c>
      <c r="C382" t="s">
        <v>2109</v>
      </c>
      <c r="D382" t="s">
        <v>2110</v>
      </c>
      <c r="E382" t="s">
        <v>983</v>
      </c>
      <c r="F382" t="s">
        <v>983</v>
      </c>
      <c r="G382" t="s">
        <v>1723</v>
      </c>
      <c r="H382" t="s">
        <v>1415</v>
      </c>
      <c r="I382" t="s">
        <v>1724</v>
      </c>
      <c r="J382" t="s">
        <v>1156</v>
      </c>
    </row>
    <row r="383" spans="1:12">
      <c r="A383">
        <v>9059</v>
      </c>
      <c r="B383" t="s">
        <v>2111</v>
      </c>
      <c r="C383" t="s">
        <v>2112</v>
      </c>
      <c r="D383" t="s">
        <v>2110</v>
      </c>
      <c r="E383" t="s">
        <v>983</v>
      </c>
      <c r="F383" t="s">
        <v>983</v>
      </c>
      <c r="G383" t="s">
        <v>1723</v>
      </c>
      <c r="H383" t="s">
        <v>1415</v>
      </c>
      <c r="I383" t="s">
        <v>1724</v>
      </c>
      <c r="J383" t="s">
        <v>1156</v>
      </c>
    </row>
    <row r="384" spans="1:12">
      <c r="A384">
        <v>9048</v>
      </c>
      <c r="B384" t="s">
        <v>2113</v>
      </c>
      <c r="C384" t="s">
        <v>2114</v>
      </c>
      <c r="D384" t="s">
        <v>1187</v>
      </c>
      <c r="E384" t="s">
        <v>983</v>
      </c>
      <c r="F384" t="s">
        <v>983</v>
      </c>
      <c r="G384" t="s">
        <v>1723</v>
      </c>
      <c r="H384" t="s">
        <v>1417</v>
      </c>
      <c r="I384" t="s">
        <v>1724</v>
      </c>
      <c r="J384" t="s">
        <v>1156</v>
      </c>
    </row>
    <row r="385" spans="1:10">
      <c r="A385">
        <v>9049</v>
      </c>
      <c r="B385" t="s">
        <v>2115</v>
      </c>
      <c r="C385" t="s">
        <v>2116</v>
      </c>
      <c r="D385" t="s">
        <v>2117</v>
      </c>
      <c r="E385" t="s">
        <v>983</v>
      </c>
      <c r="F385" t="s">
        <v>983</v>
      </c>
      <c r="G385" t="s">
        <v>1723</v>
      </c>
      <c r="H385" t="s">
        <v>1415</v>
      </c>
      <c r="I385" t="s">
        <v>1724</v>
      </c>
      <c r="J385" t="s">
        <v>1156</v>
      </c>
    </row>
    <row r="386" spans="1:10">
      <c r="A386">
        <v>9029</v>
      </c>
      <c r="B386" t="s">
        <v>2118</v>
      </c>
      <c r="C386" t="s">
        <v>2119</v>
      </c>
      <c r="D386" t="s">
        <v>2098</v>
      </c>
      <c r="E386" t="s">
        <v>983</v>
      </c>
      <c r="F386" t="s">
        <v>983</v>
      </c>
      <c r="G386" t="s">
        <v>1723</v>
      </c>
      <c r="H386" t="s">
        <v>1415</v>
      </c>
      <c r="I386" t="s">
        <v>1724</v>
      </c>
      <c r="J386" t="s">
        <v>1156</v>
      </c>
    </row>
    <row r="387" spans="1:10">
      <c r="A387">
        <v>9056</v>
      </c>
      <c r="B387" t="s">
        <v>2120</v>
      </c>
      <c r="C387" t="s">
        <v>2121</v>
      </c>
      <c r="D387" t="s">
        <v>1187</v>
      </c>
      <c r="E387" t="s">
        <v>983</v>
      </c>
      <c r="F387" t="s">
        <v>983</v>
      </c>
      <c r="G387" t="s">
        <v>1723</v>
      </c>
      <c r="H387" t="s">
        <v>1417</v>
      </c>
      <c r="I387" t="s">
        <v>1724</v>
      </c>
      <c r="J387" t="s">
        <v>1156</v>
      </c>
    </row>
    <row r="388" spans="1:10">
      <c r="A388">
        <v>9065</v>
      </c>
      <c r="B388" t="s">
        <v>2122</v>
      </c>
      <c r="C388" t="s">
        <v>2123</v>
      </c>
      <c r="D388" t="s">
        <v>2103</v>
      </c>
      <c r="E388" t="s">
        <v>983</v>
      </c>
      <c r="F388" t="s">
        <v>983</v>
      </c>
      <c r="G388" t="s">
        <v>1723</v>
      </c>
      <c r="H388" t="s">
        <v>1415</v>
      </c>
      <c r="I388" t="s">
        <v>1724</v>
      </c>
      <c r="J388" t="s">
        <v>1156</v>
      </c>
    </row>
    <row r="389" spans="1:10">
      <c r="A389">
        <v>9062</v>
      </c>
      <c r="B389" t="s">
        <v>2124</v>
      </c>
      <c r="C389" t="s">
        <v>2125</v>
      </c>
      <c r="D389" t="s">
        <v>2117</v>
      </c>
      <c r="E389" t="s">
        <v>983</v>
      </c>
      <c r="F389" t="s">
        <v>983</v>
      </c>
      <c r="G389" t="s">
        <v>1723</v>
      </c>
      <c r="H389" t="s">
        <v>1415</v>
      </c>
      <c r="I389" t="s">
        <v>1724</v>
      </c>
      <c r="J389" t="s">
        <v>1156</v>
      </c>
    </row>
    <row r="390" spans="1:10">
      <c r="A390">
        <v>9031</v>
      </c>
      <c r="B390" t="s">
        <v>2126</v>
      </c>
      <c r="C390" t="s">
        <v>2127</v>
      </c>
      <c r="D390" t="s">
        <v>2103</v>
      </c>
      <c r="E390" t="s">
        <v>983</v>
      </c>
      <c r="F390" t="s">
        <v>983</v>
      </c>
      <c r="G390" t="s">
        <v>1723</v>
      </c>
      <c r="H390" t="s">
        <v>1415</v>
      </c>
      <c r="I390" t="s">
        <v>1724</v>
      </c>
      <c r="J390" t="s">
        <v>1156</v>
      </c>
    </row>
    <row r="391" spans="1:10">
      <c r="A391">
        <v>9035</v>
      </c>
      <c r="B391" t="s">
        <v>2128</v>
      </c>
      <c r="C391" t="s">
        <v>2129</v>
      </c>
      <c r="D391" t="s">
        <v>1187</v>
      </c>
      <c r="E391" t="s">
        <v>983</v>
      </c>
      <c r="F391" t="s">
        <v>983</v>
      </c>
      <c r="G391" t="s">
        <v>1723</v>
      </c>
      <c r="H391" t="s">
        <v>1417</v>
      </c>
      <c r="I391" t="s">
        <v>1724</v>
      </c>
      <c r="J391" t="s">
        <v>1156</v>
      </c>
    </row>
    <row r="392" spans="1:10">
      <c r="A392">
        <v>9042</v>
      </c>
      <c r="B392" t="s">
        <v>2130</v>
      </c>
      <c r="C392" t="s">
        <v>2131</v>
      </c>
      <c r="D392" t="s">
        <v>1187</v>
      </c>
      <c r="E392" t="s">
        <v>983</v>
      </c>
      <c r="F392" t="s">
        <v>983</v>
      </c>
      <c r="G392" t="s">
        <v>1723</v>
      </c>
      <c r="H392" t="s">
        <v>1417</v>
      </c>
      <c r="I392" t="s">
        <v>1724</v>
      </c>
      <c r="J392" t="s">
        <v>1156</v>
      </c>
    </row>
    <row r="393" spans="1:10">
      <c r="A393">
        <v>9061</v>
      </c>
      <c r="B393" t="s">
        <v>2132</v>
      </c>
      <c r="C393" t="s">
        <v>2133</v>
      </c>
      <c r="D393" t="s">
        <v>2117</v>
      </c>
      <c r="E393" t="s">
        <v>983</v>
      </c>
      <c r="F393" t="s">
        <v>983</v>
      </c>
      <c r="G393" t="s">
        <v>1723</v>
      </c>
      <c r="H393" t="s">
        <v>1415</v>
      </c>
      <c r="I393" t="s">
        <v>1724</v>
      </c>
      <c r="J393" t="s">
        <v>1156</v>
      </c>
    </row>
    <row r="394" spans="1:10">
      <c r="A394">
        <v>9066</v>
      </c>
      <c r="B394" t="s">
        <v>2134</v>
      </c>
      <c r="C394" t="s">
        <v>2135</v>
      </c>
      <c r="D394" t="s">
        <v>2136</v>
      </c>
      <c r="E394" t="s">
        <v>983</v>
      </c>
      <c r="F394" t="s">
        <v>983</v>
      </c>
      <c r="G394" t="s">
        <v>1723</v>
      </c>
      <c r="H394" t="s">
        <v>1415</v>
      </c>
      <c r="I394" t="s">
        <v>1724</v>
      </c>
      <c r="J394" t="s">
        <v>1156</v>
      </c>
    </row>
    <row r="395" spans="1:10">
      <c r="A395">
        <v>9055</v>
      </c>
      <c r="B395" t="s">
        <v>2137</v>
      </c>
      <c r="C395" t="s">
        <v>2138</v>
      </c>
      <c r="D395" t="s">
        <v>1187</v>
      </c>
      <c r="E395" t="s">
        <v>983</v>
      </c>
      <c r="F395" t="s">
        <v>983</v>
      </c>
      <c r="G395" t="s">
        <v>1723</v>
      </c>
      <c r="H395" t="s">
        <v>1417</v>
      </c>
      <c r="I395" t="s">
        <v>1724</v>
      </c>
      <c r="J395" t="s">
        <v>1156</v>
      </c>
    </row>
    <row r="396" spans="1:10">
      <c r="A396">
        <v>9044</v>
      </c>
      <c r="B396" t="s">
        <v>2139</v>
      </c>
      <c r="C396" t="s">
        <v>2140</v>
      </c>
      <c r="D396" t="s">
        <v>1252</v>
      </c>
      <c r="E396" t="s">
        <v>983</v>
      </c>
      <c r="F396" t="s">
        <v>983</v>
      </c>
      <c r="G396" t="s">
        <v>1723</v>
      </c>
      <c r="H396" t="s">
        <v>1415</v>
      </c>
      <c r="I396" t="s">
        <v>1724</v>
      </c>
      <c r="J396" t="s">
        <v>1156</v>
      </c>
    </row>
    <row r="397" spans="1:10">
      <c r="A397">
        <v>9053</v>
      </c>
      <c r="B397" t="s">
        <v>2141</v>
      </c>
      <c r="C397" t="s">
        <v>2142</v>
      </c>
      <c r="D397" t="s">
        <v>2143</v>
      </c>
      <c r="E397" t="s">
        <v>983</v>
      </c>
      <c r="F397" t="s">
        <v>983</v>
      </c>
      <c r="G397" t="s">
        <v>1723</v>
      </c>
      <c r="H397" t="s">
        <v>1415</v>
      </c>
      <c r="I397" t="s">
        <v>1724</v>
      </c>
      <c r="J397" t="s">
        <v>1156</v>
      </c>
    </row>
    <row r="398" spans="1:10">
      <c r="A398">
        <v>9030</v>
      </c>
      <c r="B398" t="s">
        <v>2144</v>
      </c>
      <c r="C398" t="s">
        <v>2145</v>
      </c>
      <c r="D398" t="s">
        <v>1187</v>
      </c>
      <c r="E398" t="s">
        <v>983</v>
      </c>
      <c r="F398" t="s">
        <v>983</v>
      </c>
      <c r="G398" t="s">
        <v>1723</v>
      </c>
      <c r="H398" t="s">
        <v>1417</v>
      </c>
      <c r="I398" t="s">
        <v>1724</v>
      </c>
      <c r="J398" t="s">
        <v>1156</v>
      </c>
    </row>
    <row r="399" spans="1:10">
      <c r="A399">
        <v>9051</v>
      </c>
      <c r="B399" t="s">
        <v>2146</v>
      </c>
      <c r="C399" t="s">
        <v>2147</v>
      </c>
      <c r="D399" t="s">
        <v>1252</v>
      </c>
      <c r="E399" t="s">
        <v>983</v>
      </c>
      <c r="F399" t="s">
        <v>983</v>
      </c>
      <c r="G399" t="s">
        <v>1723</v>
      </c>
      <c r="H399" t="s">
        <v>1415</v>
      </c>
      <c r="I399" t="s">
        <v>1724</v>
      </c>
      <c r="J399" t="s">
        <v>1156</v>
      </c>
    </row>
    <row r="400" spans="1:10">
      <c r="A400">
        <v>9063</v>
      </c>
      <c r="B400" t="s">
        <v>2148</v>
      </c>
      <c r="C400" t="s">
        <v>2149</v>
      </c>
      <c r="D400" t="s">
        <v>1187</v>
      </c>
      <c r="E400" t="s">
        <v>983</v>
      </c>
      <c r="F400" t="s">
        <v>983</v>
      </c>
      <c r="G400" t="s">
        <v>1723</v>
      </c>
      <c r="H400" t="s">
        <v>1417</v>
      </c>
      <c r="I400" t="s">
        <v>1724</v>
      </c>
      <c r="J400" t="s">
        <v>1156</v>
      </c>
    </row>
    <row r="401" spans="1:13">
      <c r="A401">
        <v>9057</v>
      </c>
      <c r="B401" t="s">
        <v>2150</v>
      </c>
      <c r="C401" t="s">
        <v>2151</v>
      </c>
      <c r="D401" t="s">
        <v>2152</v>
      </c>
      <c r="E401" t="s">
        <v>983</v>
      </c>
      <c r="F401" t="s">
        <v>983</v>
      </c>
      <c r="G401" t="s">
        <v>1723</v>
      </c>
      <c r="H401" t="s">
        <v>1415</v>
      </c>
      <c r="I401" t="s">
        <v>1724</v>
      </c>
      <c r="J401" t="s">
        <v>1156</v>
      </c>
    </row>
    <row r="402" spans="1:13">
      <c r="A402">
        <v>9047</v>
      </c>
      <c r="B402" t="s">
        <v>2153</v>
      </c>
      <c r="C402" t="s">
        <v>2154</v>
      </c>
      <c r="D402" t="s">
        <v>2098</v>
      </c>
      <c r="E402" t="s">
        <v>983</v>
      </c>
      <c r="F402" t="s">
        <v>983</v>
      </c>
      <c r="G402" t="s">
        <v>1723</v>
      </c>
      <c r="H402" t="s">
        <v>1415</v>
      </c>
      <c r="I402" t="s">
        <v>1724</v>
      </c>
      <c r="J402" t="s">
        <v>1156</v>
      </c>
    </row>
    <row r="403" spans="1:13">
      <c r="A403">
        <v>9036</v>
      </c>
      <c r="B403" t="s">
        <v>2155</v>
      </c>
      <c r="C403" t="s">
        <v>2156</v>
      </c>
      <c r="D403" t="s">
        <v>1252</v>
      </c>
      <c r="E403" t="s">
        <v>983</v>
      </c>
      <c r="F403" t="s">
        <v>983</v>
      </c>
      <c r="G403" t="s">
        <v>1723</v>
      </c>
      <c r="H403" t="s">
        <v>1415</v>
      </c>
      <c r="I403" t="s">
        <v>1724</v>
      </c>
      <c r="J403" t="s">
        <v>1156</v>
      </c>
    </row>
    <row r="404" spans="1:13">
      <c r="A404">
        <v>9012</v>
      </c>
      <c r="B404" t="s">
        <v>2157</v>
      </c>
      <c r="C404" t="s">
        <v>2158</v>
      </c>
      <c r="D404" t="s">
        <v>1187</v>
      </c>
      <c r="E404" t="s">
        <v>983</v>
      </c>
      <c r="F404" t="s">
        <v>983</v>
      </c>
      <c r="G404" t="s">
        <v>1723</v>
      </c>
      <c r="H404" t="s">
        <v>1417</v>
      </c>
      <c r="I404" t="s">
        <v>1724</v>
      </c>
      <c r="J404" t="s">
        <v>1156</v>
      </c>
    </row>
    <row r="405" spans="1:13">
      <c r="A405">
        <v>9032</v>
      </c>
      <c r="B405" t="s">
        <v>2159</v>
      </c>
      <c r="C405" t="s">
        <v>2160</v>
      </c>
      <c r="D405" t="s">
        <v>1187</v>
      </c>
      <c r="E405" t="s">
        <v>983</v>
      </c>
      <c r="F405" t="s">
        <v>983</v>
      </c>
      <c r="G405" t="s">
        <v>1723</v>
      </c>
      <c r="H405" t="s">
        <v>1417</v>
      </c>
      <c r="I405" t="s">
        <v>1724</v>
      </c>
      <c r="J405" t="s">
        <v>1156</v>
      </c>
    </row>
    <row r="406" spans="1:13">
      <c r="A406">
        <v>9014</v>
      </c>
      <c r="B406" t="s">
        <v>2161</v>
      </c>
      <c r="C406" t="s">
        <v>2162</v>
      </c>
      <c r="D406" t="s">
        <v>2103</v>
      </c>
      <c r="E406" t="s">
        <v>983</v>
      </c>
      <c r="F406" t="s">
        <v>983</v>
      </c>
      <c r="G406" t="s">
        <v>1723</v>
      </c>
      <c r="H406" t="s">
        <v>1415</v>
      </c>
      <c r="I406" t="s">
        <v>1724</v>
      </c>
      <c r="J406" t="s">
        <v>1156</v>
      </c>
    </row>
    <row r="407" spans="1:13">
      <c r="A407">
        <v>9013</v>
      </c>
      <c r="B407" t="s">
        <v>2163</v>
      </c>
      <c r="C407" t="s">
        <v>2164</v>
      </c>
      <c r="D407" t="s">
        <v>2103</v>
      </c>
      <c r="E407" t="s">
        <v>983</v>
      </c>
      <c r="F407" t="s">
        <v>983</v>
      </c>
      <c r="G407" t="s">
        <v>1723</v>
      </c>
      <c r="H407" t="s">
        <v>1417</v>
      </c>
      <c r="I407" t="s">
        <v>1724</v>
      </c>
      <c r="J407" t="s">
        <v>1156</v>
      </c>
    </row>
    <row r="408" spans="1:13">
      <c r="A408">
        <v>9058</v>
      </c>
      <c r="B408" t="s">
        <v>2165</v>
      </c>
      <c r="C408" t="s">
        <v>2166</v>
      </c>
      <c r="D408" t="s">
        <v>2167</v>
      </c>
      <c r="E408" t="s">
        <v>983</v>
      </c>
      <c r="F408" t="s">
        <v>983</v>
      </c>
      <c r="G408" t="s">
        <v>1723</v>
      </c>
      <c r="H408" t="s">
        <v>1415</v>
      </c>
      <c r="I408" t="s">
        <v>1724</v>
      </c>
      <c r="J408" t="s">
        <v>1156</v>
      </c>
    </row>
    <row r="409" spans="1:13">
      <c r="A409">
        <v>9045</v>
      </c>
      <c r="B409" t="s">
        <v>2168</v>
      </c>
      <c r="C409" t="s">
        <v>2169</v>
      </c>
      <c r="D409" t="s">
        <v>2152</v>
      </c>
      <c r="E409" t="s">
        <v>983</v>
      </c>
      <c r="F409" t="s">
        <v>983</v>
      </c>
      <c r="G409" t="s">
        <v>1723</v>
      </c>
      <c r="H409" t="s">
        <v>1415</v>
      </c>
      <c r="I409" t="s">
        <v>1724</v>
      </c>
      <c r="J409" t="s">
        <v>1156</v>
      </c>
    </row>
    <row r="410" spans="1:13">
      <c r="A410">
        <v>1036</v>
      </c>
      <c r="B410" t="s">
        <v>2170</v>
      </c>
      <c r="C410" t="s">
        <v>2171</v>
      </c>
      <c r="D410" t="s">
        <v>1630</v>
      </c>
      <c r="E410" t="s">
        <v>1630</v>
      </c>
      <c r="F410" t="s">
        <v>1630</v>
      </c>
      <c r="G410" t="s">
        <v>24</v>
      </c>
      <c r="H410" t="s">
        <v>1415</v>
      </c>
      <c r="I410" t="s">
        <v>1416</v>
      </c>
      <c r="J410" t="s">
        <v>1417</v>
      </c>
      <c r="M410" t="s">
        <v>2172</v>
      </c>
    </row>
    <row r="411" spans="1:13">
      <c r="A411">
        <v>74001</v>
      </c>
      <c r="B411" t="s">
        <v>2173</v>
      </c>
      <c r="C411" t="s">
        <v>2174</v>
      </c>
      <c r="D411" t="s">
        <v>1630</v>
      </c>
      <c r="E411" t="s">
        <v>1630</v>
      </c>
      <c r="F411" t="s">
        <v>1630</v>
      </c>
      <c r="G411" t="s">
        <v>1789</v>
      </c>
      <c r="H411" t="s">
        <v>1417</v>
      </c>
      <c r="I411" t="s">
        <v>2175</v>
      </c>
      <c r="J411" t="s">
        <v>1156</v>
      </c>
      <c r="M411" t="s">
        <v>2176</v>
      </c>
    </row>
    <row r="412" spans="1:13">
      <c r="A412">
        <v>74002</v>
      </c>
      <c r="B412" t="s">
        <v>2177</v>
      </c>
      <c r="C412" t="s">
        <v>2178</v>
      </c>
      <c r="D412" t="s">
        <v>983</v>
      </c>
      <c r="E412" t="s">
        <v>1630</v>
      </c>
      <c r="F412" t="s">
        <v>1630</v>
      </c>
      <c r="G412" t="s">
        <v>2179</v>
      </c>
      <c r="H412" t="s">
        <v>1415</v>
      </c>
      <c r="I412" t="s">
        <v>2175</v>
      </c>
      <c r="J412" t="s">
        <v>1417</v>
      </c>
      <c r="M412" t="s">
        <v>2180</v>
      </c>
    </row>
    <row r="413" spans="1:13">
      <c r="A413">
        <v>9001</v>
      </c>
      <c r="B413" t="s">
        <v>2181</v>
      </c>
      <c r="C413" t="s">
        <v>2182</v>
      </c>
      <c r="D413" t="s">
        <v>1187</v>
      </c>
      <c r="E413" t="s">
        <v>983</v>
      </c>
      <c r="F413" t="s">
        <v>983</v>
      </c>
      <c r="G413" t="s">
        <v>1723</v>
      </c>
      <c r="H413" t="s">
        <v>1417</v>
      </c>
      <c r="I413" t="s">
        <v>1724</v>
      </c>
      <c r="J413" t="s">
        <v>1156</v>
      </c>
    </row>
    <row r="414" spans="1:13">
      <c r="A414">
        <v>9002</v>
      </c>
      <c r="B414" t="s">
        <v>2183</v>
      </c>
      <c r="C414" t="s">
        <v>2184</v>
      </c>
      <c r="D414" t="s">
        <v>2185</v>
      </c>
      <c r="E414" t="s">
        <v>983</v>
      </c>
      <c r="F414" t="s">
        <v>983</v>
      </c>
      <c r="G414" t="s">
        <v>1723</v>
      </c>
      <c r="H414" t="s">
        <v>1417</v>
      </c>
      <c r="I414" t="s">
        <v>1724</v>
      </c>
      <c r="J414" t="s">
        <v>1156</v>
      </c>
    </row>
    <row r="415" spans="1:13">
      <c r="A415">
        <v>9003</v>
      </c>
      <c r="B415" t="s">
        <v>2186</v>
      </c>
      <c r="C415" t="s">
        <v>2187</v>
      </c>
      <c r="D415" t="s">
        <v>2188</v>
      </c>
      <c r="E415" t="s">
        <v>983</v>
      </c>
      <c r="F415" t="s">
        <v>983</v>
      </c>
      <c r="G415" t="s">
        <v>1723</v>
      </c>
      <c r="H415" t="s">
        <v>1417</v>
      </c>
      <c r="I415" t="s">
        <v>1724</v>
      </c>
      <c r="J415" t="s">
        <v>1156</v>
      </c>
    </row>
    <row r="416" spans="1:13">
      <c r="A416">
        <v>9004</v>
      </c>
      <c r="B416" t="s">
        <v>2189</v>
      </c>
      <c r="C416" t="s">
        <v>2190</v>
      </c>
      <c r="D416" t="s">
        <v>1187</v>
      </c>
      <c r="E416" t="s">
        <v>983</v>
      </c>
      <c r="F416" t="s">
        <v>983</v>
      </c>
      <c r="G416" t="s">
        <v>1723</v>
      </c>
      <c r="H416" t="s">
        <v>1417</v>
      </c>
      <c r="I416" t="s">
        <v>1724</v>
      </c>
      <c r="J416" t="s">
        <v>1156</v>
      </c>
    </row>
    <row r="417" spans="1:10">
      <c r="A417">
        <v>9005</v>
      </c>
      <c r="B417" t="s">
        <v>2191</v>
      </c>
      <c r="C417" t="s">
        <v>2192</v>
      </c>
      <c r="D417" t="s">
        <v>1187</v>
      </c>
      <c r="E417" t="s">
        <v>983</v>
      </c>
      <c r="F417" t="s">
        <v>983</v>
      </c>
      <c r="G417" t="s">
        <v>1723</v>
      </c>
      <c r="H417" t="s">
        <v>1417</v>
      </c>
      <c r="I417" t="s">
        <v>1724</v>
      </c>
      <c r="J417" t="s">
        <v>1156</v>
      </c>
    </row>
    <row r="418" spans="1:10">
      <c r="A418">
        <v>9006</v>
      </c>
      <c r="B418" t="s">
        <v>2193</v>
      </c>
      <c r="C418" t="s">
        <v>2194</v>
      </c>
      <c r="D418" t="s">
        <v>1187</v>
      </c>
      <c r="E418" t="s">
        <v>983</v>
      </c>
      <c r="F418" t="s">
        <v>983</v>
      </c>
      <c r="G418" t="s">
        <v>1723</v>
      </c>
      <c r="H418" t="s">
        <v>1417</v>
      </c>
      <c r="I418" t="s">
        <v>1724</v>
      </c>
      <c r="J418" t="s">
        <v>1156</v>
      </c>
    </row>
    <row r="419" spans="1:10">
      <c r="A419">
        <v>9007</v>
      </c>
      <c r="B419" t="s">
        <v>2195</v>
      </c>
      <c r="C419" t="s">
        <v>2196</v>
      </c>
      <c r="D419" t="s">
        <v>1187</v>
      </c>
      <c r="E419" t="s">
        <v>983</v>
      </c>
      <c r="F419" t="s">
        <v>983</v>
      </c>
      <c r="G419" t="s">
        <v>1723</v>
      </c>
      <c r="H419" t="s">
        <v>1417</v>
      </c>
      <c r="I419" t="s">
        <v>1724</v>
      </c>
      <c r="J419" t="s">
        <v>1156</v>
      </c>
    </row>
    <row r="420" spans="1:10">
      <c r="A420">
        <v>9009</v>
      </c>
      <c r="B420" t="s">
        <v>2197</v>
      </c>
      <c r="C420" t="s">
        <v>2198</v>
      </c>
      <c r="D420" t="s">
        <v>1187</v>
      </c>
      <c r="E420" t="s">
        <v>983</v>
      </c>
      <c r="F420" t="s">
        <v>983</v>
      </c>
      <c r="G420" t="s">
        <v>1723</v>
      </c>
      <c r="H420" t="s">
        <v>1417</v>
      </c>
      <c r="I420" t="s">
        <v>1724</v>
      </c>
      <c r="J420" t="s">
        <v>1156</v>
      </c>
    </row>
    <row r="421" spans="1:10">
      <c r="A421">
        <v>9011</v>
      </c>
      <c r="B421" t="s">
        <v>2199</v>
      </c>
      <c r="C421" t="s">
        <v>2200</v>
      </c>
      <c r="D421" t="s">
        <v>1187</v>
      </c>
      <c r="E421" t="s">
        <v>983</v>
      </c>
      <c r="F421" t="s">
        <v>983</v>
      </c>
      <c r="G421" t="s">
        <v>1723</v>
      </c>
      <c r="H421" t="s">
        <v>1417</v>
      </c>
      <c r="I421" t="s">
        <v>1724</v>
      </c>
      <c r="J421" t="s">
        <v>1156</v>
      </c>
    </row>
    <row r="422" spans="1:10">
      <c r="A422">
        <v>9016</v>
      </c>
      <c r="B422" t="s">
        <v>2201</v>
      </c>
      <c r="C422" t="s">
        <v>2202</v>
      </c>
      <c r="D422" t="s">
        <v>1252</v>
      </c>
      <c r="E422" t="s">
        <v>983</v>
      </c>
      <c r="F422" t="s">
        <v>983</v>
      </c>
      <c r="G422" t="s">
        <v>1723</v>
      </c>
      <c r="H422" t="s">
        <v>1415</v>
      </c>
      <c r="I422" t="s">
        <v>1724</v>
      </c>
      <c r="J422" t="s">
        <v>1156</v>
      </c>
    </row>
    <row r="423" spans="1:10">
      <c r="A423">
        <v>9017</v>
      </c>
      <c r="B423" t="s">
        <v>2203</v>
      </c>
      <c r="C423" t="s">
        <v>2204</v>
      </c>
      <c r="D423" t="s">
        <v>1856</v>
      </c>
      <c r="E423" t="s">
        <v>983</v>
      </c>
      <c r="F423" t="s">
        <v>983</v>
      </c>
      <c r="G423" t="s">
        <v>1723</v>
      </c>
      <c r="H423" t="s">
        <v>1415</v>
      </c>
      <c r="I423" t="s">
        <v>1724</v>
      </c>
      <c r="J423" t="s">
        <v>1156</v>
      </c>
    </row>
    <row r="424" spans="1:10">
      <c r="A424">
        <v>9018</v>
      </c>
      <c r="B424" t="s">
        <v>2205</v>
      </c>
      <c r="C424" t="s">
        <v>2206</v>
      </c>
      <c r="D424" t="s">
        <v>1187</v>
      </c>
      <c r="E424" t="s">
        <v>983</v>
      </c>
      <c r="F424" t="s">
        <v>983</v>
      </c>
      <c r="G424" t="s">
        <v>1723</v>
      </c>
      <c r="H424" t="s">
        <v>1417</v>
      </c>
      <c r="I424" t="s">
        <v>1724</v>
      </c>
      <c r="J424" t="s">
        <v>1156</v>
      </c>
    </row>
    <row r="425" spans="1:10">
      <c r="A425">
        <v>9019</v>
      </c>
      <c r="B425" t="s">
        <v>2207</v>
      </c>
      <c r="C425" t="s">
        <v>2208</v>
      </c>
      <c r="D425" t="s">
        <v>1187</v>
      </c>
      <c r="E425" t="s">
        <v>983</v>
      </c>
      <c r="F425" t="s">
        <v>983</v>
      </c>
      <c r="G425" t="s">
        <v>1723</v>
      </c>
      <c r="H425" t="s">
        <v>1417</v>
      </c>
      <c r="I425" t="s">
        <v>1724</v>
      </c>
      <c r="J425" t="s">
        <v>1156</v>
      </c>
    </row>
    <row r="426" spans="1:10">
      <c r="A426">
        <v>9020</v>
      </c>
      <c r="B426" t="s">
        <v>2209</v>
      </c>
      <c r="C426" t="s">
        <v>2210</v>
      </c>
      <c r="D426" t="s">
        <v>1187</v>
      </c>
      <c r="E426" t="s">
        <v>983</v>
      </c>
      <c r="F426" t="s">
        <v>983</v>
      </c>
      <c r="G426" t="s">
        <v>1723</v>
      </c>
      <c r="H426" t="s">
        <v>1417</v>
      </c>
      <c r="I426" t="s">
        <v>1724</v>
      </c>
      <c r="J426" t="s">
        <v>1156</v>
      </c>
    </row>
    <row r="427" spans="1:10">
      <c r="A427">
        <v>9021</v>
      </c>
      <c r="B427" t="s">
        <v>2211</v>
      </c>
      <c r="C427" t="s">
        <v>2212</v>
      </c>
      <c r="D427" t="s">
        <v>1187</v>
      </c>
      <c r="E427" t="s">
        <v>983</v>
      </c>
      <c r="F427" t="s">
        <v>983</v>
      </c>
      <c r="G427" t="s">
        <v>1723</v>
      </c>
      <c r="H427" t="s">
        <v>1417</v>
      </c>
      <c r="I427" t="s">
        <v>1724</v>
      </c>
      <c r="J427" t="s">
        <v>1156</v>
      </c>
    </row>
    <row r="428" spans="1:10">
      <c r="A428">
        <v>9022</v>
      </c>
      <c r="B428" t="s">
        <v>2213</v>
      </c>
      <c r="C428" t="s">
        <v>2214</v>
      </c>
      <c r="D428" t="s">
        <v>1187</v>
      </c>
      <c r="E428" t="s">
        <v>983</v>
      </c>
      <c r="F428" t="s">
        <v>983</v>
      </c>
      <c r="G428" t="s">
        <v>1723</v>
      </c>
      <c r="H428" t="s">
        <v>1417</v>
      </c>
      <c r="I428" t="s">
        <v>1724</v>
      </c>
      <c r="J428" t="s">
        <v>1156</v>
      </c>
    </row>
    <row r="429" spans="1:10">
      <c r="A429">
        <v>9023</v>
      </c>
      <c r="B429" t="s">
        <v>2215</v>
      </c>
      <c r="C429" t="s">
        <v>2216</v>
      </c>
      <c r="D429" t="s">
        <v>1187</v>
      </c>
      <c r="E429" t="s">
        <v>983</v>
      </c>
      <c r="F429" t="s">
        <v>983</v>
      </c>
      <c r="G429" t="s">
        <v>1723</v>
      </c>
      <c r="H429" t="s">
        <v>1417</v>
      </c>
      <c r="I429" t="s">
        <v>1724</v>
      </c>
      <c r="J429" t="s">
        <v>1156</v>
      </c>
    </row>
    <row r="430" spans="1:10">
      <c r="A430">
        <v>9024</v>
      </c>
      <c r="B430" t="s">
        <v>2217</v>
      </c>
      <c r="C430" t="s">
        <v>2218</v>
      </c>
      <c r="D430" t="s">
        <v>1187</v>
      </c>
      <c r="E430" t="s">
        <v>983</v>
      </c>
      <c r="F430" t="s">
        <v>983</v>
      </c>
      <c r="G430" t="s">
        <v>1723</v>
      </c>
      <c r="H430" t="s">
        <v>1417</v>
      </c>
      <c r="I430" t="s">
        <v>1724</v>
      </c>
      <c r="J430" t="s">
        <v>1156</v>
      </c>
    </row>
    <row r="431" spans="1:10">
      <c r="A431">
        <v>9025</v>
      </c>
      <c r="B431" t="s">
        <v>2219</v>
      </c>
      <c r="C431" t="s">
        <v>2220</v>
      </c>
      <c r="D431" t="s">
        <v>2152</v>
      </c>
      <c r="E431" t="s">
        <v>983</v>
      </c>
      <c r="F431" t="s">
        <v>983</v>
      </c>
      <c r="G431" t="s">
        <v>1723</v>
      </c>
      <c r="H431" t="s">
        <v>1415</v>
      </c>
      <c r="I431" t="s">
        <v>1724</v>
      </c>
      <c r="J431" t="s">
        <v>1156</v>
      </c>
    </row>
    <row r="432" spans="1:10">
      <c r="A432">
        <v>9026</v>
      </c>
      <c r="B432" t="s">
        <v>2221</v>
      </c>
      <c r="C432" t="s">
        <v>2222</v>
      </c>
      <c r="D432" t="s">
        <v>1187</v>
      </c>
      <c r="E432" t="s">
        <v>983</v>
      </c>
      <c r="F432" t="s">
        <v>983</v>
      </c>
      <c r="G432" t="s">
        <v>1723</v>
      </c>
      <c r="H432" t="s">
        <v>1417</v>
      </c>
      <c r="I432" t="s">
        <v>1724</v>
      </c>
      <c r="J432" t="s">
        <v>1156</v>
      </c>
    </row>
    <row r="433" spans="1:10">
      <c r="A433">
        <v>9028</v>
      </c>
      <c r="B433" t="s">
        <v>2223</v>
      </c>
      <c r="C433" t="s">
        <v>2224</v>
      </c>
      <c r="D433" t="s">
        <v>1187</v>
      </c>
      <c r="E433" t="s">
        <v>983</v>
      </c>
      <c r="F433" t="s">
        <v>983</v>
      </c>
      <c r="G433" t="s">
        <v>1723</v>
      </c>
      <c r="H433" t="s">
        <v>1417</v>
      </c>
      <c r="I433" t="s">
        <v>1724</v>
      </c>
      <c r="J433" t="s">
        <v>1156</v>
      </c>
    </row>
    <row r="434" spans="1:10">
      <c r="A434">
        <v>9037</v>
      </c>
      <c r="B434" t="s">
        <v>2225</v>
      </c>
      <c r="C434" t="s">
        <v>2226</v>
      </c>
      <c r="D434" t="s">
        <v>2227</v>
      </c>
      <c r="E434" t="s">
        <v>983</v>
      </c>
      <c r="F434" t="s">
        <v>983</v>
      </c>
      <c r="G434" t="s">
        <v>1723</v>
      </c>
      <c r="H434" t="s">
        <v>1415</v>
      </c>
      <c r="I434" t="s">
        <v>1724</v>
      </c>
      <c r="J434" t="s">
        <v>1156</v>
      </c>
    </row>
    <row r="435" spans="1:10">
      <c r="A435">
        <v>9038</v>
      </c>
      <c r="B435" t="s">
        <v>2228</v>
      </c>
      <c r="C435" t="s">
        <v>2229</v>
      </c>
      <c r="D435" t="s">
        <v>1187</v>
      </c>
      <c r="E435" t="s">
        <v>983</v>
      </c>
      <c r="F435" t="s">
        <v>983</v>
      </c>
      <c r="G435" t="s">
        <v>1723</v>
      </c>
      <c r="H435" t="s">
        <v>1417</v>
      </c>
      <c r="I435" t="s">
        <v>1724</v>
      </c>
      <c r="J435" t="s">
        <v>1156</v>
      </c>
    </row>
    <row r="436" spans="1:10">
      <c r="A436">
        <v>9039</v>
      </c>
      <c r="B436" t="s">
        <v>2230</v>
      </c>
      <c r="C436" t="s">
        <v>2231</v>
      </c>
      <c r="D436" t="s">
        <v>2227</v>
      </c>
      <c r="E436" t="s">
        <v>983</v>
      </c>
      <c r="F436" t="s">
        <v>983</v>
      </c>
      <c r="G436" t="s">
        <v>1723</v>
      </c>
      <c r="H436" t="s">
        <v>1415</v>
      </c>
      <c r="I436" t="s">
        <v>1724</v>
      </c>
      <c r="J436" t="s">
        <v>1156</v>
      </c>
    </row>
    <row r="437" spans="1:10">
      <c r="A437">
        <v>9040</v>
      </c>
      <c r="B437" t="s">
        <v>2232</v>
      </c>
      <c r="C437" t="s">
        <v>2233</v>
      </c>
      <c r="D437" t="s">
        <v>2234</v>
      </c>
      <c r="E437" t="s">
        <v>983</v>
      </c>
      <c r="F437" t="s">
        <v>983</v>
      </c>
      <c r="G437" t="s">
        <v>1723</v>
      </c>
      <c r="H437" t="s">
        <v>1417</v>
      </c>
      <c r="I437" t="s">
        <v>1724</v>
      </c>
      <c r="J437" t="s">
        <v>1156</v>
      </c>
    </row>
    <row r="438" spans="1:10">
      <c r="A438">
        <v>9041</v>
      </c>
      <c r="B438" t="s">
        <v>2235</v>
      </c>
      <c r="C438" t="s">
        <v>2236</v>
      </c>
      <c r="D438" t="s">
        <v>2227</v>
      </c>
      <c r="E438" t="s">
        <v>983</v>
      </c>
      <c r="F438" t="s">
        <v>983</v>
      </c>
      <c r="G438" t="s">
        <v>1723</v>
      </c>
      <c r="H438" t="s">
        <v>1415</v>
      </c>
      <c r="I438" t="s">
        <v>1724</v>
      </c>
      <c r="J438" t="s">
        <v>1156</v>
      </c>
    </row>
    <row r="439" spans="1:10">
      <c r="A439">
        <v>9052</v>
      </c>
      <c r="B439" t="s">
        <v>2237</v>
      </c>
      <c r="C439" t="s">
        <v>2238</v>
      </c>
      <c r="D439" t="s">
        <v>2103</v>
      </c>
      <c r="E439" t="s">
        <v>983</v>
      </c>
      <c r="F439" t="s">
        <v>983</v>
      </c>
      <c r="G439" t="s">
        <v>1723</v>
      </c>
      <c r="H439" t="s">
        <v>1415</v>
      </c>
      <c r="I439" t="s">
        <v>1724</v>
      </c>
      <c r="J439" t="s">
        <v>1156</v>
      </c>
    </row>
    <row r="440" spans="1:10">
      <c r="A440">
        <v>9064</v>
      </c>
      <c r="B440" t="s">
        <v>2239</v>
      </c>
      <c r="C440" t="s">
        <v>2240</v>
      </c>
      <c r="D440" t="s">
        <v>2103</v>
      </c>
      <c r="E440" t="s">
        <v>983</v>
      </c>
      <c r="F440" t="s">
        <v>983</v>
      </c>
      <c r="G440" t="s">
        <v>1723</v>
      </c>
      <c r="H440" t="s">
        <v>1415</v>
      </c>
      <c r="I440" t="s">
        <v>1724</v>
      </c>
      <c r="J440" t="s">
        <v>1156</v>
      </c>
    </row>
    <row r="441" spans="1:10">
      <c r="A441">
        <v>9067</v>
      </c>
      <c r="B441" t="s">
        <v>2241</v>
      </c>
      <c r="C441" t="s">
        <v>2242</v>
      </c>
      <c r="D441" t="s">
        <v>2044</v>
      </c>
      <c r="E441" t="s">
        <v>983</v>
      </c>
      <c r="F441" t="s">
        <v>983</v>
      </c>
      <c r="G441" t="s">
        <v>1723</v>
      </c>
      <c r="H441" t="s">
        <v>1417</v>
      </c>
      <c r="I441" t="s">
        <v>1724</v>
      </c>
      <c r="J441" t="s">
        <v>1156</v>
      </c>
    </row>
    <row r="442" spans="1:10">
      <c r="A442">
        <v>9070</v>
      </c>
      <c r="B442" t="s">
        <v>2243</v>
      </c>
      <c r="C442" t="s">
        <v>2244</v>
      </c>
      <c r="D442" t="s">
        <v>2044</v>
      </c>
      <c r="E442" t="s">
        <v>983</v>
      </c>
      <c r="F442" t="s">
        <v>983</v>
      </c>
      <c r="G442" t="s">
        <v>1723</v>
      </c>
      <c r="H442" t="s">
        <v>1417</v>
      </c>
      <c r="I442" t="s">
        <v>1724</v>
      </c>
      <c r="J442" t="s">
        <v>1156</v>
      </c>
    </row>
    <row r="443" spans="1:10">
      <c r="A443">
        <v>9071</v>
      </c>
      <c r="B443" t="s">
        <v>2245</v>
      </c>
      <c r="C443" t="s">
        <v>2246</v>
      </c>
      <c r="D443" t="s">
        <v>2103</v>
      </c>
      <c r="E443" t="s">
        <v>983</v>
      </c>
      <c r="F443" t="s">
        <v>983</v>
      </c>
      <c r="G443" t="s">
        <v>1723</v>
      </c>
      <c r="H443" t="s">
        <v>1415</v>
      </c>
      <c r="I443" t="s">
        <v>1724</v>
      </c>
      <c r="J443" t="s">
        <v>1156</v>
      </c>
    </row>
    <row r="444" spans="1:10">
      <c r="A444">
        <v>9072</v>
      </c>
      <c r="B444" t="s">
        <v>2247</v>
      </c>
      <c r="C444" t="s">
        <v>2248</v>
      </c>
      <c r="D444" t="s">
        <v>1252</v>
      </c>
      <c r="E444" t="s">
        <v>983</v>
      </c>
      <c r="F444" t="s">
        <v>983</v>
      </c>
      <c r="G444" t="s">
        <v>1723</v>
      </c>
      <c r="H444" t="s">
        <v>1415</v>
      </c>
      <c r="I444" t="s">
        <v>1724</v>
      </c>
      <c r="J444" t="s">
        <v>1156</v>
      </c>
    </row>
    <row r="445" spans="1:10">
      <c r="A445">
        <v>9073</v>
      </c>
      <c r="B445" t="s">
        <v>2249</v>
      </c>
      <c r="C445" t="s">
        <v>2250</v>
      </c>
      <c r="D445" t="s">
        <v>2251</v>
      </c>
      <c r="E445" t="s">
        <v>983</v>
      </c>
      <c r="F445" t="s">
        <v>983</v>
      </c>
      <c r="G445" t="s">
        <v>1723</v>
      </c>
      <c r="H445" t="s">
        <v>1415</v>
      </c>
      <c r="I445" t="s">
        <v>1724</v>
      </c>
      <c r="J445" t="s">
        <v>1156</v>
      </c>
    </row>
    <row r="446" spans="1:10">
      <c r="A446">
        <v>9074</v>
      </c>
      <c r="B446" t="s">
        <v>2252</v>
      </c>
      <c r="C446" t="s">
        <v>2253</v>
      </c>
      <c r="D446" t="s">
        <v>2044</v>
      </c>
      <c r="E446" t="s">
        <v>983</v>
      </c>
      <c r="F446" t="s">
        <v>983</v>
      </c>
      <c r="G446" t="s">
        <v>1723</v>
      </c>
      <c r="H446" t="s">
        <v>1417</v>
      </c>
      <c r="I446" t="s">
        <v>1724</v>
      </c>
      <c r="J446" t="s">
        <v>1156</v>
      </c>
    </row>
    <row r="447" spans="1:10">
      <c r="A447">
        <v>9075</v>
      </c>
      <c r="B447" t="s">
        <v>2254</v>
      </c>
      <c r="C447" t="s">
        <v>2255</v>
      </c>
      <c r="D447" t="s">
        <v>2044</v>
      </c>
      <c r="E447" t="s">
        <v>983</v>
      </c>
      <c r="F447" t="s">
        <v>983</v>
      </c>
      <c r="G447" t="s">
        <v>1723</v>
      </c>
      <c r="H447" t="s">
        <v>1417</v>
      </c>
      <c r="I447" t="s">
        <v>1724</v>
      </c>
      <c r="J447" t="s">
        <v>1156</v>
      </c>
    </row>
    <row r="448" spans="1:10">
      <c r="A448">
        <v>9076</v>
      </c>
      <c r="B448" t="s">
        <v>2256</v>
      </c>
      <c r="C448" t="s">
        <v>2257</v>
      </c>
      <c r="D448" t="s">
        <v>1252</v>
      </c>
      <c r="E448" t="s">
        <v>983</v>
      </c>
      <c r="F448" t="s">
        <v>983</v>
      </c>
      <c r="G448" t="s">
        <v>1723</v>
      </c>
      <c r="H448" t="s">
        <v>1415</v>
      </c>
      <c r="I448" t="s">
        <v>1724</v>
      </c>
      <c r="J448" t="s">
        <v>1156</v>
      </c>
    </row>
    <row r="449" spans="1:10">
      <c r="A449">
        <v>9077</v>
      </c>
      <c r="B449" t="s">
        <v>4680</v>
      </c>
      <c r="C449" t="s">
        <v>2258</v>
      </c>
      <c r="D449" t="s">
        <v>1252</v>
      </c>
      <c r="E449" t="s">
        <v>983</v>
      </c>
      <c r="F449" t="s">
        <v>983</v>
      </c>
      <c r="G449" t="s">
        <v>1723</v>
      </c>
      <c r="H449" t="s">
        <v>1415</v>
      </c>
      <c r="I449" t="s">
        <v>1724</v>
      </c>
      <c r="J449" t="s">
        <v>1156</v>
      </c>
    </row>
    <row r="450" spans="1:10">
      <c r="A450">
        <v>9078</v>
      </c>
      <c r="B450" t="s">
        <v>2259</v>
      </c>
      <c r="C450" t="s">
        <v>2260</v>
      </c>
      <c r="D450" t="s">
        <v>2098</v>
      </c>
      <c r="E450" t="s">
        <v>983</v>
      </c>
      <c r="F450" t="s">
        <v>983</v>
      </c>
      <c r="G450" t="s">
        <v>1723</v>
      </c>
      <c r="H450" t="s">
        <v>1415</v>
      </c>
      <c r="I450" t="s">
        <v>1724</v>
      </c>
      <c r="J450" t="s">
        <v>1156</v>
      </c>
    </row>
    <row r="451" spans="1:10">
      <c r="A451">
        <v>9079</v>
      </c>
      <c r="B451" t="s">
        <v>2261</v>
      </c>
      <c r="C451" t="s">
        <v>2262</v>
      </c>
      <c r="D451" t="s">
        <v>2152</v>
      </c>
      <c r="E451" t="s">
        <v>983</v>
      </c>
      <c r="F451" t="s">
        <v>983</v>
      </c>
      <c r="G451" t="s">
        <v>1723</v>
      </c>
      <c r="H451" t="s">
        <v>1415</v>
      </c>
      <c r="I451" t="s">
        <v>1724</v>
      </c>
      <c r="J451" t="s">
        <v>1156</v>
      </c>
    </row>
    <row r="452" spans="1:10">
      <c r="A452">
        <v>9080</v>
      </c>
      <c r="B452" t="s">
        <v>2263</v>
      </c>
      <c r="C452" t="s">
        <v>2264</v>
      </c>
      <c r="D452" t="s">
        <v>2117</v>
      </c>
      <c r="E452" t="s">
        <v>983</v>
      </c>
      <c r="F452" t="s">
        <v>983</v>
      </c>
      <c r="G452" t="s">
        <v>1723</v>
      </c>
      <c r="H452" t="s">
        <v>1415</v>
      </c>
      <c r="I452" t="s">
        <v>1724</v>
      </c>
      <c r="J452" t="s">
        <v>1156</v>
      </c>
    </row>
    <row r="453" spans="1:10">
      <c r="A453">
        <v>9081</v>
      </c>
      <c r="B453" t="s">
        <v>2265</v>
      </c>
      <c r="C453" t="s">
        <v>2266</v>
      </c>
      <c r="D453" t="s">
        <v>2152</v>
      </c>
      <c r="E453" t="s">
        <v>983</v>
      </c>
      <c r="F453" t="s">
        <v>983</v>
      </c>
      <c r="G453" t="s">
        <v>1723</v>
      </c>
      <c r="H453" t="s">
        <v>1415</v>
      </c>
      <c r="I453" t="s">
        <v>1724</v>
      </c>
      <c r="J453" t="s">
        <v>1156</v>
      </c>
    </row>
    <row r="454" spans="1:10">
      <c r="A454">
        <v>9082</v>
      </c>
      <c r="B454" t="s">
        <v>2267</v>
      </c>
      <c r="C454" t="s">
        <v>2268</v>
      </c>
      <c r="D454" t="s">
        <v>1252</v>
      </c>
      <c r="E454" t="s">
        <v>983</v>
      </c>
      <c r="F454" t="s">
        <v>983</v>
      </c>
      <c r="G454" t="s">
        <v>1723</v>
      </c>
      <c r="H454" t="s">
        <v>1415</v>
      </c>
      <c r="I454" t="s">
        <v>1724</v>
      </c>
      <c r="J454" t="s">
        <v>1156</v>
      </c>
    </row>
    <row r="455" spans="1:10">
      <c r="A455">
        <v>9083</v>
      </c>
      <c r="B455" t="s">
        <v>2269</v>
      </c>
      <c r="C455" t="s">
        <v>2270</v>
      </c>
      <c r="D455" t="s">
        <v>2098</v>
      </c>
      <c r="E455" t="s">
        <v>983</v>
      </c>
      <c r="F455" t="s">
        <v>983</v>
      </c>
      <c r="G455" t="s">
        <v>1723</v>
      </c>
      <c r="H455" t="s">
        <v>1415</v>
      </c>
      <c r="I455" t="s">
        <v>1724</v>
      </c>
      <c r="J455" t="s">
        <v>1156</v>
      </c>
    </row>
    <row r="456" spans="1:10">
      <c r="A456">
        <v>9084</v>
      </c>
      <c r="B456" t="s">
        <v>2271</v>
      </c>
      <c r="C456" t="s">
        <v>2272</v>
      </c>
      <c r="D456" t="s">
        <v>2152</v>
      </c>
      <c r="E456" t="s">
        <v>983</v>
      </c>
      <c r="F456" t="s">
        <v>983</v>
      </c>
      <c r="G456" t="s">
        <v>1723</v>
      </c>
      <c r="H456" t="s">
        <v>1415</v>
      </c>
      <c r="I456" t="s">
        <v>1724</v>
      </c>
      <c r="J456" t="s">
        <v>1156</v>
      </c>
    </row>
    <row r="457" spans="1:10">
      <c r="A457">
        <v>9085</v>
      </c>
      <c r="B457" t="s">
        <v>2273</v>
      </c>
      <c r="C457" t="s">
        <v>2274</v>
      </c>
      <c r="D457" t="s">
        <v>2152</v>
      </c>
      <c r="E457" t="s">
        <v>983</v>
      </c>
      <c r="F457" t="s">
        <v>983</v>
      </c>
      <c r="G457" t="s">
        <v>1723</v>
      </c>
      <c r="H457" t="s">
        <v>1415</v>
      </c>
      <c r="I457" t="s">
        <v>1724</v>
      </c>
      <c r="J457" t="s">
        <v>1156</v>
      </c>
    </row>
    <row r="458" spans="1:10">
      <c r="A458">
        <v>9086</v>
      </c>
      <c r="B458" t="s">
        <v>2275</v>
      </c>
      <c r="C458" t="s">
        <v>2276</v>
      </c>
      <c r="D458" t="s">
        <v>2044</v>
      </c>
      <c r="E458" t="s">
        <v>983</v>
      </c>
      <c r="F458" t="s">
        <v>983</v>
      </c>
      <c r="G458" t="s">
        <v>1723</v>
      </c>
      <c r="H458" t="s">
        <v>1417</v>
      </c>
      <c r="I458" t="s">
        <v>1724</v>
      </c>
      <c r="J458" t="s">
        <v>1156</v>
      </c>
    </row>
    <row r="459" spans="1:10">
      <c r="A459">
        <v>9087</v>
      </c>
      <c r="B459" t="s">
        <v>2277</v>
      </c>
      <c r="C459" t="s">
        <v>2278</v>
      </c>
      <c r="D459" t="s">
        <v>2117</v>
      </c>
      <c r="E459" t="s">
        <v>983</v>
      </c>
      <c r="F459" t="s">
        <v>983</v>
      </c>
      <c r="G459" t="s">
        <v>1723</v>
      </c>
      <c r="H459" t="s">
        <v>1415</v>
      </c>
      <c r="I459" t="s">
        <v>1724</v>
      </c>
      <c r="J459" t="s">
        <v>1156</v>
      </c>
    </row>
    <row r="460" spans="1:10">
      <c r="A460">
        <v>9088</v>
      </c>
      <c r="B460" t="s">
        <v>2279</v>
      </c>
      <c r="C460" t="s">
        <v>2280</v>
      </c>
      <c r="D460" t="s">
        <v>2044</v>
      </c>
      <c r="E460" t="s">
        <v>983</v>
      </c>
      <c r="F460" t="s">
        <v>983</v>
      </c>
      <c r="G460" t="s">
        <v>1723</v>
      </c>
      <c r="H460" t="s">
        <v>1417</v>
      </c>
      <c r="I460" t="s">
        <v>1724</v>
      </c>
      <c r="J460" t="s">
        <v>1156</v>
      </c>
    </row>
    <row r="461" spans="1:10">
      <c r="A461">
        <v>9089</v>
      </c>
      <c r="B461" t="s">
        <v>2281</v>
      </c>
      <c r="C461" t="s">
        <v>2282</v>
      </c>
      <c r="D461" t="s">
        <v>1252</v>
      </c>
      <c r="E461" t="s">
        <v>983</v>
      </c>
      <c r="F461" t="s">
        <v>983</v>
      </c>
      <c r="G461" t="s">
        <v>1723</v>
      </c>
      <c r="H461" t="s">
        <v>1415</v>
      </c>
      <c r="I461" t="s">
        <v>1724</v>
      </c>
      <c r="J461" t="s">
        <v>1156</v>
      </c>
    </row>
    <row r="462" spans="1:10">
      <c r="A462">
        <v>9091</v>
      </c>
      <c r="B462" t="s">
        <v>2283</v>
      </c>
      <c r="C462" t="s">
        <v>2284</v>
      </c>
      <c r="D462" t="s">
        <v>2098</v>
      </c>
      <c r="E462" t="s">
        <v>983</v>
      </c>
      <c r="F462" t="s">
        <v>983</v>
      </c>
      <c r="G462" t="s">
        <v>1723</v>
      </c>
      <c r="H462" t="s">
        <v>1415</v>
      </c>
      <c r="I462" t="s">
        <v>1724</v>
      </c>
      <c r="J462" t="s">
        <v>1156</v>
      </c>
    </row>
    <row r="463" spans="1:10">
      <c r="A463">
        <v>9092</v>
      </c>
      <c r="B463" t="s">
        <v>2191</v>
      </c>
      <c r="C463" t="s">
        <v>2285</v>
      </c>
      <c r="D463" t="s">
        <v>2152</v>
      </c>
      <c r="E463" t="s">
        <v>983</v>
      </c>
      <c r="F463" t="s">
        <v>983</v>
      </c>
      <c r="G463" t="s">
        <v>1723</v>
      </c>
      <c r="H463" t="s">
        <v>1415</v>
      </c>
      <c r="I463" t="s">
        <v>1724</v>
      </c>
      <c r="J463" t="s">
        <v>1156</v>
      </c>
    </row>
    <row r="464" spans="1:10">
      <c r="A464">
        <v>9093</v>
      </c>
      <c r="B464" t="s">
        <v>2286</v>
      </c>
      <c r="C464" t="s">
        <v>2287</v>
      </c>
      <c r="D464" t="s">
        <v>2044</v>
      </c>
      <c r="E464" t="s">
        <v>983</v>
      </c>
      <c r="F464" t="s">
        <v>983</v>
      </c>
      <c r="G464" t="s">
        <v>1723</v>
      </c>
      <c r="H464" t="s">
        <v>1417</v>
      </c>
      <c r="I464" t="s">
        <v>1724</v>
      </c>
      <c r="J464" t="s">
        <v>1156</v>
      </c>
    </row>
    <row r="465" spans="1:10">
      <c r="A465">
        <v>9094</v>
      </c>
      <c r="B465" t="s">
        <v>2288</v>
      </c>
      <c r="C465" t="s">
        <v>2289</v>
      </c>
      <c r="D465" t="s">
        <v>2103</v>
      </c>
      <c r="E465" t="s">
        <v>983</v>
      </c>
      <c r="F465" t="s">
        <v>983</v>
      </c>
      <c r="G465" t="s">
        <v>1723</v>
      </c>
      <c r="H465" t="s">
        <v>1415</v>
      </c>
      <c r="I465" t="s">
        <v>1724</v>
      </c>
      <c r="J465" t="s">
        <v>1156</v>
      </c>
    </row>
    <row r="466" spans="1:10">
      <c r="A466">
        <v>9099</v>
      </c>
      <c r="B466" t="s">
        <v>2290</v>
      </c>
      <c r="C466" t="s">
        <v>2291</v>
      </c>
      <c r="D466" t="s">
        <v>2292</v>
      </c>
      <c r="E466" t="s">
        <v>983</v>
      </c>
      <c r="F466" t="s">
        <v>983</v>
      </c>
      <c r="G466" t="s">
        <v>1723</v>
      </c>
      <c r="H466" t="s">
        <v>1417</v>
      </c>
      <c r="I466" t="s">
        <v>1724</v>
      </c>
      <c r="J466" t="s">
        <v>1156</v>
      </c>
    </row>
    <row r="467" spans="1:10">
      <c r="A467">
        <v>9100</v>
      </c>
      <c r="B467" t="s">
        <v>2293</v>
      </c>
      <c r="C467" t="s">
        <v>2294</v>
      </c>
      <c r="D467" t="s">
        <v>2044</v>
      </c>
      <c r="E467" t="s">
        <v>983</v>
      </c>
      <c r="F467" t="s">
        <v>983</v>
      </c>
      <c r="G467" t="s">
        <v>1723</v>
      </c>
      <c r="H467" t="s">
        <v>1417</v>
      </c>
      <c r="I467" t="s">
        <v>1724</v>
      </c>
      <c r="J467" t="s">
        <v>1156</v>
      </c>
    </row>
    <row r="468" spans="1:10">
      <c r="A468">
        <v>9101</v>
      </c>
      <c r="B468" t="s">
        <v>2295</v>
      </c>
      <c r="C468" t="s">
        <v>2296</v>
      </c>
      <c r="D468" t="s">
        <v>2152</v>
      </c>
      <c r="E468" t="s">
        <v>983</v>
      </c>
      <c r="F468" t="s">
        <v>983</v>
      </c>
      <c r="G468" t="s">
        <v>1723</v>
      </c>
      <c r="H468" t="s">
        <v>1415</v>
      </c>
      <c r="I468" t="s">
        <v>1724</v>
      </c>
      <c r="J468" t="s">
        <v>1156</v>
      </c>
    </row>
    <row r="469" spans="1:10">
      <c r="A469">
        <v>9102</v>
      </c>
      <c r="B469" t="s">
        <v>2297</v>
      </c>
      <c r="C469" t="s">
        <v>2298</v>
      </c>
      <c r="D469" t="s">
        <v>2044</v>
      </c>
      <c r="E469" t="s">
        <v>983</v>
      </c>
      <c r="F469" t="s">
        <v>983</v>
      </c>
      <c r="G469" t="s">
        <v>1723</v>
      </c>
      <c r="H469" t="s">
        <v>1417</v>
      </c>
      <c r="I469" t="s">
        <v>1724</v>
      </c>
      <c r="J469" t="s">
        <v>1156</v>
      </c>
    </row>
    <row r="470" spans="1:10">
      <c r="A470">
        <v>9103</v>
      </c>
      <c r="B470" t="s">
        <v>2299</v>
      </c>
      <c r="C470" t="s">
        <v>2300</v>
      </c>
      <c r="D470" t="s">
        <v>2152</v>
      </c>
      <c r="E470" t="s">
        <v>983</v>
      </c>
      <c r="F470" t="s">
        <v>983</v>
      </c>
      <c r="G470" t="s">
        <v>1723</v>
      </c>
      <c r="H470" t="s">
        <v>1415</v>
      </c>
      <c r="I470" t="s">
        <v>1724</v>
      </c>
      <c r="J470" t="s">
        <v>1156</v>
      </c>
    </row>
    <row r="471" spans="1:10">
      <c r="A471">
        <v>9104</v>
      </c>
      <c r="B471" t="s">
        <v>2301</v>
      </c>
      <c r="C471" t="s">
        <v>2302</v>
      </c>
      <c r="D471" t="s">
        <v>2152</v>
      </c>
      <c r="E471" t="s">
        <v>983</v>
      </c>
      <c r="F471" t="s">
        <v>983</v>
      </c>
      <c r="G471" t="s">
        <v>1723</v>
      </c>
      <c r="H471" t="s">
        <v>1415</v>
      </c>
      <c r="I471" t="s">
        <v>1724</v>
      </c>
      <c r="J471" t="s">
        <v>1156</v>
      </c>
    </row>
    <row r="472" spans="1:10">
      <c r="A472">
        <v>9105</v>
      </c>
      <c r="B472" t="s">
        <v>2303</v>
      </c>
      <c r="C472" t="s">
        <v>2304</v>
      </c>
      <c r="D472" t="s">
        <v>2152</v>
      </c>
      <c r="E472" t="s">
        <v>983</v>
      </c>
      <c r="F472" t="s">
        <v>983</v>
      </c>
      <c r="G472" t="s">
        <v>1723</v>
      </c>
      <c r="H472" t="s">
        <v>1415</v>
      </c>
      <c r="I472" t="s">
        <v>1724</v>
      </c>
      <c r="J472" t="s">
        <v>1156</v>
      </c>
    </row>
    <row r="473" spans="1:10">
      <c r="A473">
        <v>9106</v>
      </c>
      <c r="B473" t="s">
        <v>2305</v>
      </c>
      <c r="C473" t="s">
        <v>2306</v>
      </c>
      <c r="D473" t="s">
        <v>2117</v>
      </c>
      <c r="E473" t="s">
        <v>983</v>
      </c>
      <c r="F473" t="s">
        <v>983</v>
      </c>
      <c r="G473" t="s">
        <v>1723</v>
      </c>
      <c r="H473" t="s">
        <v>1415</v>
      </c>
      <c r="I473" t="s">
        <v>1724</v>
      </c>
      <c r="J473" t="s">
        <v>1156</v>
      </c>
    </row>
    <row r="474" spans="1:10">
      <c r="A474">
        <v>9107</v>
      </c>
      <c r="B474" t="s">
        <v>2307</v>
      </c>
      <c r="C474" t="s">
        <v>2308</v>
      </c>
      <c r="D474" t="s">
        <v>2044</v>
      </c>
      <c r="E474" t="s">
        <v>983</v>
      </c>
      <c r="F474" t="s">
        <v>983</v>
      </c>
      <c r="G474" t="s">
        <v>1723</v>
      </c>
      <c r="H474" t="s">
        <v>1417</v>
      </c>
      <c r="I474" t="s">
        <v>1724</v>
      </c>
      <c r="J474" t="s">
        <v>1156</v>
      </c>
    </row>
    <row r="475" spans="1:10">
      <c r="A475">
        <v>9108</v>
      </c>
      <c r="B475" t="s">
        <v>2309</v>
      </c>
      <c r="C475" t="s">
        <v>2310</v>
      </c>
      <c r="D475" t="s">
        <v>2044</v>
      </c>
      <c r="E475" t="s">
        <v>983</v>
      </c>
      <c r="F475" t="s">
        <v>983</v>
      </c>
      <c r="G475" t="s">
        <v>1723</v>
      </c>
      <c r="H475" t="s">
        <v>1417</v>
      </c>
      <c r="I475" t="s">
        <v>1724</v>
      </c>
      <c r="J475" t="s">
        <v>1156</v>
      </c>
    </row>
    <row r="476" spans="1:10">
      <c r="A476">
        <v>9109</v>
      </c>
      <c r="B476" t="s">
        <v>2311</v>
      </c>
      <c r="C476" t="s">
        <v>2312</v>
      </c>
      <c r="D476" t="s">
        <v>2103</v>
      </c>
      <c r="E476" t="s">
        <v>983</v>
      </c>
      <c r="F476" t="s">
        <v>983</v>
      </c>
      <c r="G476" t="s">
        <v>1723</v>
      </c>
      <c r="H476" t="s">
        <v>1415</v>
      </c>
      <c r="I476" t="s">
        <v>1724</v>
      </c>
      <c r="J476" t="s">
        <v>1156</v>
      </c>
    </row>
    <row r="477" spans="1:10">
      <c r="A477">
        <v>9110</v>
      </c>
      <c r="B477" t="s">
        <v>2313</v>
      </c>
      <c r="C477" t="s">
        <v>2314</v>
      </c>
      <c r="D477" t="s">
        <v>2103</v>
      </c>
      <c r="E477" t="s">
        <v>983</v>
      </c>
      <c r="F477" t="s">
        <v>983</v>
      </c>
      <c r="G477" t="s">
        <v>1723</v>
      </c>
      <c r="H477" t="s">
        <v>1415</v>
      </c>
      <c r="I477" t="s">
        <v>1724</v>
      </c>
      <c r="J477" t="s">
        <v>1156</v>
      </c>
    </row>
    <row r="478" spans="1:10">
      <c r="A478">
        <v>9111</v>
      </c>
      <c r="B478" t="s">
        <v>2315</v>
      </c>
      <c r="C478" t="s">
        <v>2316</v>
      </c>
      <c r="D478" t="s">
        <v>1252</v>
      </c>
      <c r="E478" t="s">
        <v>983</v>
      </c>
      <c r="F478" t="s">
        <v>983</v>
      </c>
      <c r="G478" t="s">
        <v>1723</v>
      </c>
      <c r="H478" t="s">
        <v>1415</v>
      </c>
      <c r="I478" t="s">
        <v>1724</v>
      </c>
      <c r="J478" t="s">
        <v>1156</v>
      </c>
    </row>
    <row r="479" spans="1:10">
      <c r="A479">
        <v>9112</v>
      </c>
      <c r="B479" t="s">
        <v>2317</v>
      </c>
      <c r="C479" t="s">
        <v>2318</v>
      </c>
      <c r="D479" t="s">
        <v>2103</v>
      </c>
      <c r="E479" t="s">
        <v>983</v>
      </c>
      <c r="F479" t="s">
        <v>983</v>
      </c>
      <c r="G479" t="s">
        <v>1723</v>
      </c>
      <c r="H479" t="s">
        <v>1415</v>
      </c>
      <c r="I479" t="s">
        <v>1724</v>
      </c>
      <c r="J479" t="s">
        <v>1156</v>
      </c>
    </row>
    <row r="480" spans="1:10">
      <c r="A480">
        <v>9113</v>
      </c>
      <c r="B480" t="s">
        <v>2319</v>
      </c>
      <c r="C480" t="s">
        <v>2320</v>
      </c>
      <c r="D480" t="s">
        <v>2044</v>
      </c>
      <c r="E480" t="s">
        <v>983</v>
      </c>
      <c r="F480" t="s">
        <v>983</v>
      </c>
      <c r="G480" t="s">
        <v>1723</v>
      </c>
      <c r="H480" t="s">
        <v>1417</v>
      </c>
      <c r="I480" t="s">
        <v>1724</v>
      </c>
      <c r="J480" t="s">
        <v>1156</v>
      </c>
    </row>
    <row r="481" spans="1:12">
      <c r="A481">
        <v>9114</v>
      </c>
      <c r="B481" t="s">
        <v>2321</v>
      </c>
      <c r="C481" t="s">
        <v>2322</v>
      </c>
      <c r="D481" t="s">
        <v>2044</v>
      </c>
      <c r="E481" t="s">
        <v>983</v>
      </c>
      <c r="F481" t="s">
        <v>983</v>
      </c>
      <c r="G481" t="s">
        <v>1723</v>
      </c>
      <c r="H481" t="s">
        <v>1417</v>
      </c>
      <c r="I481" t="s">
        <v>1724</v>
      </c>
      <c r="J481" t="s">
        <v>1156</v>
      </c>
    </row>
    <row r="482" spans="1:12">
      <c r="A482">
        <v>9115</v>
      </c>
      <c r="B482" t="s">
        <v>2323</v>
      </c>
      <c r="C482" t="s">
        <v>2324</v>
      </c>
      <c r="D482" t="s">
        <v>2044</v>
      </c>
      <c r="E482" t="s">
        <v>983</v>
      </c>
      <c r="F482" t="s">
        <v>983</v>
      </c>
      <c r="G482" t="s">
        <v>1723</v>
      </c>
      <c r="H482" t="s">
        <v>1417</v>
      </c>
      <c r="I482" t="s">
        <v>1724</v>
      </c>
      <c r="J482" t="s">
        <v>1156</v>
      </c>
    </row>
    <row r="483" spans="1:12">
      <c r="A483">
        <v>9116</v>
      </c>
      <c r="B483" t="s">
        <v>2325</v>
      </c>
      <c r="C483" t="s">
        <v>2326</v>
      </c>
      <c r="D483" t="s">
        <v>2327</v>
      </c>
      <c r="E483" t="s">
        <v>983</v>
      </c>
      <c r="F483" t="s">
        <v>983</v>
      </c>
      <c r="G483" t="s">
        <v>1723</v>
      </c>
      <c r="H483" t="s">
        <v>1417</v>
      </c>
      <c r="I483" t="s">
        <v>1724</v>
      </c>
      <c r="J483" t="s">
        <v>1156</v>
      </c>
    </row>
    <row r="484" spans="1:12">
      <c r="A484">
        <v>9117</v>
      </c>
      <c r="B484" t="s">
        <v>2328</v>
      </c>
      <c r="C484" t="s">
        <v>2329</v>
      </c>
      <c r="D484" t="s">
        <v>2044</v>
      </c>
      <c r="E484" t="s">
        <v>983</v>
      </c>
      <c r="F484" t="s">
        <v>983</v>
      </c>
      <c r="G484" t="s">
        <v>1723</v>
      </c>
      <c r="H484" t="s">
        <v>1417</v>
      </c>
      <c r="I484" t="s">
        <v>1724</v>
      </c>
      <c r="J484" t="s">
        <v>1156</v>
      </c>
    </row>
    <row r="485" spans="1:12">
      <c r="A485">
        <v>9118</v>
      </c>
      <c r="B485" t="s">
        <v>2330</v>
      </c>
      <c r="C485" t="s">
        <v>2331</v>
      </c>
      <c r="D485" t="s">
        <v>2044</v>
      </c>
      <c r="E485" t="s">
        <v>983</v>
      </c>
      <c r="F485" t="s">
        <v>983</v>
      </c>
      <c r="G485" t="s">
        <v>1723</v>
      </c>
      <c r="H485" t="s">
        <v>1417</v>
      </c>
      <c r="I485" t="s">
        <v>1724</v>
      </c>
      <c r="J485" t="s">
        <v>1156</v>
      </c>
    </row>
    <row r="486" spans="1:12">
      <c r="A486">
        <v>9119</v>
      </c>
      <c r="B486" t="s">
        <v>2332</v>
      </c>
      <c r="C486" t="s">
        <v>2333</v>
      </c>
      <c r="D486" t="s">
        <v>2044</v>
      </c>
      <c r="E486" t="s">
        <v>983</v>
      </c>
      <c r="F486" t="s">
        <v>983</v>
      </c>
      <c r="G486" t="s">
        <v>1723</v>
      </c>
      <c r="H486" t="s">
        <v>1417</v>
      </c>
      <c r="I486" t="s">
        <v>1724</v>
      </c>
      <c r="J486" t="s">
        <v>1156</v>
      </c>
    </row>
    <row r="487" spans="1:12">
      <c r="A487">
        <v>9120</v>
      </c>
      <c r="B487" t="s">
        <v>2334</v>
      </c>
      <c r="C487" t="s">
        <v>2335</v>
      </c>
      <c r="D487" t="s">
        <v>2117</v>
      </c>
      <c r="E487" t="s">
        <v>983</v>
      </c>
      <c r="F487" t="s">
        <v>983</v>
      </c>
      <c r="G487" t="s">
        <v>1723</v>
      </c>
      <c r="H487" t="s">
        <v>1415</v>
      </c>
      <c r="I487" t="s">
        <v>1724</v>
      </c>
      <c r="J487" t="s">
        <v>1156</v>
      </c>
    </row>
    <row r="488" spans="1:12">
      <c r="A488">
        <v>9121</v>
      </c>
      <c r="B488" t="s">
        <v>2336</v>
      </c>
      <c r="C488" t="s">
        <v>2337</v>
      </c>
      <c r="D488" t="s">
        <v>2044</v>
      </c>
      <c r="E488" t="s">
        <v>983</v>
      </c>
      <c r="F488" t="s">
        <v>983</v>
      </c>
      <c r="G488" t="s">
        <v>1723</v>
      </c>
      <c r="H488" t="s">
        <v>1417</v>
      </c>
      <c r="I488" t="s">
        <v>1724</v>
      </c>
      <c r="J488" t="s">
        <v>1156</v>
      </c>
    </row>
    <row r="489" spans="1:12">
      <c r="A489">
        <v>9122</v>
      </c>
      <c r="B489" t="s">
        <v>2211</v>
      </c>
      <c r="C489" t="s">
        <v>2338</v>
      </c>
      <c r="D489" t="s">
        <v>2136</v>
      </c>
      <c r="E489" t="s">
        <v>983</v>
      </c>
      <c r="F489" t="s">
        <v>983</v>
      </c>
      <c r="G489" t="s">
        <v>1723</v>
      </c>
      <c r="H489" t="s">
        <v>1415</v>
      </c>
      <c r="I489" t="s">
        <v>1724</v>
      </c>
      <c r="J489" t="s">
        <v>1156</v>
      </c>
    </row>
    <row r="490" spans="1:12">
      <c r="A490">
        <v>16064</v>
      </c>
      <c r="B490" t="s">
        <v>2339</v>
      </c>
      <c r="C490" t="s">
        <v>2340</v>
      </c>
      <c r="D490" t="s">
        <v>1159</v>
      </c>
      <c r="E490" t="s">
        <v>983</v>
      </c>
      <c r="G490" t="s">
        <v>1794</v>
      </c>
      <c r="H490" t="s">
        <v>1156</v>
      </c>
      <c r="I490" t="s">
        <v>1161</v>
      </c>
      <c r="J490" t="s">
        <v>1156</v>
      </c>
      <c r="L490" t="s">
        <v>1829</v>
      </c>
    </row>
    <row r="491" spans="1:12">
      <c r="A491">
        <v>16065</v>
      </c>
      <c r="B491" t="s">
        <v>2341</v>
      </c>
      <c r="C491" t="s">
        <v>2342</v>
      </c>
      <c r="D491" t="s">
        <v>1159</v>
      </c>
      <c r="E491" t="s">
        <v>983</v>
      </c>
      <c r="G491" t="s">
        <v>1794</v>
      </c>
      <c r="H491" t="s">
        <v>1156</v>
      </c>
      <c r="I491" t="s">
        <v>1161</v>
      </c>
      <c r="J491" t="s">
        <v>1156</v>
      </c>
      <c r="L491" t="s">
        <v>1829</v>
      </c>
    </row>
    <row r="492" spans="1:12">
      <c r="A492">
        <v>16066</v>
      </c>
      <c r="B492" t="s">
        <v>2343</v>
      </c>
      <c r="C492" t="s">
        <v>2344</v>
      </c>
      <c r="D492" t="s">
        <v>1159</v>
      </c>
      <c r="E492" t="s">
        <v>983</v>
      </c>
      <c r="G492" t="s">
        <v>1794</v>
      </c>
      <c r="H492" t="s">
        <v>1156</v>
      </c>
      <c r="I492" t="s">
        <v>1161</v>
      </c>
      <c r="J492" t="s">
        <v>1156</v>
      </c>
      <c r="L492" t="s">
        <v>1809</v>
      </c>
    </row>
    <row r="493" spans="1:12">
      <c r="A493">
        <v>121001</v>
      </c>
      <c r="B493" t="s">
        <v>2345</v>
      </c>
      <c r="C493" t="s">
        <v>2346</v>
      </c>
      <c r="D493" t="s">
        <v>2347</v>
      </c>
      <c r="E493" t="s">
        <v>983</v>
      </c>
      <c r="F493" t="s">
        <v>983</v>
      </c>
      <c r="G493" t="s">
        <v>2348</v>
      </c>
      <c r="H493" t="s">
        <v>1156</v>
      </c>
      <c r="I493" t="s">
        <v>1915</v>
      </c>
      <c r="J493" t="s">
        <v>1156</v>
      </c>
    </row>
    <row r="494" spans="1:12">
      <c r="A494">
        <v>121002</v>
      </c>
      <c r="B494" t="s">
        <v>2349</v>
      </c>
      <c r="C494" t="s">
        <v>2350</v>
      </c>
      <c r="D494" t="s">
        <v>2351</v>
      </c>
      <c r="E494" t="s">
        <v>983</v>
      </c>
      <c r="F494" t="s">
        <v>983</v>
      </c>
      <c r="G494" t="s">
        <v>2352</v>
      </c>
      <c r="H494" t="s">
        <v>1156</v>
      </c>
      <c r="I494" t="s">
        <v>1915</v>
      </c>
      <c r="J494" t="s">
        <v>1156</v>
      </c>
    </row>
    <row r="495" spans="1:12">
      <c r="A495">
        <v>121003</v>
      </c>
      <c r="B495" t="s">
        <v>2353</v>
      </c>
      <c r="C495" t="s">
        <v>2354</v>
      </c>
      <c r="D495" t="s">
        <v>2355</v>
      </c>
      <c r="E495" t="s">
        <v>983</v>
      </c>
      <c r="F495" t="s">
        <v>983</v>
      </c>
      <c r="G495" t="s">
        <v>2356</v>
      </c>
      <c r="H495" t="s">
        <v>1156</v>
      </c>
      <c r="I495" t="s">
        <v>1915</v>
      </c>
      <c r="J495" t="s">
        <v>1156</v>
      </c>
    </row>
    <row r="496" spans="1:12">
      <c r="A496">
        <v>121004</v>
      </c>
      <c r="B496" t="s">
        <v>2357</v>
      </c>
      <c r="C496" t="s">
        <v>2358</v>
      </c>
      <c r="D496" t="s">
        <v>2359</v>
      </c>
      <c r="E496" t="s">
        <v>983</v>
      </c>
      <c r="F496" t="s">
        <v>983</v>
      </c>
      <c r="G496" t="s">
        <v>2360</v>
      </c>
      <c r="H496" t="s">
        <v>1156</v>
      </c>
      <c r="I496" t="s">
        <v>1915</v>
      </c>
      <c r="J496" t="s">
        <v>1156</v>
      </c>
    </row>
    <row r="497" spans="1:10">
      <c r="A497">
        <v>121005</v>
      </c>
      <c r="B497" t="s">
        <v>2361</v>
      </c>
      <c r="C497" t="s">
        <v>2362</v>
      </c>
      <c r="D497" t="s">
        <v>2363</v>
      </c>
      <c r="E497" t="s">
        <v>983</v>
      </c>
      <c r="F497" t="s">
        <v>983</v>
      </c>
      <c r="G497" t="s">
        <v>2364</v>
      </c>
      <c r="H497" t="s">
        <v>1156</v>
      </c>
      <c r="I497" t="s">
        <v>1915</v>
      </c>
      <c r="J497" t="s">
        <v>1156</v>
      </c>
    </row>
    <row r="498" spans="1:10">
      <c r="A498">
        <v>121006</v>
      </c>
      <c r="B498" t="s">
        <v>2365</v>
      </c>
      <c r="C498" t="s">
        <v>245</v>
      </c>
      <c r="D498" t="s">
        <v>2366</v>
      </c>
      <c r="E498" t="s">
        <v>983</v>
      </c>
      <c r="F498" t="s">
        <v>983</v>
      </c>
      <c r="G498" t="s">
        <v>2367</v>
      </c>
      <c r="H498" t="s">
        <v>1156</v>
      </c>
      <c r="I498" t="s">
        <v>1915</v>
      </c>
      <c r="J498" t="s">
        <v>1156</v>
      </c>
    </row>
    <row r="499" spans="1:10">
      <c r="A499">
        <v>121007</v>
      </c>
      <c r="B499" t="s">
        <v>2368</v>
      </c>
      <c r="C499" t="s">
        <v>2369</v>
      </c>
      <c r="D499" t="s">
        <v>2370</v>
      </c>
      <c r="E499" t="s">
        <v>983</v>
      </c>
      <c r="F499" t="s">
        <v>983</v>
      </c>
      <c r="G499" t="s">
        <v>2371</v>
      </c>
      <c r="H499" t="s">
        <v>1156</v>
      </c>
      <c r="I499" t="s">
        <v>1915</v>
      </c>
      <c r="J499" t="s">
        <v>1156</v>
      </c>
    </row>
    <row r="500" spans="1:10">
      <c r="A500">
        <v>121008</v>
      </c>
      <c r="B500" t="s">
        <v>2372</v>
      </c>
      <c r="C500" t="s">
        <v>2373</v>
      </c>
      <c r="D500" t="s">
        <v>2374</v>
      </c>
      <c r="E500" t="s">
        <v>983</v>
      </c>
      <c r="F500" t="s">
        <v>983</v>
      </c>
      <c r="G500" t="s">
        <v>2375</v>
      </c>
      <c r="H500" t="s">
        <v>1156</v>
      </c>
      <c r="I500" t="s">
        <v>1915</v>
      </c>
      <c r="J500" t="s">
        <v>1156</v>
      </c>
    </row>
    <row r="501" spans="1:10">
      <c r="A501">
        <v>121009</v>
      </c>
      <c r="B501" t="s">
        <v>2376</v>
      </c>
      <c r="C501" t="s">
        <v>2377</v>
      </c>
      <c r="D501" t="s">
        <v>2378</v>
      </c>
      <c r="E501" t="s">
        <v>983</v>
      </c>
      <c r="F501" t="s">
        <v>983</v>
      </c>
      <c r="G501" t="s">
        <v>2379</v>
      </c>
      <c r="H501" t="s">
        <v>1156</v>
      </c>
      <c r="I501" t="s">
        <v>1915</v>
      </c>
      <c r="J501" t="s">
        <v>1156</v>
      </c>
    </row>
    <row r="502" spans="1:10">
      <c r="A502">
        <v>122001</v>
      </c>
      <c r="B502" t="s">
        <v>2380</v>
      </c>
      <c r="C502" t="s">
        <v>286</v>
      </c>
      <c r="D502" t="s">
        <v>2381</v>
      </c>
      <c r="E502" t="s">
        <v>983</v>
      </c>
      <c r="F502" t="s">
        <v>983</v>
      </c>
      <c r="G502" t="s">
        <v>2382</v>
      </c>
      <c r="H502" t="s">
        <v>1156</v>
      </c>
      <c r="I502" t="s">
        <v>1750</v>
      </c>
      <c r="J502" t="s">
        <v>1156</v>
      </c>
    </row>
    <row r="503" spans="1:10">
      <c r="A503">
        <v>122002</v>
      </c>
      <c r="B503" t="s">
        <v>1739</v>
      </c>
      <c r="C503" t="s">
        <v>2383</v>
      </c>
      <c r="D503" t="s">
        <v>2384</v>
      </c>
      <c r="E503" t="s">
        <v>983</v>
      </c>
      <c r="F503" t="s">
        <v>983</v>
      </c>
      <c r="G503" t="s">
        <v>1741</v>
      </c>
      <c r="H503" t="s">
        <v>1156</v>
      </c>
      <c r="I503" t="s">
        <v>1750</v>
      </c>
      <c r="J503" t="s">
        <v>1156</v>
      </c>
    </row>
    <row r="504" spans="1:10">
      <c r="A504">
        <v>122003</v>
      </c>
      <c r="B504" t="s">
        <v>2385</v>
      </c>
      <c r="C504" t="s">
        <v>2386</v>
      </c>
      <c r="D504" t="s">
        <v>2387</v>
      </c>
      <c r="E504" t="s">
        <v>983</v>
      </c>
      <c r="F504" t="s">
        <v>983</v>
      </c>
      <c r="G504" t="s">
        <v>2388</v>
      </c>
      <c r="H504" t="s">
        <v>1156</v>
      </c>
      <c r="I504" t="s">
        <v>1750</v>
      </c>
      <c r="J504" t="s">
        <v>1156</v>
      </c>
    </row>
    <row r="505" spans="1:10">
      <c r="A505">
        <v>122004</v>
      </c>
      <c r="B505" t="s">
        <v>2389</v>
      </c>
      <c r="C505" t="s">
        <v>2390</v>
      </c>
      <c r="D505" t="s">
        <v>2391</v>
      </c>
      <c r="E505" t="s">
        <v>983</v>
      </c>
      <c r="F505" t="s">
        <v>983</v>
      </c>
      <c r="G505" t="s">
        <v>2389</v>
      </c>
      <c r="H505" t="s">
        <v>1156</v>
      </c>
      <c r="I505" t="s">
        <v>1750</v>
      </c>
      <c r="J505" t="s">
        <v>1156</v>
      </c>
    </row>
    <row r="506" spans="1:10">
      <c r="A506">
        <v>122005</v>
      </c>
      <c r="B506" t="s">
        <v>2392</v>
      </c>
      <c r="C506" t="s">
        <v>1334</v>
      </c>
      <c r="D506" t="s">
        <v>2393</v>
      </c>
      <c r="E506" t="s">
        <v>983</v>
      </c>
      <c r="F506" t="s">
        <v>983</v>
      </c>
      <c r="G506" t="s">
        <v>2394</v>
      </c>
      <c r="H506" t="s">
        <v>1156</v>
      </c>
      <c r="I506" t="s">
        <v>1750</v>
      </c>
      <c r="J506" t="s">
        <v>1156</v>
      </c>
    </row>
    <row r="507" spans="1:10">
      <c r="A507">
        <v>122006</v>
      </c>
      <c r="B507" t="s">
        <v>2395</v>
      </c>
      <c r="C507" t="s">
        <v>1170</v>
      </c>
      <c r="D507" t="s">
        <v>2396</v>
      </c>
      <c r="E507" t="s">
        <v>983</v>
      </c>
      <c r="F507" t="s">
        <v>983</v>
      </c>
      <c r="G507" t="s">
        <v>2395</v>
      </c>
      <c r="H507" t="s">
        <v>1156</v>
      </c>
      <c r="I507" t="s">
        <v>1750</v>
      </c>
      <c r="J507" t="s">
        <v>1156</v>
      </c>
    </row>
    <row r="508" spans="1:10">
      <c r="A508">
        <v>122007</v>
      </c>
      <c r="B508" t="s">
        <v>2397</v>
      </c>
      <c r="C508" t="s">
        <v>2398</v>
      </c>
      <c r="D508" t="s">
        <v>2399</v>
      </c>
      <c r="E508" t="s">
        <v>983</v>
      </c>
      <c r="F508" t="s">
        <v>983</v>
      </c>
      <c r="G508" t="s">
        <v>2400</v>
      </c>
      <c r="H508" t="s">
        <v>1156</v>
      </c>
      <c r="I508" t="s">
        <v>1750</v>
      </c>
      <c r="J508" t="s">
        <v>1156</v>
      </c>
    </row>
    <row r="509" spans="1:10">
      <c r="A509">
        <v>122008</v>
      </c>
      <c r="B509" t="s">
        <v>2401</v>
      </c>
      <c r="C509" t="s">
        <v>1364</v>
      </c>
      <c r="D509" t="s">
        <v>2402</v>
      </c>
      <c r="E509" t="s">
        <v>983</v>
      </c>
      <c r="F509" t="s">
        <v>983</v>
      </c>
      <c r="G509" t="s">
        <v>2403</v>
      </c>
      <c r="H509" t="s">
        <v>1156</v>
      </c>
      <c r="I509" t="s">
        <v>1750</v>
      </c>
      <c r="J509" t="s">
        <v>1156</v>
      </c>
    </row>
    <row r="510" spans="1:10">
      <c r="A510">
        <v>122009</v>
      </c>
      <c r="B510" t="s">
        <v>2404</v>
      </c>
      <c r="C510" t="s">
        <v>1225</v>
      </c>
      <c r="D510" t="s">
        <v>2405</v>
      </c>
      <c r="E510" t="s">
        <v>983</v>
      </c>
      <c r="F510" t="s">
        <v>983</v>
      </c>
      <c r="G510" t="s">
        <v>2406</v>
      </c>
      <c r="H510" t="s">
        <v>1156</v>
      </c>
      <c r="I510" t="s">
        <v>1750</v>
      </c>
      <c r="J510" t="s">
        <v>1156</v>
      </c>
    </row>
    <row r="511" spans="1:10">
      <c r="A511">
        <v>122010</v>
      </c>
      <c r="B511" t="s">
        <v>2407</v>
      </c>
      <c r="C511" t="s">
        <v>1462</v>
      </c>
      <c r="D511" t="s">
        <v>2408</v>
      </c>
      <c r="E511" t="s">
        <v>983</v>
      </c>
      <c r="F511" t="s">
        <v>983</v>
      </c>
      <c r="G511" t="s">
        <v>2409</v>
      </c>
      <c r="H511" t="s">
        <v>1156</v>
      </c>
      <c r="I511" t="s">
        <v>1750</v>
      </c>
      <c r="J511" t="s">
        <v>1156</v>
      </c>
    </row>
    <row r="512" spans="1:10">
      <c r="A512">
        <v>122011</v>
      </c>
      <c r="B512" t="s">
        <v>2410</v>
      </c>
      <c r="C512" t="s">
        <v>1251</v>
      </c>
      <c r="D512" t="s">
        <v>2411</v>
      </c>
      <c r="E512" t="s">
        <v>983</v>
      </c>
      <c r="F512" t="s">
        <v>983</v>
      </c>
      <c r="G512" t="s">
        <v>2412</v>
      </c>
      <c r="H512" t="s">
        <v>1156</v>
      </c>
      <c r="I512" t="s">
        <v>1750</v>
      </c>
      <c r="J512" t="s">
        <v>1156</v>
      </c>
    </row>
    <row r="513" spans="1:10">
      <c r="A513">
        <v>122012</v>
      </c>
      <c r="B513" t="s">
        <v>2413</v>
      </c>
      <c r="C513" t="s">
        <v>1282</v>
      </c>
      <c r="D513" t="s">
        <v>2414</v>
      </c>
      <c r="E513" t="s">
        <v>983</v>
      </c>
      <c r="F513" t="s">
        <v>983</v>
      </c>
      <c r="G513" t="s">
        <v>2415</v>
      </c>
      <c r="H513" t="s">
        <v>1156</v>
      </c>
      <c r="I513" t="s">
        <v>1750</v>
      </c>
      <c r="J513" t="s">
        <v>1156</v>
      </c>
    </row>
    <row r="514" spans="1:10">
      <c r="A514">
        <v>122013</v>
      </c>
      <c r="B514" t="s">
        <v>2416</v>
      </c>
      <c r="C514" t="s">
        <v>1182</v>
      </c>
      <c r="D514" t="s">
        <v>2417</v>
      </c>
      <c r="E514" t="s">
        <v>983</v>
      </c>
      <c r="F514" t="s">
        <v>983</v>
      </c>
      <c r="G514" t="s">
        <v>2418</v>
      </c>
      <c r="H514" t="s">
        <v>1156</v>
      </c>
      <c r="I514" t="s">
        <v>1750</v>
      </c>
      <c r="J514" t="s">
        <v>1156</v>
      </c>
    </row>
    <row r="515" spans="1:10">
      <c r="A515">
        <v>122014</v>
      </c>
      <c r="B515" t="s">
        <v>2419</v>
      </c>
      <c r="C515" t="s">
        <v>1178</v>
      </c>
      <c r="D515" t="s">
        <v>2420</v>
      </c>
      <c r="E515" t="s">
        <v>983</v>
      </c>
      <c r="F515" t="s">
        <v>983</v>
      </c>
      <c r="G515" t="s">
        <v>1178</v>
      </c>
      <c r="H515" t="s">
        <v>1156</v>
      </c>
      <c r="I515" t="s">
        <v>1750</v>
      </c>
      <c r="J515" t="s">
        <v>1156</v>
      </c>
    </row>
    <row r="516" spans="1:10">
      <c r="A516">
        <v>122015</v>
      </c>
      <c r="B516" t="s">
        <v>2421</v>
      </c>
      <c r="C516" t="s">
        <v>1259</v>
      </c>
      <c r="D516" t="s">
        <v>2422</v>
      </c>
      <c r="E516" t="s">
        <v>983</v>
      </c>
      <c r="F516" t="s">
        <v>983</v>
      </c>
      <c r="G516" t="s">
        <v>2423</v>
      </c>
      <c r="H516" t="s">
        <v>1156</v>
      </c>
      <c r="I516" t="s">
        <v>1750</v>
      </c>
      <c r="J516" t="s">
        <v>1156</v>
      </c>
    </row>
    <row r="517" spans="1:10">
      <c r="A517">
        <v>122016</v>
      </c>
      <c r="B517" t="s">
        <v>2424</v>
      </c>
      <c r="C517" t="s">
        <v>1216</v>
      </c>
      <c r="D517" t="s">
        <v>2425</v>
      </c>
      <c r="E517" t="s">
        <v>983</v>
      </c>
      <c r="F517" t="s">
        <v>983</v>
      </c>
      <c r="G517" t="s">
        <v>2426</v>
      </c>
      <c r="H517" t="s">
        <v>1156</v>
      </c>
      <c r="I517" t="s">
        <v>1750</v>
      </c>
      <c r="J517" t="s">
        <v>1156</v>
      </c>
    </row>
    <row r="518" spans="1:10">
      <c r="A518">
        <v>122017</v>
      </c>
      <c r="B518" t="s">
        <v>2427</v>
      </c>
      <c r="C518" t="s">
        <v>2428</v>
      </c>
      <c r="D518" t="s">
        <v>2429</v>
      </c>
      <c r="E518" t="s">
        <v>983</v>
      </c>
      <c r="F518" t="s">
        <v>983</v>
      </c>
      <c r="G518" t="s">
        <v>2430</v>
      </c>
      <c r="H518" t="s">
        <v>1156</v>
      </c>
      <c r="I518" t="s">
        <v>1750</v>
      </c>
      <c r="J518" t="s">
        <v>1156</v>
      </c>
    </row>
    <row r="519" spans="1:10">
      <c r="A519">
        <v>122018</v>
      </c>
      <c r="B519" t="s">
        <v>2431</v>
      </c>
      <c r="C519" t="s">
        <v>2432</v>
      </c>
      <c r="D519" t="s">
        <v>2433</v>
      </c>
      <c r="E519" t="s">
        <v>983</v>
      </c>
      <c r="F519" t="s">
        <v>983</v>
      </c>
      <c r="G519" t="s">
        <v>2434</v>
      </c>
      <c r="H519" t="s">
        <v>1156</v>
      </c>
      <c r="I519" t="s">
        <v>1750</v>
      </c>
      <c r="J519" t="s">
        <v>1156</v>
      </c>
    </row>
    <row r="520" spans="1:10">
      <c r="A520">
        <v>122019</v>
      </c>
      <c r="B520" t="s">
        <v>2435</v>
      </c>
      <c r="C520" t="s">
        <v>2436</v>
      </c>
      <c r="D520" t="s">
        <v>2437</v>
      </c>
      <c r="E520" t="s">
        <v>983</v>
      </c>
      <c r="F520" t="s">
        <v>983</v>
      </c>
      <c r="G520" t="s">
        <v>2438</v>
      </c>
      <c r="H520" t="s">
        <v>1156</v>
      </c>
      <c r="I520" t="s">
        <v>1750</v>
      </c>
      <c r="J520" t="s">
        <v>1156</v>
      </c>
    </row>
    <row r="521" spans="1:10">
      <c r="A521">
        <v>122020</v>
      </c>
      <c r="B521" t="s">
        <v>2439</v>
      </c>
      <c r="C521" t="s">
        <v>2440</v>
      </c>
      <c r="D521" t="s">
        <v>2441</v>
      </c>
      <c r="E521" t="s">
        <v>983</v>
      </c>
      <c r="F521" t="s">
        <v>983</v>
      </c>
      <c r="G521" t="s">
        <v>2442</v>
      </c>
      <c r="H521" t="s">
        <v>1156</v>
      </c>
      <c r="I521" t="s">
        <v>1750</v>
      </c>
      <c r="J521" t="s">
        <v>1156</v>
      </c>
    </row>
    <row r="522" spans="1:10">
      <c r="A522">
        <v>122021</v>
      </c>
      <c r="B522" t="s">
        <v>2443</v>
      </c>
      <c r="C522" t="s">
        <v>407</v>
      </c>
      <c r="D522" t="s">
        <v>2444</v>
      </c>
      <c r="E522" t="s">
        <v>983</v>
      </c>
      <c r="F522" t="s">
        <v>983</v>
      </c>
      <c r="G522" t="s">
        <v>2445</v>
      </c>
      <c r="H522" t="s">
        <v>1156</v>
      </c>
      <c r="I522" t="s">
        <v>1750</v>
      </c>
      <c r="J522" t="s">
        <v>1156</v>
      </c>
    </row>
    <row r="523" spans="1:10">
      <c r="A523">
        <v>122022</v>
      </c>
      <c r="B523" t="s">
        <v>2446</v>
      </c>
      <c r="C523" t="s">
        <v>2447</v>
      </c>
      <c r="D523" t="s">
        <v>2448</v>
      </c>
      <c r="E523" t="s">
        <v>983</v>
      </c>
      <c r="F523" t="s">
        <v>983</v>
      </c>
      <c r="G523" t="s">
        <v>2447</v>
      </c>
      <c r="H523" t="s">
        <v>1156</v>
      </c>
      <c r="I523" t="s">
        <v>1750</v>
      </c>
      <c r="J523" t="s">
        <v>1156</v>
      </c>
    </row>
    <row r="524" spans="1:10">
      <c r="A524">
        <v>122023</v>
      </c>
      <c r="B524" t="s">
        <v>2449</v>
      </c>
      <c r="C524" t="s">
        <v>2450</v>
      </c>
      <c r="D524" t="s">
        <v>2451</v>
      </c>
      <c r="E524" t="s">
        <v>983</v>
      </c>
      <c r="F524" t="s">
        <v>983</v>
      </c>
      <c r="G524" t="s">
        <v>2449</v>
      </c>
      <c r="H524" t="s">
        <v>1156</v>
      </c>
      <c r="I524" t="s">
        <v>1750</v>
      </c>
      <c r="J524" t="s">
        <v>1156</v>
      </c>
    </row>
    <row r="525" spans="1:10">
      <c r="A525">
        <v>122024</v>
      </c>
      <c r="B525" t="s">
        <v>1931</v>
      </c>
      <c r="C525" t="s">
        <v>1932</v>
      </c>
      <c r="D525" t="s">
        <v>2452</v>
      </c>
      <c r="E525" t="s">
        <v>983</v>
      </c>
      <c r="F525" t="s">
        <v>983</v>
      </c>
      <c r="G525" t="s">
        <v>2453</v>
      </c>
      <c r="H525" t="s">
        <v>1156</v>
      </c>
      <c r="I525" t="s">
        <v>1750</v>
      </c>
      <c r="J525" t="s">
        <v>1156</v>
      </c>
    </row>
    <row r="526" spans="1:10">
      <c r="A526">
        <v>122025</v>
      </c>
      <c r="B526" t="s">
        <v>2454</v>
      </c>
      <c r="C526" t="s">
        <v>2455</v>
      </c>
      <c r="D526" t="s">
        <v>2456</v>
      </c>
      <c r="E526" t="s">
        <v>983</v>
      </c>
      <c r="F526" t="s">
        <v>983</v>
      </c>
      <c r="G526" t="s">
        <v>2457</v>
      </c>
      <c r="H526" t="s">
        <v>1156</v>
      </c>
      <c r="I526" t="s">
        <v>1750</v>
      </c>
      <c r="J526" t="s">
        <v>1156</v>
      </c>
    </row>
    <row r="527" spans="1:10">
      <c r="A527">
        <v>122026</v>
      </c>
      <c r="B527" t="s">
        <v>2458</v>
      </c>
      <c r="C527" t="s">
        <v>1530</v>
      </c>
      <c r="D527" t="s">
        <v>2459</v>
      </c>
      <c r="E527" t="s">
        <v>983</v>
      </c>
      <c r="F527" t="s">
        <v>983</v>
      </c>
      <c r="G527" t="s">
        <v>2460</v>
      </c>
      <c r="H527" t="s">
        <v>1156</v>
      </c>
      <c r="I527" t="s">
        <v>1750</v>
      </c>
      <c r="J527" t="s">
        <v>1156</v>
      </c>
    </row>
    <row r="528" spans="1:10">
      <c r="A528">
        <v>122027</v>
      </c>
      <c r="B528" t="s">
        <v>2461</v>
      </c>
      <c r="C528" t="s">
        <v>2462</v>
      </c>
      <c r="D528" t="s">
        <v>2463</v>
      </c>
      <c r="E528" t="s">
        <v>983</v>
      </c>
      <c r="F528" t="s">
        <v>983</v>
      </c>
      <c r="G528" t="s">
        <v>2464</v>
      </c>
      <c r="H528" t="s">
        <v>1156</v>
      </c>
      <c r="I528" t="s">
        <v>1750</v>
      </c>
      <c r="J528" t="s">
        <v>1156</v>
      </c>
    </row>
    <row r="529" spans="1:10">
      <c r="A529">
        <v>122028</v>
      </c>
      <c r="B529" t="s">
        <v>2465</v>
      </c>
      <c r="C529" t="s">
        <v>2466</v>
      </c>
      <c r="D529" t="s">
        <v>2467</v>
      </c>
      <c r="E529" t="s">
        <v>983</v>
      </c>
      <c r="F529" t="s">
        <v>983</v>
      </c>
      <c r="G529" t="s">
        <v>2468</v>
      </c>
      <c r="H529" t="s">
        <v>1156</v>
      </c>
      <c r="I529" t="s">
        <v>1750</v>
      </c>
      <c r="J529" t="s">
        <v>1156</v>
      </c>
    </row>
    <row r="530" spans="1:10">
      <c r="A530">
        <v>122029</v>
      </c>
      <c r="B530" t="s">
        <v>2469</v>
      </c>
      <c r="C530" t="s">
        <v>2470</v>
      </c>
      <c r="D530" t="s">
        <v>2471</v>
      </c>
      <c r="E530" t="s">
        <v>983</v>
      </c>
      <c r="F530" t="s">
        <v>983</v>
      </c>
      <c r="G530" t="s">
        <v>2472</v>
      </c>
      <c r="H530" t="s">
        <v>1156</v>
      </c>
      <c r="I530" t="s">
        <v>1750</v>
      </c>
      <c r="J530" t="s">
        <v>1156</v>
      </c>
    </row>
    <row r="531" spans="1:10">
      <c r="A531">
        <v>122030</v>
      </c>
      <c r="B531" t="s">
        <v>2473</v>
      </c>
      <c r="C531" t="s">
        <v>1263</v>
      </c>
      <c r="D531" t="s">
        <v>2474</v>
      </c>
      <c r="E531" t="s">
        <v>983</v>
      </c>
      <c r="F531" t="s">
        <v>983</v>
      </c>
      <c r="G531" t="s">
        <v>2475</v>
      </c>
      <c r="H531" t="s">
        <v>1156</v>
      </c>
      <c r="I531" t="s">
        <v>1750</v>
      </c>
      <c r="J531" t="s">
        <v>1156</v>
      </c>
    </row>
    <row r="532" spans="1:10">
      <c r="A532">
        <v>122031</v>
      </c>
      <c r="B532" t="s">
        <v>2476</v>
      </c>
      <c r="C532" t="s">
        <v>2477</v>
      </c>
      <c r="D532" t="s">
        <v>2478</v>
      </c>
      <c r="E532" t="s">
        <v>983</v>
      </c>
      <c r="F532" t="s">
        <v>983</v>
      </c>
      <c r="G532" t="s">
        <v>2479</v>
      </c>
      <c r="H532" t="s">
        <v>1156</v>
      </c>
      <c r="I532" t="s">
        <v>1750</v>
      </c>
      <c r="J532" t="s">
        <v>1156</v>
      </c>
    </row>
    <row r="533" spans="1:10">
      <c r="A533">
        <v>122032</v>
      </c>
      <c r="B533" t="s">
        <v>2480</v>
      </c>
      <c r="C533" t="s">
        <v>1369</v>
      </c>
      <c r="D533" t="s">
        <v>2481</v>
      </c>
      <c r="E533" t="s">
        <v>983</v>
      </c>
      <c r="F533" t="s">
        <v>983</v>
      </c>
      <c r="G533" t="s">
        <v>2482</v>
      </c>
      <c r="H533" t="s">
        <v>1156</v>
      </c>
      <c r="I533" t="s">
        <v>1750</v>
      </c>
      <c r="J533" t="s">
        <v>1156</v>
      </c>
    </row>
    <row r="534" spans="1:10">
      <c r="A534">
        <v>122033</v>
      </c>
      <c r="B534" t="s">
        <v>2483</v>
      </c>
      <c r="C534" t="s">
        <v>2484</v>
      </c>
      <c r="D534" t="s">
        <v>2485</v>
      </c>
      <c r="E534" t="s">
        <v>983</v>
      </c>
      <c r="F534" t="s">
        <v>983</v>
      </c>
      <c r="G534" t="s">
        <v>2486</v>
      </c>
      <c r="H534" t="s">
        <v>1156</v>
      </c>
      <c r="I534" t="s">
        <v>1750</v>
      </c>
      <c r="J534" t="s">
        <v>1156</v>
      </c>
    </row>
    <row r="535" spans="1:10">
      <c r="A535">
        <v>122034</v>
      </c>
      <c r="B535" t="s">
        <v>2487</v>
      </c>
      <c r="C535" t="s">
        <v>2488</v>
      </c>
      <c r="D535" t="s">
        <v>2489</v>
      </c>
      <c r="E535" t="s">
        <v>983</v>
      </c>
      <c r="F535" t="s">
        <v>983</v>
      </c>
      <c r="G535" t="s">
        <v>2490</v>
      </c>
      <c r="H535" t="s">
        <v>1156</v>
      </c>
      <c r="I535" t="s">
        <v>1750</v>
      </c>
      <c r="J535" t="s">
        <v>1156</v>
      </c>
    </row>
    <row r="536" spans="1:10">
      <c r="A536">
        <v>122035</v>
      </c>
      <c r="B536" t="s">
        <v>2491</v>
      </c>
      <c r="C536" t="s">
        <v>2492</v>
      </c>
      <c r="D536" t="s">
        <v>2493</v>
      </c>
      <c r="E536" t="s">
        <v>983</v>
      </c>
      <c r="F536" t="s">
        <v>983</v>
      </c>
      <c r="G536" t="s">
        <v>2494</v>
      </c>
      <c r="H536" t="s">
        <v>1156</v>
      </c>
      <c r="I536" t="s">
        <v>1750</v>
      </c>
      <c r="J536" t="s">
        <v>1156</v>
      </c>
    </row>
    <row r="537" spans="1:10">
      <c r="A537">
        <v>122036</v>
      </c>
      <c r="B537" t="s">
        <v>2495</v>
      </c>
      <c r="C537" t="s">
        <v>2496</v>
      </c>
      <c r="D537" t="s">
        <v>2497</v>
      </c>
      <c r="E537" t="s">
        <v>983</v>
      </c>
      <c r="F537" t="s">
        <v>983</v>
      </c>
      <c r="G537" t="s">
        <v>2498</v>
      </c>
      <c r="H537" t="s">
        <v>1156</v>
      </c>
      <c r="I537" t="s">
        <v>1750</v>
      </c>
      <c r="J537" t="s">
        <v>1156</v>
      </c>
    </row>
    <row r="538" spans="1:10">
      <c r="A538">
        <v>122037</v>
      </c>
      <c r="B538" t="s">
        <v>2499</v>
      </c>
      <c r="C538" t="s">
        <v>2500</v>
      </c>
      <c r="D538" t="s">
        <v>2501</v>
      </c>
      <c r="E538" t="s">
        <v>983</v>
      </c>
      <c r="F538" t="s">
        <v>983</v>
      </c>
      <c r="G538" t="s">
        <v>2502</v>
      </c>
      <c r="H538" t="s">
        <v>1156</v>
      </c>
      <c r="I538" t="s">
        <v>1750</v>
      </c>
      <c r="J538" t="s">
        <v>1156</v>
      </c>
    </row>
    <row r="539" spans="1:10">
      <c r="A539">
        <v>122038</v>
      </c>
      <c r="B539" t="s">
        <v>2503</v>
      </c>
      <c r="C539" t="s">
        <v>2504</v>
      </c>
      <c r="D539" t="s">
        <v>2505</v>
      </c>
      <c r="E539" t="s">
        <v>983</v>
      </c>
      <c r="F539" t="s">
        <v>983</v>
      </c>
      <c r="G539" t="s">
        <v>2503</v>
      </c>
      <c r="H539" t="s">
        <v>1156</v>
      </c>
      <c r="I539" t="s">
        <v>1750</v>
      </c>
      <c r="J539" t="s">
        <v>1156</v>
      </c>
    </row>
    <row r="540" spans="1:10">
      <c r="A540">
        <v>122039</v>
      </c>
      <c r="B540" t="s">
        <v>2506</v>
      </c>
      <c r="C540" t="s">
        <v>2507</v>
      </c>
      <c r="D540" t="s">
        <v>2508</v>
      </c>
      <c r="E540" t="s">
        <v>983</v>
      </c>
      <c r="F540" t="s">
        <v>983</v>
      </c>
      <c r="G540" t="s">
        <v>2509</v>
      </c>
      <c r="H540" t="s">
        <v>1156</v>
      </c>
      <c r="I540" t="s">
        <v>1750</v>
      </c>
      <c r="J540" t="s">
        <v>1156</v>
      </c>
    </row>
    <row r="541" spans="1:10">
      <c r="A541">
        <v>122040</v>
      </c>
      <c r="B541" t="s">
        <v>2510</v>
      </c>
      <c r="C541" t="s">
        <v>2511</v>
      </c>
      <c r="D541" t="s">
        <v>2512</v>
      </c>
      <c r="E541" t="s">
        <v>983</v>
      </c>
      <c r="F541" t="s">
        <v>983</v>
      </c>
      <c r="G541" t="s">
        <v>2513</v>
      </c>
      <c r="H541" t="s">
        <v>1156</v>
      </c>
      <c r="I541" t="s">
        <v>1750</v>
      </c>
      <c r="J541" t="s">
        <v>1156</v>
      </c>
    </row>
    <row r="542" spans="1:10">
      <c r="A542">
        <v>122041</v>
      </c>
      <c r="B542" t="s">
        <v>2514</v>
      </c>
      <c r="C542" t="s">
        <v>2515</v>
      </c>
      <c r="D542" t="s">
        <v>2516</v>
      </c>
      <c r="E542" t="s">
        <v>983</v>
      </c>
      <c r="F542" t="s">
        <v>983</v>
      </c>
      <c r="G542" t="s">
        <v>2517</v>
      </c>
      <c r="H542" t="s">
        <v>1156</v>
      </c>
      <c r="I542" t="s">
        <v>1750</v>
      </c>
      <c r="J542" t="s">
        <v>1156</v>
      </c>
    </row>
    <row r="543" spans="1:10">
      <c r="A543">
        <v>122042</v>
      </c>
      <c r="B543" t="s">
        <v>2518</v>
      </c>
      <c r="C543" t="s">
        <v>2519</v>
      </c>
      <c r="D543" t="s">
        <v>2520</v>
      </c>
      <c r="E543" t="s">
        <v>983</v>
      </c>
      <c r="F543" t="s">
        <v>983</v>
      </c>
      <c r="G543" t="s">
        <v>2521</v>
      </c>
      <c r="H543" t="s">
        <v>1156</v>
      </c>
      <c r="I543" t="s">
        <v>1750</v>
      </c>
      <c r="J543" t="s">
        <v>1156</v>
      </c>
    </row>
    <row r="544" spans="1:10">
      <c r="A544">
        <v>122043</v>
      </c>
      <c r="B544" t="s">
        <v>2522</v>
      </c>
      <c r="C544" t="s">
        <v>2523</v>
      </c>
      <c r="D544" t="s">
        <v>2524</v>
      </c>
      <c r="E544" t="s">
        <v>983</v>
      </c>
      <c r="F544" t="s">
        <v>983</v>
      </c>
      <c r="G544" t="s">
        <v>2525</v>
      </c>
      <c r="H544" t="s">
        <v>1156</v>
      </c>
      <c r="I544" t="s">
        <v>1750</v>
      </c>
      <c r="J544" t="s">
        <v>1156</v>
      </c>
    </row>
    <row r="545" spans="1:10">
      <c r="A545">
        <v>122044</v>
      </c>
      <c r="B545" t="s">
        <v>2526</v>
      </c>
      <c r="C545" t="s">
        <v>2527</v>
      </c>
      <c r="D545" t="s">
        <v>2528</v>
      </c>
      <c r="E545" t="s">
        <v>983</v>
      </c>
      <c r="F545" t="s">
        <v>983</v>
      </c>
      <c r="G545" t="s">
        <v>2529</v>
      </c>
      <c r="H545" t="s">
        <v>1156</v>
      </c>
      <c r="I545" t="s">
        <v>1750</v>
      </c>
      <c r="J545" t="s">
        <v>1156</v>
      </c>
    </row>
    <row r="546" spans="1:10">
      <c r="A546">
        <v>122045</v>
      </c>
      <c r="B546" t="s">
        <v>2530</v>
      </c>
      <c r="C546" t="s">
        <v>2531</v>
      </c>
      <c r="D546" t="s">
        <v>2532</v>
      </c>
      <c r="E546" t="s">
        <v>983</v>
      </c>
      <c r="F546" t="s">
        <v>983</v>
      </c>
      <c r="H546" t="s">
        <v>1156</v>
      </c>
      <c r="I546" t="s">
        <v>1750</v>
      </c>
      <c r="J546" t="s">
        <v>1156</v>
      </c>
    </row>
    <row r="547" spans="1:10">
      <c r="A547">
        <v>121030</v>
      </c>
      <c r="B547" t="s">
        <v>2533</v>
      </c>
      <c r="C547" t="s">
        <v>2534</v>
      </c>
      <c r="D547" t="s">
        <v>983</v>
      </c>
      <c r="E547" t="s">
        <v>983</v>
      </c>
      <c r="F547" t="s">
        <v>983</v>
      </c>
      <c r="H547" t="s">
        <v>1156</v>
      </c>
      <c r="I547" t="s">
        <v>1915</v>
      </c>
      <c r="J547" t="s">
        <v>1156</v>
      </c>
    </row>
    <row r="548" spans="1:10">
      <c r="A548">
        <v>121031</v>
      </c>
      <c r="B548" t="s">
        <v>2535</v>
      </c>
      <c r="C548" t="s">
        <v>2536</v>
      </c>
      <c r="D548" t="s">
        <v>983</v>
      </c>
      <c r="E548" t="s">
        <v>983</v>
      </c>
      <c r="F548" t="s">
        <v>983</v>
      </c>
      <c r="H548" t="s">
        <v>1156</v>
      </c>
      <c r="I548" t="s">
        <v>1915</v>
      </c>
      <c r="J548" t="s">
        <v>1156</v>
      </c>
    </row>
    <row r="549" spans="1:10">
      <c r="A549">
        <v>121032</v>
      </c>
      <c r="B549" t="s">
        <v>2537</v>
      </c>
      <c r="C549" t="s">
        <v>1795</v>
      </c>
      <c r="D549" t="s">
        <v>983</v>
      </c>
      <c r="E549" t="s">
        <v>983</v>
      </c>
      <c r="F549" t="s">
        <v>983</v>
      </c>
      <c r="H549" t="s">
        <v>1156</v>
      </c>
      <c r="I549" t="s">
        <v>1915</v>
      </c>
      <c r="J549" t="s">
        <v>1156</v>
      </c>
    </row>
    <row r="550" spans="1:10">
      <c r="A550">
        <v>121033</v>
      </c>
      <c r="B550" t="s">
        <v>2538</v>
      </c>
      <c r="C550" t="s">
        <v>1801</v>
      </c>
      <c r="D550" t="s">
        <v>983</v>
      </c>
      <c r="E550" t="s">
        <v>983</v>
      </c>
      <c r="F550" t="s">
        <v>983</v>
      </c>
      <c r="H550" t="s">
        <v>1156</v>
      </c>
      <c r="I550" t="s">
        <v>1915</v>
      </c>
      <c r="J550" t="s">
        <v>1156</v>
      </c>
    </row>
    <row r="551" spans="1:10">
      <c r="A551">
        <v>121034</v>
      </c>
      <c r="B551" t="s">
        <v>2539</v>
      </c>
      <c r="C551" t="s">
        <v>2039</v>
      </c>
      <c r="D551" t="s">
        <v>983</v>
      </c>
      <c r="E551" t="s">
        <v>983</v>
      </c>
      <c r="F551" t="s">
        <v>983</v>
      </c>
      <c r="H551" t="s">
        <v>1156</v>
      </c>
      <c r="I551" t="s">
        <v>1915</v>
      </c>
      <c r="J551" t="s">
        <v>1156</v>
      </c>
    </row>
    <row r="552" spans="1:10">
      <c r="A552">
        <v>121035</v>
      </c>
      <c r="B552" t="s">
        <v>2540</v>
      </c>
      <c r="C552" t="s">
        <v>2541</v>
      </c>
      <c r="D552" t="s">
        <v>983</v>
      </c>
      <c r="E552" t="s">
        <v>983</v>
      </c>
      <c r="F552" t="s">
        <v>983</v>
      </c>
      <c r="H552" t="s">
        <v>1156</v>
      </c>
      <c r="I552" t="s">
        <v>1915</v>
      </c>
      <c r="J552" t="s">
        <v>1156</v>
      </c>
    </row>
    <row r="553" spans="1:10">
      <c r="A553">
        <v>121036</v>
      </c>
      <c r="B553" t="s">
        <v>2542</v>
      </c>
      <c r="C553" t="s">
        <v>2543</v>
      </c>
      <c r="D553" t="s">
        <v>983</v>
      </c>
      <c r="E553" t="s">
        <v>983</v>
      </c>
      <c r="F553" t="s">
        <v>983</v>
      </c>
      <c r="H553" t="s">
        <v>1156</v>
      </c>
      <c r="I553" t="s">
        <v>1915</v>
      </c>
      <c r="J553" t="s">
        <v>1156</v>
      </c>
    </row>
    <row r="554" spans="1:10">
      <c r="A554">
        <v>121037</v>
      </c>
      <c r="B554" t="s">
        <v>2544</v>
      </c>
      <c r="C554" t="s">
        <v>2545</v>
      </c>
      <c r="D554" t="s">
        <v>983</v>
      </c>
      <c r="E554" t="s">
        <v>983</v>
      </c>
      <c r="F554" t="s">
        <v>983</v>
      </c>
      <c r="H554" t="s">
        <v>1156</v>
      </c>
      <c r="I554" t="s">
        <v>1915</v>
      </c>
      <c r="J554" t="s">
        <v>1156</v>
      </c>
    </row>
    <row r="555" spans="1:10">
      <c r="A555">
        <v>121038</v>
      </c>
      <c r="B555" t="s">
        <v>2546</v>
      </c>
      <c r="C555" t="s">
        <v>2547</v>
      </c>
      <c r="D555" t="s">
        <v>983</v>
      </c>
      <c r="E555" t="s">
        <v>983</v>
      </c>
      <c r="F555" t="s">
        <v>983</v>
      </c>
      <c r="H555" t="s">
        <v>1156</v>
      </c>
      <c r="I555" t="s">
        <v>1915</v>
      </c>
      <c r="J555" t="s">
        <v>1156</v>
      </c>
    </row>
    <row r="556" spans="1:10">
      <c r="A556">
        <v>121039</v>
      </c>
      <c r="B556" t="s">
        <v>2548</v>
      </c>
      <c r="C556" t="s">
        <v>1809</v>
      </c>
      <c r="D556" t="s">
        <v>983</v>
      </c>
      <c r="E556" t="s">
        <v>983</v>
      </c>
      <c r="F556" t="s">
        <v>983</v>
      </c>
      <c r="H556" t="s">
        <v>1156</v>
      </c>
      <c r="I556" t="s">
        <v>1915</v>
      </c>
      <c r="J556" t="s">
        <v>1156</v>
      </c>
    </row>
    <row r="557" spans="1:10">
      <c r="A557">
        <v>121040</v>
      </c>
      <c r="B557" t="s">
        <v>2549</v>
      </c>
      <c r="C557" t="s">
        <v>1815</v>
      </c>
      <c r="D557" t="s">
        <v>983</v>
      </c>
      <c r="E557" t="s">
        <v>983</v>
      </c>
      <c r="F557" t="s">
        <v>983</v>
      </c>
      <c r="H557" t="s">
        <v>1156</v>
      </c>
      <c r="I557" t="s">
        <v>1915</v>
      </c>
      <c r="J557" t="s">
        <v>1156</v>
      </c>
    </row>
    <row r="558" spans="1:10">
      <c r="A558">
        <v>121041</v>
      </c>
      <c r="B558" t="s">
        <v>2550</v>
      </c>
      <c r="C558" t="s">
        <v>2007</v>
      </c>
      <c r="D558" t="s">
        <v>983</v>
      </c>
      <c r="E558" t="s">
        <v>983</v>
      </c>
      <c r="F558" t="s">
        <v>983</v>
      </c>
      <c r="H558" t="s">
        <v>1156</v>
      </c>
      <c r="I558" t="s">
        <v>1915</v>
      </c>
      <c r="J558" t="s">
        <v>1156</v>
      </c>
    </row>
    <row r="559" spans="1:10">
      <c r="A559">
        <v>121042</v>
      </c>
      <c r="B559" t="s">
        <v>2551</v>
      </c>
      <c r="C559" t="s">
        <v>1806</v>
      </c>
      <c r="D559" t="s">
        <v>983</v>
      </c>
      <c r="E559" t="s">
        <v>983</v>
      </c>
      <c r="F559" t="s">
        <v>983</v>
      </c>
      <c r="H559" t="s">
        <v>1156</v>
      </c>
      <c r="I559" t="s">
        <v>1915</v>
      </c>
      <c r="J559" t="s">
        <v>1156</v>
      </c>
    </row>
    <row r="560" spans="1:10">
      <c r="A560">
        <v>121043</v>
      </c>
      <c r="B560" t="s">
        <v>2552</v>
      </c>
      <c r="C560" t="s">
        <v>1162</v>
      </c>
      <c r="D560" t="s">
        <v>983</v>
      </c>
      <c r="E560" t="s">
        <v>983</v>
      </c>
      <c r="F560" t="s">
        <v>983</v>
      </c>
      <c r="H560" t="s">
        <v>1156</v>
      </c>
      <c r="I560" t="s">
        <v>1915</v>
      </c>
      <c r="J560" t="s">
        <v>1156</v>
      </c>
    </row>
    <row r="561" spans="1:10">
      <c r="A561">
        <v>121044</v>
      </c>
      <c r="B561" t="s">
        <v>2553</v>
      </c>
      <c r="C561" t="s">
        <v>1904</v>
      </c>
      <c r="D561" t="s">
        <v>983</v>
      </c>
      <c r="E561" t="s">
        <v>983</v>
      </c>
      <c r="F561" t="s">
        <v>983</v>
      </c>
      <c r="H561" t="s">
        <v>1156</v>
      </c>
      <c r="I561" t="s">
        <v>1915</v>
      </c>
      <c r="J561" t="s">
        <v>1156</v>
      </c>
    </row>
    <row r="562" spans="1:10">
      <c r="A562">
        <v>121045</v>
      </c>
      <c r="B562" t="s">
        <v>2554</v>
      </c>
      <c r="C562" t="s">
        <v>1829</v>
      </c>
      <c r="D562" t="s">
        <v>983</v>
      </c>
      <c r="E562" t="s">
        <v>983</v>
      </c>
      <c r="F562" t="s">
        <v>983</v>
      </c>
      <c r="H562" t="s">
        <v>1156</v>
      </c>
      <c r="I562" t="s">
        <v>1915</v>
      </c>
      <c r="J562" t="s">
        <v>1156</v>
      </c>
    </row>
    <row r="563" spans="1:10">
      <c r="A563">
        <v>121046</v>
      </c>
      <c r="B563" t="s">
        <v>2555</v>
      </c>
      <c r="C563" t="s">
        <v>2556</v>
      </c>
      <c r="D563" t="s">
        <v>983</v>
      </c>
      <c r="E563" t="s">
        <v>983</v>
      </c>
      <c r="F563" t="s">
        <v>983</v>
      </c>
      <c r="H563" t="s">
        <v>1156</v>
      </c>
      <c r="I563" t="s">
        <v>1915</v>
      </c>
      <c r="J563" t="s">
        <v>1156</v>
      </c>
    </row>
    <row r="564" spans="1:10">
      <c r="A564">
        <v>121047</v>
      </c>
      <c r="B564" t="s">
        <v>2557</v>
      </c>
      <c r="C564" t="s">
        <v>2558</v>
      </c>
      <c r="D564" t="s">
        <v>983</v>
      </c>
      <c r="E564" t="s">
        <v>983</v>
      </c>
      <c r="F564" t="s">
        <v>983</v>
      </c>
      <c r="H564" t="s">
        <v>1156</v>
      </c>
      <c r="I564" t="s">
        <v>1915</v>
      </c>
      <c r="J564" t="s">
        <v>1156</v>
      </c>
    </row>
    <row r="565" spans="1:10">
      <c r="A565">
        <v>122046</v>
      </c>
      <c r="B565" t="s">
        <v>2559</v>
      </c>
      <c r="C565" t="s">
        <v>2041</v>
      </c>
      <c r="D565" t="s">
        <v>983</v>
      </c>
      <c r="E565" t="s">
        <v>983</v>
      </c>
      <c r="F565" t="s">
        <v>983</v>
      </c>
      <c r="H565" t="s">
        <v>1156</v>
      </c>
      <c r="I565" t="s">
        <v>1750</v>
      </c>
      <c r="J565" t="s">
        <v>1156</v>
      </c>
    </row>
    <row r="566" spans="1:10">
      <c r="A566">
        <v>122047</v>
      </c>
      <c r="B566" t="s">
        <v>2560</v>
      </c>
      <c r="C566" t="s">
        <v>2561</v>
      </c>
      <c r="D566" t="s">
        <v>983</v>
      </c>
      <c r="E566" t="s">
        <v>983</v>
      </c>
      <c r="F566" t="s">
        <v>983</v>
      </c>
      <c r="G566" t="s">
        <v>2562</v>
      </c>
      <c r="H566" t="s">
        <v>1156</v>
      </c>
      <c r="I566" t="s">
        <v>1750</v>
      </c>
      <c r="J566" t="s">
        <v>1156</v>
      </c>
    </row>
    <row r="567" spans="1:10">
      <c r="A567">
        <v>122048</v>
      </c>
      <c r="B567" t="s">
        <v>2563</v>
      </c>
      <c r="C567" t="s">
        <v>2564</v>
      </c>
      <c r="D567" t="s">
        <v>983</v>
      </c>
      <c r="E567" t="s">
        <v>983</v>
      </c>
      <c r="F567" t="s">
        <v>983</v>
      </c>
      <c r="H567" t="s">
        <v>1156</v>
      </c>
      <c r="I567" t="s">
        <v>1750</v>
      </c>
      <c r="J567" t="s">
        <v>1156</v>
      </c>
    </row>
    <row r="568" spans="1:10">
      <c r="A568">
        <v>122049</v>
      </c>
      <c r="B568" t="s">
        <v>2565</v>
      </c>
      <c r="C568" t="s">
        <v>2566</v>
      </c>
      <c r="D568" t="s">
        <v>983</v>
      </c>
      <c r="E568" t="s">
        <v>983</v>
      </c>
      <c r="F568" t="s">
        <v>983</v>
      </c>
      <c r="H568" t="s">
        <v>1156</v>
      </c>
      <c r="I568" t="s">
        <v>1750</v>
      </c>
      <c r="J568" t="s">
        <v>1156</v>
      </c>
    </row>
    <row r="569" spans="1:10">
      <c r="A569">
        <v>122050</v>
      </c>
      <c r="B569" t="s">
        <v>2567</v>
      </c>
      <c r="C569" t="s">
        <v>2568</v>
      </c>
      <c r="D569" t="s">
        <v>983</v>
      </c>
      <c r="E569" t="s">
        <v>983</v>
      </c>
      <c r="F569" t="s">
        <v>983</v>
      </c>
      <c r="H569" t="s">
        <v>1156</v>
      </c>
      <c r="I569" t="s">
        <v>1750</v>
      </c>
      <c r="J569" t="s">
        <v>1156</v>
      </c>
    </row>
    <row r="570" spans="1:10">
      <c r="A570">
        <v>122051</v>
      </c>
      <c r="B570" t="s">
        <v>2569</v>
      </c>
      <c r="C570" t="s">
        <v>1189</v>
      </c>
      <c r="D570" t="s">
        <v>983</v>
      </c>
      <c r="E570" t="s">
        <v>983</v>
      </c>
      <c r="F570" t="s">
        <v>983</v>
      </c>
      <c r="H570" t="s">
        <v>1156</v>
      </c>
      <c r="I570" t="s">
        <v>1750</v>
      </c>
      <c r="J570" t="s">
        <v>1156</v>
      </c>
    </row>
    <row r="571" spans="1:10">
      <c r="A571">
        <v>122052</v>
      </c>
      <c r="B571" t="s">
        <v>1920</v>
      </c>
      <c r="C571" t="s">
        <v>1409</v>
      </c>
      <c r="D571" t="s">
        <v>983</v>
      </c>
      <c r="E571" t="s">
        <v>983</v>
      </c>
      <c r="F571" t="s">
        <v>983</v>
      </c>
      <c r="H571" t="s">
        <v>1156</v>
      </c>
      <c r="I571" t="s">
        <v>1750</v>
      </c>
      <c r="J571" t="s">
        <v>1156</v>
      </c>
    </row>
    <row r="572" spans="1:10">
      <c r="A572">
        <v>122053</v>
      </c>
      <c r="B572" t="s">
        <v>2570</v>
      </c>
      <c r="C572" t="s">
        <v>1922</v>
      </c>
      <c r="D572" t="s">
        <v>983</v>
      </c>
      <c r="E572" t="s">
        <v>983</v>
      </c>
      <c r="F572" t="s">
        <v>983</v>
      </c>
      <c r="H572" t="s">
        <v>1156</v>
      </c>
      <c r="I572" t="s">
        <v>1750</v>
      </c>
      <c r="J572" t="s">
        <v>1156</v>
      </c>
    </row>
    <row r="573" spans="1:10">
      <c r="A573">
        <v>122054</v>
      </c>
      <c r="B573" t="s">
        <v>2571</v>
      </c>
      <c r="C573" t="s">
        <v>393</v>
      </c>
      <c r="D573" t="s">
        <v>983</v>
      </c>
      <c r="E573" t="s">
        <v>983</v>
      </c>
      <c r="F573" t="s">
        <v>983</v>
      </c>
      <c r="H573" t="s">
        <v>1156</v>
      </c>
      <c r="I573" t="s">
        <v>1750</v>
      </c>
      <c r="J573" t="s">
        <v>1156</v>
      </c>
    </row>
    <row r="574" spans="1:10">
      <c r="A574">
        <v>122055</v>
      </c>
      <c r="B574" t="s">
        <v>2572</v>
      </c>
      <c r="C574" t="s">
        <v>2573</v>
      </c>
      <c r="D574" t="s">
        <v>983</v>
      </c>
      <c r="E574" t="s">
        <v>983</v>
      </c>
      <c r="F574" t="s">
        <v>983</v>
      </c>
      <c r="H574" t="s">
        <v>1156</v>
      </c>
      <c r="I574" t="s">
        <v>1750</v>
      </c>
      <c r="J574" t="s">
        <v>1156</v>
      </c>
    </row>
    <row r="575" spans="1:10">
      <c r="A575">
        <v>122056</v>
      </c>
      <c r="B575" t="s">
        <v>2574</v>
      </c>
      <c r="C575" t="s">
        <v>1193</v>
      </c>
      <c r="D575" t="s">
        <v>983</v>
      </c>
      <c r="E575" t="s">
        <v>983</v>
      </c>
      <c r="F575" t="s">
        <v>983</v>
      </c>
      <c r="H575" t="s">
        <v>1156</v>
      </c>
      <c r="I575" t="s">
        <v>1750</v>
      </c>
      <c r="J575" t="s">
        <v>1156</v>
      </c>
    </row>
    <row r="576" spans="1:10">
      <c r="A576">
        <v>122057</v>
      </c>
      <c r="B576" t="s">
        <v>2345</v>
      </c>
      <c r="C576" t="s">
        <v>2346</v>
      </c>
      <c r="D576" t="s">
        <v>983</v>
      </c>
      <c r="E576" t="s">
        <v>983</v>
      </c>
      <c r="F576" t="s">
        <v>983</v>
      </c>
      <c r="H576" t="s">
        <v>1156</v>
      </c>
      <c r="I576" t="s">
        <v>1750</v>
      </c>
      <c r="J576" t="s">
        <v>1156</v>
      </c>
    </row>
    <row r="577" spans="1:10">
      <c r="A577">
        <v>122058</v>
      </c>
      <c r="B577" t="s">
        <v>2575</v>
      </c>
      <c r="C577" t="s">
        <v>1389</v>
      </c>
      <c r="D577" t="s">
        <v>983</v>
      </c>
      <c r="E577" t="s">
        <v>983</v>
      </c>
      <c r="F577" t="s">
        <v>983</v>
      </c>
      <c r="H577" t="s">
        <v>1156</v>
      </c>
      <c r="I577" t="s">
        <v>1750</v>
      </c>
      <c r="J577" t="s">
        <v>1156</v>
      </c>
    </row>
    <row r="578" spans="1:10">
      <c r="A578">
        <v>122059</v>
      </c>
      <c r="B578" t="s">
        <v>1458</v>
      </c>
      <c r="C578" t="s">
        <v>1255</v>
      </c>
      <c r="D578" t="s">
        <v>983</v>
      </c>
      <c r="E578" t="s">
        <v>983</v>
      </c>
      <c r="F578" t="s">
        <v>983</v>
      </c>
      <c r="H578" t="s">
        <v>1156</v>
      </c>
      <c r="I578" t="s">
        <v>1750</v>
      </c>
      <c r="J578" t="s">
        <v>1156</v>
      </c>
    </row>
    <row r="579" spans="1:10">
      <c r="A579">
        <v>122060</v>
      </c>
      <c r="B579" t="s">
        <v>2576</v>
      </c>
      <c r="C579" t="s">
        <v>2577</v>
      </c>
      <c r="D579" t="s">
        <v>983</v>
      </c>
      <c r="E579" t="s">
        <v>983</v>
      </c>
      <c r="F579" t="s">
        <v>983</v>
      </c>
      <c r="H579" t="s">
        <v>1156</v>
      </c>
      <c r="I579" t="s">
        <v>1750</v>
      </c>
      <c r="J579" t="s">
        <v>1156</v>
      </c>
    </row>
    <row r="580" spans="1:10">
      <c r="A580">
        <v>122061</v>
      </c>
      <c r="B580" t="s">
        <v>2578</v>
      </c>
      <c r="C580" t="s">
        <v>1210</v>
      </c>
      <c r="D580" t="s">
        <v>983</v>
      </c>
      <c r="E580" t="s">
        <v>983</v>
      </c>
      <c r="F580" t="s">
        <v>983</v>
      </c>
      <c r="H580" t="s">
        <v>1156</v>
      </c>
      <c r="I580" t="s">
        <v>1750</v>
      </c>
      <c r="J580" t="s">
        <v>1156</v>
      </c>
    </row>
    <row r="581" spans="1:10">
      <c r="A581">
        <v>122062</v>
      </c>
      <c r="B581" t="s">
        <v>2579</v>
      </c>
      <c r="C581" t="s">
        <v>2580</v>
      </c>
      <c r="D581" t="s">
        <v>983</v>
      </c>
      <c r="E581" t="s">
        <v>983</v>
      </c>
      <c r="F581" t="s">
        <v>983</v>
      </c>
      <c r="H581" t="s">
        <v>1156</v>
      </c>
      <c r="I581" t="s">
        <v>1750</v>
      </c>
      <c r="J581" t="s">
        <v>1156</v>
      </c>
    </row>
    <row r="582" spans="1:10">
      <c r="A582">
        <v>122063</v>
      </c>
      <c r="B582" t="s">
        <v>2581</v>
      </c>
      <c r="C582" t="s">
        <v>1199</v>
      </c>
      <c r="D582" t="s">
        <v>983</v>
      </c>
      <c r="E582" t="s">
        <v>983</v>
      </c>
      <c r="F582" t="s">
        <v>983</v>
      </c>
      <c r="H582" t="s">
        <v>1156</v>
      </c>
      <c r="I582" t="s">
        <v>1750</v>
      </c>
      <c r="J582" t="s">
        <v>1156</v>
      </c>
    </row>
    <row r="583" spans="1:10">
      <c r="A583">
        <v>122064</v>
      </c>
      <c r="B583" t="s">
        <v>2582</v>
      </c>
      <c r="C583" t="s">
        <v>2354</v>
      </c>
      <c r="D583" t="s">
        <v>983</v>
      </c>
      <c r="E583" t="s">
        <v>983</v>
      </c>
      <c r="F583" t="s">
        <v>983</v>
      </c>
      <c r="H583" t="s">
        <v>1156</v>
      </c>
      <c r="I583" t="s">
        <v>1750</v>
      </c>
      <c r="J583" t="s">
        <v>1156</v>
      </c>
    </row>
    <row r="584" spans="1:10">
      <c r="A584">
        <v>122065</v>
      </c>
      <c r="B584" t="s">
        <v>2583</v>
      </c>
      <c r="C584" t="s">
        <v>2584</v>
      </c>
      <c r="D584" t="s">
        <v>983</v>
      </c>
      <c r="E584" t="s">
        <v>983</v>
      </c>
      <c r="F584" t="s">
        <v>983</v>
      </c>
      <c r="H584" t="s">
        <v>1156</v>
      </c>
      <c r="I584" t="s">
        <v>1750</v>
      </c>
      <c r="J584" t="s">
        <v>1156</v>
      </c>
    </row>
    <row r="585" spans="1:10">
      <c r="A585">
        <v>122066</v>
      </c>
      <c r="B585" t="s">
        <v>2585</v>
      </c>
      <c r="C585" t="s">
        <v>2586</v>
      </c>
      <c r="D585" t="s">
        <v>983</v>
      </c>
      <c r="E585" t="s">
        <v>983</v>
      </c>
      <c r="F585" t="s">
        <v>983</v>
      </c>
      <c r="H585" t="s">
        <v>1156</v>
      </c>
      <c r="I585" t="s">
        <v>1750</v>
      </c>
      <c r="J585" t="s">
        <v>1156</v>
      </c>
    </row>
    <row r="586" spans="1:10">
      <c r="A586">
        <v>122067</v>
      </c>
      <c r="B586" t="s">
        <v>2587</v>
      </c>
      <c r="C586" t="s">
        <v>2588</v>
      </c>
      <c r="D586" t="s">
        <v>983</v>
      </c>
      <c r="E586" t="s">
        <v>983</v>
      </c>
      <c r="F586" t="s">
        <v>983</v>
      </c>
      <c r="H586" t="s">
        <v>1156</v>
      </c>
      <c r="I586" t="s">
        <v>1750</v>
      </c>
      <c r="J586" t="s">
        <v>1156</v>
      </c>
    </row>
    <row r="587" spans="1:10">
      <c r="A587">
        <v>122068</v>
      </c>
      <c r="B587" t="s">
        <v>2589</v>
      </c>
      <c r="C587" t="s">
        <v>2590</v>
      </c>
      <c r="D587" t="s">
        <v>983</v>
      </c>
      <c r="E587" t="s">
        <v>983</v>
      </c>
      <c r="F587" t="s">
        <v>983</v>
      </c>
      <c r="H587" t="s">
        <v>1156</v>
      </c>
      <c r="I587" t="s">
        <v>1750</v>
      </c>
      <c r="J587" t="s">
        <v>1156</v>
      </c>
    </row>
    <row r="588" spans="1:10">
      <c r="A588">
        <v>122069</v>
      </c>
      <c r="B588" t="s">
        <v>2591</v>
      </c>
      <c r="C588" t="s">
        <v>2592</v>
      </c>
      <c r="D588" t="s">
        <v>983</v>
      </c>
      <c r="E588" t="s">
        <v>983</v>
      </c>
      <c r="F588" t="s">
        <v>983</v>
      </c>
      <c r="H588" t="s">
        <v>1156</v>
      </c>
      <c r="I588" t="s">
        <v>1750</v>
      </c>
      <c r="J588" t="s">
        <v>1156</v>
      </c>
    </row>
    <row r="589" spans="1:10">
      <c r="A589">
        <v>122070</v>
      </c>
      <c r="B589" t="s">
        <v>2593</v>
      </c>
      <c r="C589" t="s">
        <v>2594</v>
      </c>
      <c r="D589" t="s">
        <v>983</v>
      </c>
      <c r="E589" t="s">
        <v>983</v>
      </c>
      <c r="F589" t="s">
        <v>983</v>
      </c>
      <c r="H589" t="s">
        <v>1156</v>
      </c>
      <c r="I589" t="s">
        <v>1750</v>
      </c>
      <c r="J589" t="s">
        <v>1156</v>
      </c>
    </row>
    <row r="590" spans="1:10">
      <c r="A590">
        <v>122071</v>
      </c>
      <c r="B590" t="s">
        <v>2595</v>
      </c>
      <c r="C590" t="s">
        <v>2596</v>
      </c>
      <c r="D590" t="s">
        <v>983</v>
      </c>
      <c r="E590" t="s">
        <v>983</v>
      </c>
      <c r="F590" t="s">
        <v>983</v>
      </c>
      <c r="H590" t="s">
        <v>1156</v>
      </c>
      <c r="I590" t="s">
        <v>1750</v>
      </c>
      <c r="J590" t="s">
        <v>1156</v>
      </c>
    </row>
    <row r="591" spans="1:10">
      <c r="A591">
        <v>122072</v>
      </c>
      <c r="B591" t="s">
        <v>2597</v>
      </c>
      <c r="C591" t="s">
        <v>2598</v>
      </c>
      <c r="D591" t="s">
        <v>983</v>
      </c>
      <c r="E591" t="s">
        <v>983</v>
      </c>
      <c r="F591" t="s">
        <v>983</v>
      </c>
      <c r="H591" t="s">
        <v>1156</v>
      </c>
      <c r="I591" t="s">
        <v>1750</v>
      </c>
      <c r="J591" t="s">
        <v>1156</v>
      </c>
    </row>
    <row r="592" spans="1:10">
      <c r="A592">
        <v>122073</v>
      </c>
      <c r="B592" t="s">
        <v>2599</v>
      </c>
      <c r="C592" t="s">
        <v>1776</v>
      </c>
      <c r="D592" t="s">
        <v>983</v>
      </c>
      <c r="E592" t="s">
        <v>983</v>
      </c>
      <c r="F592" t="s">
        <v>983</v>
      </c>
      <c r="H592" t="s">
        <v>1156</v>
      </c>
      <c r="I592" t="s">
        <v>1750</v>
      </c>
      <c r="J592" t="s">
        <v>1156</v>
      </c>
    </row>
    <row r="593" spans="1:10">
      <c r="A593">
        <v>122074</v>
      </c>
      <c r="B593" t="s">
        <v>2600</v>
      </c>
      <c r="C593" t="s">
        <v>2601</v>
      </c>
      <c r="D593" t="s">
        <v>983</v>
      </c>
      <c r="E593" t="s">
        <v>983</v>
      </c>
      <c r="F593" t="s">
        <v>983</v>
      </c>
      <c r="H593" t="s">
        <v>1156</v>
      </c>
      <c r="I593" t="s">
        <v>1750</v>
      </c>
      <c r="J593" t="s">
        <v>1156</v>
      </c>
    </row>
    <row r="594" spans="1:10">
      <c r="A594">
        <v>122075</v>
      </c>
      <c r="B594" t="s">
        <v>2602</v>
      </c>
      <c r="C594" t="s">
        <v>2603</v>
      </c>
      <c r="D594" t="s">
        <v>983</v>
      </c>
      <c r="E594" t="s">
        <v>983</v>
      </c>
      <c r="F594" t="s">
        <v>983</v>
      </c>
      <c r="H594" t="s">
        <v>1156</v>
      </c>
      <c r="I594" t="s">
        <v>1750</v>
      </c>
      <c r="J594" t="s">
        <v>1156</v>
      </c>
    </row>
    <row r="595" spans="1:10">
      <c r="A595">
        <v>122076</v>
      </c>
      <c r="B595" t="s">
        <v>2604</v>
      </c>
      <c r="C595" t="s">
        <v>2605</v>
      </c>
      <c r="D595" t="s">
        <v>983</v>
      </c>
      <c r="E595" t="s">
        <v>983</v>
      </c>
      <c r="F595" t="s">
        <v>983</v>
      </c>
      <c r="H595" t="s">
        <v>1156</v>
      </c>
      <c r="I595" t="s">
        <v>1750</v>
      </c>
      <c r="J595" t="s">
        <v>1156</v>
      </c>
    </row>
    <row r="596" spans="1:10">
      <c r="A596">
        <v>122077</v>
      </c>
      <c r="B596" t="s">
        <v>2606</v>
      </c>
      <c r="C596" t="s">
        <v>2607</v>
      </c>
      <c r="D596" t="s">
        <v>983</v>
      </c>
      <c r="E596" t="s">
        <v>983</v>
      </c>
      <c r="F596" t="s">
        <v>983</v>
      </c>
      <c r="H596" t="s">
        <v>1156</v>
      </c>
      <c r="I596" t="s">
        <v>1750</v>
      </c>
      <c r="J596" t="s">
        <v>1156</v>
      </c>
    </row>
    <row r="597" spans="1:10">
      <c r="A597">
        <v>122078</v>
      </c>
      <c r="B597" t="s">
        <v>2608</v>
      </c>
      <c r="C597" t="s">
        <v>2609</v>
      </c>
      <c r="D597" t="s">
        <v>983</v>
      </c>
      <c r="E597" t="s">
        <v>983</v>
      </c>
      <c r="F597" t="s">
        <v>983</v>
      </c>
      <c r="H597" t="s">
        <v>1156</v>
      </c>
      <c r="I597" t="s">
        <v>1750</v>
      </c>
      <c r="J597" t="s">
        <v>1156</v>
      </c>
    </row>
    <row r="598" spans="1:10">
      <c r="A598">
        <v>122079</v>
      </c>
      <c r="B598" t="s">
        <v>2610</v>
      </c>
      <c r="C598" t="s">
        <v>2611</v>
      </c>
      <c r="D598" t="s">
        <v>983</v>
      </c>
      <c r="E598" t="s">
        <v>983</v>
      </c>
      <c r="F598" t="s">
        <v>983</v>
      </c>
      <c r="H598" t="s">
        <v>1156</v>
      </c>
      <c r="I598" t="s">
        <v>1750</v>
      </c>
      <c r="J598" t="s">
        <v>1156</v>
      </c>
    </row>
    <row r="599" spans="1:10">
      <c r="A599">
        <v>122080</v>
      </c>
      <c r="B599" t="s">
        <v>2612</v>
      </c>
      <c r="C599" t="s">
        <v>2613</v>
      </c>
      <c r="D599" t="s">
        <v>983</v>
      </c>
      <c r="E599" t="s">
        <v>983</v>
      </c>
      <c r="F599" t="s">
        <v>983</v>
      </c>
      <c r="H599" t="s">
        <v>1156</v>
      </c>
      <c r="I599" t="s">
        <v>1750</v>
      </c>
      <c r="J599" t="s">
        <v>1156</v>
      </c>
    </row>
    <row r="600" spans="1:10">
      <c r="A600">
        <v>122081</v>
      </c>
      <c r="B600" t="s">
        <v>2614</v>
      </c>
      <c r="C600" t="s">
        <v>2615</v>
      </c>
      <c r="D600" t="s">
        <v>983</v>
      </c>
      <c r="E600" t="s">
        <v>983</v>
      </c>
      <c r="F600" t="s">
        <v>983</v>
      </c>
      <c r="H600" t="s">
        <v>1156</v>
      </c>
      <c r="I600" t="s">
        <v>1750</v>
      </c>
      <c r="J600" t="s">
        <v>1156</v>
      </c>
    </row>
    <row r="601" spans="1:10">
      <c r="A601">
        <v>122082</v>
      </c>
      <c r="B601" t="s">
        <v>2616</v>
      </c>
      <c r="C601" t="s">
        <v>2617</v>
      </c>
      <c r="D601" t="s">
        <v>983</v>
      </c>
      <c r="E601" t="s">
        <v>983</v>
      </c>
      <c r="F601" t="s">
        <v>983</v>
      </c>
      <c r="H601" t="s">
        <v>1156</v>
      </c>
      <c r="I601" t="s">
        <v>1750</v>
      </c>
      <c r="J601" t="s">
        <v>1156</v>
      </c>
    </row>
    <row r="602" spans="1:10">
      <c r="A602">
        <v>122083</v>
      </c>
      <c r="B602" t="s">
        <v>2618</v>
      </c>
      <c r="C602" t="s">
        <v>2619</v>
      </c>
      <c r="D602" t="s">
        <v>983</v>
      </c>
      <c r="E602" t="s">
        <v>983</v>
      </c>
      <c r="F602" t="s">
        <v>983</v>
      </c>
      <c r="H602" t="s">
        <v>1156</v>
      </c>
      <c r="I602" t="s">
        <v>1750</v>
      </c>
      <c r="J602" t="s">
        <v>1156</v>
      </c>
    </row>
    <row r="603" spans="1:10">
      <c r="A603">
        <v>122084</v>
      </c>
      <c r="B603" t="s">
        <v>2620</v>
      </c>
      <c r="C603" t="s">
        <v>2621</v>
      </c>
      <c r="D603" t="s">
        <v>983</v>
      </c>
      <c r="E603" t="s">
        <v>983</v>
      </c>
      <c r="F603" t="s">
        <v>983</v>
      </c>
      <c r="H603" t="s">
        <v>1156</v>
      </c>
      <c r="I603" t="s">
        <v>1750</v>
      </c>
      <c r="J603" t="s">
        <v>1156</v>
      </c>
    </row>
    <row r="604" spans="1:10">
      <c r="A604">
        <v>122085</v>
      </c>
      <c r="B604" t="s">
        <v>2622</v>
      </c>
      <c r="C604" t="s">
        <v>2623</v>
      </c>
      <c r="D604" t="s">
        <v>983</v>
      </c>
      <c r="E604" t="s">
        <v>983</v>
      </c>
      <c r="F604" t="s">
        <v>983</v>
      </c>
      <c r="H604" t="s">
        <v>1156</v>
      </c>
      <c r="I604" t="s">
        <v>1750</v>
      </c>
      <c r="J604" t="s">
        <v>1156</v>
      </c>
    </row>
    <row r="605" spans="1:10">
      <c r="A605">
        <v>122086</v>
      </c>
      <c r="B605" t="s">
        <v>2624</v>
      </c>
      <c r="C605" t="s">
        <v>1684</v>
      </c>
      <c r="D605" t="s">
        <v>983</v>
      </c>
      <c r="E605" t="s">
        <v>983</v>
      </c>
      <c r="F605" t="s">
        <v>983</v>
      </c>
      <c r="H605" t="s">
        <v>1156</v>
      </c>
      <c r="I605" t="s">
        <v>1750</v>
      </c>
      <c r="J605" t="s">
        <v>1156</v>
      </c>
    </row>
    <row r="606" spans="1:10">
      <c r="A606">
        <v>122087</v>
      </c>
      <c r="B606" t="s">
        <v>2625</v>
      </c>
      <c r="C606" t="s">
        <v>2003</v>
      </c>
      <c r="D606" t="s">
        <v>983</v>
      </c>
      <c r="E606" t="s">
        <v>983</v>
      </c>
      <c r="F606" t="s">
        <v>983</v>
      </c>
      <c r="H606" t="s">
        <v>1156</v>
      </c>
      <c r="I606" t="s">
        <v>1750</v>
      </c>
      <c r="J606" t="s">
        <v>1156</v>
      </c>
    </row>
    <row r="607" spans="1:10">
      <c r="A607">
        <v>122088</v>
      </c>
      <c r="B607" t="s">
        <v>2626</v>
      </c>
      <c r="C607" t="s">
        <v>2627</v>
      </c>
      <c r="D607" t="s">
        <v>983</v>
      </c>
      <c r="E607" t="s">
        <v>983</v>
      </c>
      <c r="F607" t="s">
        <v>983</v>
      </c>
      <c r="H607" t="s">
        <v>1156</v>
      </c>
      <c r="I607" t="s">
        <v>1750</v>
      </c>
      <c r="J607" t="s">
        <v>1156</v>
      </c>
    </row>
    <row r="608" spans="1:10">
      <c r="A608">
        <v>122089</v>
      </c>
      <c r="B608" t="s">
        <v>2628</v>
      </c>
      <c r="C608" t="s">
        <v>1304</v>
      </c>
      <c r="D608" t="s">
        <v>983</v>
      </c>
      <c r="E608" t="s">
        <v>983</v>
      </c>
      <c r="F608" t="s">
        <v>983</v>
      </c>
      <c r="H608" t="s">
        <v>1156</v>
      </c>
      <c r="I608" t="s">
        <v>1750</v>
      </c>
      <c r="J608" t="s">
        <v>1156</v>
      </c>
    </row>
    <row r="609" spans="1:10">
      <c r="A609">
        <v>122090</v>
      </c>
      <c r="B609" t="s">
        <v>2629</v>
      </c>
      <c r="C609" t="s">
        <v>2630</v>
      </c>
      <c r="D609" t="s">
        <v>983</v>
      </c>
      <c r="E609" t="s">
        <v>983</v>
      </c>
      <c r="F609" t="s">
        <v>983</v>
      </c>
      <c r="G609" t="s">
        <v>2631</v>
      </c>
      <c r="H609" t="s">
        <v>1156</v>
      </c>
      <c r="I609" t="s">
        <v>1750</v>
      </c>
      <c r="J609" t="s">
        <v>1156</v>
      </c>
    </row>
    <row r="610" spans="1:10">
      <c r="A610">
        <v>122091</v>
      </c>
      <c r="B610" t="s">
        <v>2632</v>
      </c>
      <c r="C610" t="s">
        <v>2633</v>
      </c>
      <c r="D610" t="s">
        <v>983</v>
      </c>
      <c r="E610" t="s">
        <v>983</v>
      </c>
      <c r="F610" t="s">
        <v>983</v>
      </c>
      <c r="H610" t="s">
        <v>1156</v>
      </c>
      <c r="I610" t="s">
        <v>1750</v>
      </c>
      <c r="J610" t="s">
        <v>1156</v>
      </c>
    </row>
    <row r="611" spans="1:10">
      <c r="A611">
        <v>122092</v>
      </c>
      <c r="B611" t="s">
        <v>2634</v>
      </c>
      <c r="C611" t="s">
        <v>2635</v>
      </c>
      <c r="D611" t="s">
        <v>983</v>
      </c>
      <c r="E611" t="s">
        <v>983</v>
      </c>
      <c r="F611" t="s">
        <v>983</v>
      </c>
      <c r="H611" t="s">
        <v>1156</v>
      </c>
      <c r="I611" t="s">
        <v>1750</v>
      </c>
      <c r="J611" t="s">
        <v>1156</v>
      </c>
    </row>
    <row r="612" spans="1:10">
      <c r="A612">
        <v>122093</v>
      </c>
      <c r="B612" t="s">
        <v>2636</v>
      </c>
      <c r="C612" t="s">
        <v>1314</v>
      </c>
      <c r="D612" t="s">
        <v>983</v>
      </c>
      <c r="E612" t="s">
        <v>983</v>
      </c>
      <c r="F612" t="s">
        <v>983</v>
      </c>
      <c r="H612" t="s">
        <v>1156</v>
      </c>
      <c r="I612" t="s">
        <v>1750</v>
      </c>
      <c r="J612" t="s">
        <v>1156</v>
      </c>
    </row>
    <row r="613" spans="1:10">
      <c r="A613">
        <v>122094</v>
      </c>
      <c r="B613" t="s">
        <v>2637</v>
      </c>
      <c r="C613" t="s">
        <v>1780</v>
      </c>
      <c r="D613" t="s">
        <v>983</v>
      </c>
      <c r="E613" t="s">
        <v>983</v>
      </c>
      <c r="F613" t="s">
        <v>983</v>
      </c>
      <c r="H613" t="s">
        <v>1156</v>
      </c>
      <c r="I613" t="s">
        <v>1750</v>
      </c>
      <c r="J613" t="s">
        <v>1156</v>
      </c>
    </row>
    <row r="614" spans="1:10">
      <c r="A614">
        <v>122095</v>
      </c>
      <c r="B614" t="s">
        <v>2638</v>
      </c>
      <c r="C614" t="s">
        <v>2639</v>
      </c>
      <c r="D614" t="s">
        <v>983</v>
      </c>
      <c r="E614" t="s">
        <v>983</v>
      </c>
      <c r="F614" t="s">
        <v>983</v>
      </c>
      <c r="H614" t="s">
        <v>1156</v>
      </c>
      <c r="I614" t="s">
        <v>1750</v>
      </c>
      <c r="J614" t="s">
        <v>1156</v>
      </c>
    </row>
    <row r="615" spans="1:10">
      <c r="A615">
        <v>122096</v>
      </c>
      <c r="B615" t="s">
        <v>2640</v>
      </c>
      <c r="C615" t="s">
        <v>2091</v>
      </c>
      <c r="D615" t="s">
        <v>983</v>
      </c>
      <c r="E615" t="s">
        <v>983</v>
      </c>
      <c r="F615" t="s">
        <v>983</v>
      </c>
      <c r="H615" t="s">
        <v>1156</v>
      </c>
      <c r="I615" t="s">
        <v>1750</v>
      </c>
      <c r="J615" t="s">
        <v>1156</v>
      </c>
    </row>
    <row r="616" spans="1:10">
      <c r="A616">
        <v>122097</v>
      </c>
      <c r="B616" t="s">
        <v>2641</v>
      </c>
      <c r="C616" t="s">
        <v>26</v>
      </c>
      <c r="D616" t="s">
        <v>983</v>
      </c>
      <c r="E616" t="s">
        <v>983</v>
      </c>
      <c r="F616" t="s">
        <v>983</v>
      </c>
      <c r="H616" t="s">
        <v>1156</v>
      </c>
      <c r="I616" t="s">
        <v>1750</v>
      </c>
      <c r="J616" t="s">
        <v>1156</v>
      </c>
    </row>
    <row r="617" spans="1:10">
      <c r="A617">
        <v>122098</v>
      </c>
      <c r="B617" t="s">
        <v>2642</v>
      </c>
      <c r="C617" t="s">
        <v>2643</v>
      </c>
      <c r="D617" t="s">
        <v>983</v>
      </c>
      <c r="E617" t="s">
        <v>983</v>
      </c>
      <c r="F617" t="s">
        <v>983</v>
      </c>
      <c r="H617" t="s">
        <v>1156</v>
      </c>
      <c r="I617" t="s">
        <v>1750</v>
      </c>
      <c r="J617" t="s">
        <v>1156</v>
      </c>
    </row>
    <row r="618" spans="1:10">
      <c r="A618">
        <v>122099</v>
      </c>
      <c r="B618" t="s">
        <v>2644</v>
      </c>
      <c r="C618" t="s">
        <v>2645</v>
      </c>
      <c r="D618" t="s">
        <v>983</v>
      </c>
      <c r="E618" t="s">
        <v>983</v>
      </c>
      <c r="F618" t="s">
        <v>983</v>
      </c>
      <c r="H618" t="s">
        <v>1156</v>
      </c>
      <c r="I618" t="s">
        <v>1750</v>
      </c>
      <c r="J618" t="s">
        <v>1156</v>
      </c>
    </row>
    <row r="619" spans="1:10">
      <c r="A619">
        <v>122100</v>
      </c>
      <c r="B619" t="s">
        <v>2646</v>
      </c>
      <c r="C619" t="s">
        <v>1158</v>
      </c>
      <c r="D619" t="s">
        <v>983</v>
      </c>
      <c r="E619" t="s">
        <v>983</v>
      </c>
      <c r="F619" t="s">
        <v>983</v>
      </c>
      <c r="H619" t="s">
        <v>1156</v>
      </c>
      <c r="I619" t="s">
        <v>1750</v>
      </c>
      <c r="J619" t="s">
        <v>1156</v>
      </c>
    </row>
    <row r="620" spans="1:10">
      <c r="A620">
        <v>122101</v>
      </c>
      <c r="B620" t="s">
        <v>2647</v>
      </c>
      <c r="C620" t="s">
        <v>1372</v>
      </c>
      <c r="D620" t="s">
        <v>983</v>
      </c>
      <c r="E620" t="s">
        <v>983</v>
      </c>
      <c r="F620" t="s">
        <v>983</v>
      </c>
      <c r="H620" t="s">
        <v>1156</v>
      </c>
      <c r="I620" t="s">
        <v>1750</v>
      </c>
      <c r="J620" t="s">
        <v>1156</v>
      </c>
    </row>
    <row r="621" spans="1:10">
      <c r="A621">
        <v>122102</v>
      </c>
      <c r="B621" t="s">
        <v>2648</v>
      </c>
      <c r="C621" t="s">
        <v>1784</v>
      </c>
      <c r="D621" t="s">
        <v>983</v>
      </c>
      <c r="E621" t="s">
        <v>983</v>
      </c>
      <c r="F621" t="s">
        <v>983</v>
      </c>
      <c r="H621" t="s">
        <v>1156</v>
      </c>
      <c r="I621" t="s">
        <v>1750</v>
      </c>
      <c r="J621" t="s">
        <v>1156</v>
      </c>
    </row>
    <row r="622" spans="1:10">
      <c r="A622">
        <v>122103</v>
      </c>
      <c r="B622" t="s">
        <v>2649</v>
      </c>
      <c r="C622" t="s">
        <v>1286</v>
      </c>
      <c r="D622" t="s">
        <v>983</v>
      </c>
      <c r="E622" t="s">
        <v>983</v>
      </c>
      <c r="F622" t="s">
        <v>983</v>
      </c>
      <c r="H622" t="s">
        <v>1156</v>
      </c>
      <c r="I622" t="s">
        <v>1750</v>
      </c>
      <c r="J622" t="s">
        <v>1156</v>
      </c>
    </row>
    <row r="623" spans="1:10">
      <c r="A623">
        <v>122104</v>
      </c>
      <c r="B623" t="s">
        <v>2650</v>
      </c>
      <c r="C623" t="s">
        <v>1782</v>
      </c>
      <c r="D623" t="s">
        <v>983</v>
      </c>
      <c r="E623" t="s">
        <v>983</v>
      </c>
      <c r="F623" t="s">
        <v>983</v>
      </c>
      <c r="H623" t="s">
        <v>1156</v>
      </c>
      <c r="I623" t="s">
        <v>1750</v>
      </c>
      <c r="J623" t="s">
        <v>1156</v>
      </c>
    </row>
    <row r="624" spans="1:10">
      <c r="A624">
        <v>122105</v>
      </c>
      <c r="B624" t="s">
        <v>2651</v>
      </c>
      <c r="C624" t="s">
        <v>2652</v>
      </c>
      <c r="D624" t="s">
        <v>983</v>
      </c>
      <c r="E624" t="s">
        <v>983</v>
      </c>
      <c r="F624" t="s">
        <v>983</v>
      </c>
      <c r="H624" t="s">
        <v>1156</v>
      </c>
      <c r="I624" t="s">
        <v>1750</v>
      </c>
      <c r="J624" t="s">
        <v>1156</v>
      </c>
    </row>
    <row r="625" spans="1:10">
      <c r="A625">
        <v>122106</v>
      </c>
      <c r="B625" t="s">
        <v>2653</v>
      </c>
      <c r="C625" t="s">
        <v>2654</v>
      </c>
      <c r="D625" t="s">
        <v>983</v>
      </c>
      <c r="E625" t="s">
        <v>983</v>
      </c>
      <c r="F625" t="s">
        <v>983</v>
      </c>
      <c r="H625" t="s">
        <v>1156</v>
      </c>
      <c r="I625" t="s">
        <v>1750</v>
      </c>
      <c r="J625" t="s">
        <v>1156</v>
      </c>
    </row>
    <row r="626" spans="1:10">
      <c r="A626">
        <v>122107</v>
      </c>
      <c r="B626" t="s">
        <v>2655</v>
      </c>
      <c r="C626" t="s">
        <v>2656</v>
      </c>
      <c r="D626" t="s">
        <v>983</v>
      </c>
      <c r="E626" t="s">
        <v>983</v>
      </c>
      <c r="F626" t="s">
        <v>983</v>
      </c>
      <c r="H626" t="s">
        <v>1156</v>
      </c>
      <c r="I626" t="s">
        <v>1750</v>
      </c>
      <c r="J626" t="s">
        <v>1156</v>
      </c>
    </row>
    <row r="627" spans="1:10">
      <c r="A627">
        <v>122108</v>
      </c>
      <c r="B627" t="s">
        <v>2657</v>
      </c>
      <c r="C627" t="s">
        <v>2658</v>
      </c>
      <c r="D627" t="s">
        <v>983</v>
      </c>
      <c r="E627" t="s">
        <v>983</v>
      </c>
      <c r="F627" t="s">
        <v>983</v>
      </c>
      <c r="H627" t="s">
        <v>1156</v>
      </c>
      <c r="I627" t="s">
        <v>1750</v>
      </c>
      <c r="J627" t="s">
        <v>1156</v>
      </c>
    </row>
    <row r="628" spans="1:10">
      <c r="A628">
        <v>122109</v>
      </c>
      <c r="B628" t="s">
        <v>2659</v>
      </c>
      <c r="C628" t="s">
        <v>2660</v>
      </c>
      <c r="D628" t="s">
        <v>983</v>
      </c>
      <c r="E628" t="s">
        <v>983</v>
      </c>
      <c r="F628" t="s">
        <v>983</v>
      </c>
      <c r="H628" t="s">
        <v>1156</v>
      </c>
      <c r="I628" t="s">
        <v>1750</v>
      </c>
      <c r="J628" t="s">
        <v>1156</v>
      </c>
    </row>
    <row r="629" spans="1:10">
      <c r="A629">
        <v>122110</v>
      </c>
      <c r="B629" t="s">
        <v>2661</v>
      </c>
      <c r="C629" t="s">
        <v>2662</v>
      </c>
      <c r="D629" t="s">
        <v>983</v>
      </c>
      <c r="E629" t="s">
        <v>983</v>
      </c>
      <c r="F629" t="s">
        <v>983</v>
      </c>
      <c r="H629" t="s">
        <v>1156</v>
      </c>
      <c r="I629" t="s">
        <v>1750</v>
      </c>
      <c r="J629" t="s">
        <v>1156</v>
      </c>
    </row>
    <row r="630" spans="1:10">
      <c r="A630">
        <v>122111</v>
      </c>
      <c r="B630" t="s">
        <v>2663</v>
      </c>
      <c r="C630" t="s">
        <v>2664</v>
      </c>
      <c r="D630" t="s">
        <v>983</v>
      </c>
      <c r="E630" t="s">
        <v>983</v>
      </c>
      <c r="F630" t="s">
        <v>983</v>
      </c>
      <c r="H630" t="s">
        <v>1156</v>
      </c>
      <c r="I630" t="s">
        <v>1750</v>
      </c>
      <c r="J630" t="s">
        <v>1156</v>
      </c>
    </row>
    <row r="631" spans="1:10">
      <c r="A631">
        <v>122112</v>
      </c>
      <c r="B631" t="s">
        <v>2665</v>
      </c>
      <c r="C631" t="s">
        <v>2666</v>
      </c>
      <c r="D631" t="s">
        <v>983</v>
      </c>
      <c r="E631" t="s">
        <v>983</v>
      </c>
      <c r="F631" t="s">
        <v>983</v>
      </c>
      <c r="H631" t="s">
        <v>1156</v>
      </c>
      <c r="I631" t="s">
        <v>1750</v>
      </c>
      <c r="J631" t="s">
        <v>1156</v>
      </c>
    </row>
    <row r="632" spans="1:10">
      <c r="A632">
        <v>122113</v>
      </c>
      <c r="B632" t="s">
        <v>2667</v>
      </c>
      <c r="C632" t="s">
        <v>2668</v>
      </c>
      <c r="D632" t="s">
        <v>983</v>
      </c>
      <c r="E632" t="s">
        <v>983</v>
      </c>
      <c r="F632" t="s">
        <v>983</v>
      </c>
      <c r="H632" t="s">
        <v>1156</v>
      </c>
      <c r="I632" t="s">
        <v>1750</v>
      </c>
      <c r="J632" t="s">
        <v>1156</v>
      </c>
    </row>
    <row r="633" spans="1:10">
      <c r="A633">
        <v>122114</v>
      </c>
      <c r="B633" t="s">
        <v>2669</v>
      </c>
      <c r="C633" t="s">
        <v>2670</v>
      </c>
      <c r="D633" t="s">
        <v>983</v>
      </c>
      <c r="E633" t="s">
        <v>983</v>
      </c>
      <c r="F633" t="s">
        <v>983</v>
      </c>
      <c r="H633" t="s">
        <v>1156</v>
      </c>
      <c r="I633" t="s">
        <v>1750</v>
      </c>
      <c r="J633" t="s">
        <v>1156</v>
      </c>
    </row>
    <row r="634" spans="1:10">
      <c r="A634">
        <v>122115</v>
      </c>
      <c r="B634" t="s">
        <v>2671</v>
      </c>
      <c r="C634" t="s">
        <v>2080</v>
      </c>
      <c r="D634" t="s">
        <v>983</v>
      </c>
      <c r="E634" t="s">
        <v>983</v>
      </c>
      <c r="F634" t="s">
        <v>983</v>
      </c>
      <c r="H634" t="s">
        <v>1156</v>
      </c>
      <c r="I634" t="s">
        <v>1750</v>
      </c>
      <c r="J634" t="s">
        <v>1156</v>
      </c>
    </row>
    <row r="635" spans="1:10">
      <c r="A635">
        <v>122116</v>
      </c>
      <c r="B635" t="s">
        <v>2672</v>
      </c>
      <c r="C635" t="s">
        <v>2673</v>
      </c>
      <c r="D635" t="s">
        <v>983</v>
      </c>
      <c r="E635" t="s">
        <v>983</v>
      </c>
      <c r="F635" t="s">
        <v>983</v>
      </c>
      <c r="H635" t="s">
        <v>1156</v>
      </c>
      <c r="I635" t="s">
        <v>1750</v>
      </c>
      <c r="J635" t="s">
        <v>1156</v>
      </c>
    </row>
    <row r="636" spans="1:10">
      <c r="A636">
        <v>122117</v>
      </c>
      <c r="B636" t="s">
        <v>2674</v>
      </c>
      <c r="C636" t="s">
        <v>2675</v>
      </c>
      <c r="D636" t="s">
        <v>983</v>
      </c>
      <c r="E636" t="s">
        <v>983</v>
      </c>
      <c r="F636" t="s">
        <v>983</v>
      </c>
      <c r="H636" t="s">
        <v>1156</v>
      </c>
      <c r="I636" t="s">
        <v>1750</v>
      </c>
      <c r="J636" t="s">
        <v>1156</v>
      </c>
    </row>
    <row r="637" spans="1:10">
      <c r="A637">
        <v>122118</v>
      </c>
      <c r="B637" t="s">
        <v>2676</v>
      </c>
      <c r="C637" t="s">
        <v>2677</v>
      </c>
      <c r="D637" t="s">
        <v>983</v>
      </c>
      <c r="E637" t="s">
        <v>983</v>
      </c>
      <c r="F637" t="s">
        <v>983</v>
      </c>
      <c r="H637" t="s">
        <v>1156</v>
      </c>
      <c r="I637" t="s">
        <v>1750</v>
      </c>
      <c r="J637" t="s">
        <v>1156</v>
      </c>
    </row>
    <row r="638" spans="1:10">
      <c r="A638">
        <v>122119</v>
      </c>
      <c r="B638" t="s">
        <v>2678</v>
      </c>
      <c r="C638" t="s">
        <v>2679</v>
      </c>
      <c r="D638" t="s">
        <v>983</v>
      </c>
      <c r="E638" t="s">
        <v>983</v>
      </c>
      <c r="F638" t="s">
        <v>983</v>
      </c>
      <c r="H638" t="s">
        <v>1156</v>
      </c>
      <c r="I638" t="s">
        <v>1750</v>
      </c>
      <c r="J638" t="s">
        <v>1156</v>
      </c>
    </row>
    <row r="639" spans="1:10">
      <c r="A639">
        <v>122120</v>
      </c>
      <c r="B639" t="s">
        <v>2680</v>
      </c>
      <c r="C639" t="s">
        <v>2681</v>
      </c>
      <c r="D639" t="s">
        <v>983</v>
      </c>
      <c r="E639" t="s">
        <v>983</v>
      </c>
      <c r="F639" t="s">
        <v>983</v>
      </c>
      <c r="H639" t="s">
        <v>1156</v>
      </c>
      <c r="I639" t="s">
        <v>1750</v>
      </c>
      <c r="J639" t="s">
        <v>1156</v>
      </c>
    </row>
    <row r="640" spans="1:10">
      <c r="A640">
        <v>122121</v>
      </c>
      <c r="B640" t="s">
        <v>2682</v>
      </c>
      <c r="C640" t="s">
        <v>2683</v>
      </c>
      <c r="D640" t="s">
        <v>983</v>
      </c>
      <c r="E640" t="s">
        <v>983</v>
      </c>
      <c r="F640" t="s">
        <v>983</v>
      </c>
      <c r="H640" t="s">
        <v>1156</v>
      </c>
      <c r="I640" t="s">
        <v>1750</v>
      </c>
      <c r="J640" t="s">
        <v>1156</v>
      </c>
    </row>
    <row r="641" spans="1:10">
      <c r="A641">
        <v>122122</v>
      </c>
      <c r="B641" t="s">
        <v>2684</v>
      </c>
      <c r="C641" t="s">
        <v>2028</v>
      </c>
      <c r="D641" t="s">
        <v>983</v>
      </c>
      <c r="E641" t="s">
        <v>983</v>
      </c>
      <c r="F641" t="s">
        <v>983</v>
      </c>
      <c r="H641" t="s">
        <v>1156</v>
      </c>
      <c r="I641" t="s">
        <v>1750</v>
      </c>
      <c r="J641" t="s">
        <v>1156</v>
      </c>
    </row>
    <row r="642" spans="1:10">
      <c r="A642">
        <v>122123</v>
      </c>
      <c r="B642" t="s">
        <v>2685</v>
      </c>
      <c r="C642" t="s">
        <v>2686</v>
      </c>
      <c r="D642" t="s">
        <v>983</v>
      </c>
      <c r="E642" t="s">
        <v>983</v>
      </c>
      <c r="F642" t="s">
        <v>983</v>
      </c>
      <c r="H642" t="s">
        <v>1156</v>
      </c>
      <c r="I642" t="s">
        <v>1750</v>
      </c>
      <c r="J642" t="s">
        <v>1156</v>
      </c>
    </row>
    <row r="643" spans="1:10">
      <c r="A643">
        <v>122124</v>
      </c>
      <c r="B643" t="s">
        <v>2687</v>
      </c>
      <c r="C643" t="s">
        <v>2006</v>
      </c>
      <c r="D643" t="s">
        <v>983</v>
      </c>
      <c r="E643" t="s">
        <v>983</v>
      </c>
      <c r="F643" t="s">
        <v>983</v>
      </c>
      <c r="H643" t="s">
        <v>1156</v>
      </c>
      <c r="I643" t="s">
        <v>1750</v>
      </c>
      <c r="J643" t="s">
        <v>1156</v>
      </c>
    </row>
    <row r="644" spans="1:10">
      <c r="A644">
        <v>122125</v>
      </c>
      <c r="B644" t="s">
        <v>2688</v>
      </c>
      <c r="C644" t="s">
        <v>2689</v>
      </c>
      <c r="D644" t="s">
        <v>983</v>
      </c>
      <c r="E644" t="s">
        <v>983</v>
      </c>
      <c r="F644" t="s">
        <v>983</v>
      </c>
      <c r="H644" t="s">
        <v>1156</v>
      </c>
      <c r="I644" t="s">
        <v>1750</v>
      </c>
      <c r="J644" t="s">
        <v>1156</v>
      </c>
    </row>
    <row r="645" spans="1:10">
      <c r="A645">
        <v>122126</v>
      </c>
      <c r="B645" t="s">
        <v>2690</v>
      </c>
      <c r="C645" t="s">
        <v>506</v>
      </c>
      <c r="D645" t="s">
        <v>983</v>
      </c>
      <c r="E645" t="s">
        <v>983</v>
      </c>
      <c r="F645" t="s">
        <v>983</v>
      </c>
      <c r="H645" t="s">
        <v>1156</v>
      </c>
      <c r="I645" t="s">
        <v>1750</v>
      </c>
      <c r="J645" t="s">
        <v>1156</v>
      </c>
    </row>
    <row r="646" spans="1:10">
      <c r="A646">
        <v>122127</v>
      </c>
      <c r="B646" t="s">
        <v>2691</v>
      </c>
      <c r="C646" t="s">
        <v>2692</v>
      </c>
      <c r="D646" t="s">
        <v>983</v>
      </c>
      <c r="E646" t="s">
        <v>983</v>
      </c>
      <c r="F646" t="s">
        <v>983</v>
      </c>
      <c r="H646" t="s">
        <v>1156</v>
      </c>
      <c r="I646" t="s">
        <v>1750</v>
      </c>
      <c r="J646" t="s">
        <v>1156</v>
      </c>
    </row>
    <row r="647" spans="1:10">
      <c r="A647">
        <v>122128</v>
      </c>
      <c r="B647" t="s">
        <v>2693</v>
      </c>
      <c r="C647" t="s">
        <v>2694</v>
      </c>
      <c r="D647" t="s">
        <v>983</v>
      </c>
      <c r="E647" t="s">
        <v>983</v>
      </c>
      <c r="F647" t="s">
        <v>983</v>
      </c>
      <c r="H647" t="s">
        <v>1156</v>
      </c>
      <c r="I647" t="s">
        <v>1750</v>
      </c>
      <c r="J647" t="s">
        <v>1156</v>
      </c>
    </row>
    <row r="648" spans="1:10">
      <c r="A648">
        <v>122129</v>
      </c>
      <c r="B648" t="s">
        <v>2695</v>
      </c>
      <c r="C648" t="s">
        <v>2696</v>
      </c>
      <c r="D648" t="s">
        <v>983</v>
      </c>
      <c r="E648" t="s">
        <v>983</v>
      </c>
      <c r="F648" t="s">
        <v>983</v>
      </c>
      <c r="H648" t="s">
        <v>1156</v>
      </c>
      <c r="I648" t="s">
        <v>1750</v>
      </c>
      <c r="J648" t="s">
        <v>1156</v>
      </c>
    </row>
    <row r="649" spans="1:10">
      <c r="A649">
        <v>122130</v>
      </c>
      <c r="B649" t="s">
        <v>2697</v>
      </c>
      <c r="C649" t="s">
        <v>2698</v>
      </c>
      <c r="D649" t="s">
        <v>983</v>
      </c>
      <c r="E649" t="s">
        <v>983</v>
      </c>
      <c r="F649" t="s">
        <v>983</v>
      </c>
      <c r="H649" t="s">
        <v>1156</v>
      </c>
      <c r="I649" t="s">
        <v>1750</v>
      </c>
      <c r="J649" t="s">
        <v>1156</v>
      </c>
    </row>
    <row r="650" spans="1:10">
      <c r="A650">
        <v>122131</v>
      </c>
      <c r="B650" t="s">
        <v>2699</v>
      </c>
      <c r="C650" t="s">
        <v>2700</v>
      </c>
      <c r="D650" t="s">
        <v>983</v>
      </c>
      <c r="E650" t="s">
        <v>983</v>
      </c>
      <c r="F650" t="s">
        <v>983</v>
      </c>
      <c r="H650" t="s">
        <v>1156</v>
      </c>
      <c r="I650" t="s">
        <v>1750</v>
      </c>
      <c r="J650" t="s">
        <v>1156</v>
      </c>
    </row>
    <row r="651" spans="1:10">
      <c r="A651">
        <v>122132</v>
      </c>
      <c r="B651" t="s">
        <v>2701</v>
      </c>
      <c r="C651" t="s">
        <v>2702</v>
      </c>
      <c r="D651" t="s">
        <v>983</v>
      </c>
      <c r="E651" t="s">
        <v>983</v>
      </c>
      <c r="F651" t="s">
        <v>983</v>
      </c>
      <c r="H651" t="s">
        <v>1156</v>
      </c>
      <c r="I651" t="s">
        <v>1750</v>
      </c>
      <c r="J651" t="s">
        <v>1156</v>
      </c>
    </row>
    <row r="652" spans="1:10">
      <c r="A652">
        <v>122133</v>
      </c>
      <c r="B652" t="s">
        <v>2703</v>
      </c>
      <c r="C652" t="s">
        <v>2704</v>
      </c>
      <c r="D652" t="s">
        <v>983</v>
      </c>
      <c r="E652" t="s">
        <v>983</v>
      </c>
      <c r="F652" t="s">
        <v>983</v>
      </c>
      <c r="H652" t="s">
        <v>1156</v>
      </c>
      <c r="I652" t="s">
        <v>1750</v>
      </c>
      <c r="J652" t="s">
        <v>1156</v>
      </c>
    </row>
    <row r="653" spans="1:10">
      <c r="A653">
        <v>122134</v>
      </c>
      <c r="B653" t="s">
        <v>2705</v>
      </c>
      <c r="C653" t="s">
        <v>2706</v>
      </c>
      <c r="D653" t="s">
        <v>983</v>
      </c>
      <c r="E653" t="s">
        <v>983</v>
      </c>
      <c r="F653" t="s">
        <v>983</v>
      </c>
      <c r="H653" t="s">
        <v>1156</v>
      </c>
      <c r="I653" t="s">
        <v>1750</v>
      </c>
      <c r="J653" t="s">
        <v>1156</v>
      </c>
    </row>
    <row r="654" spans="1:10">
      <c r="A654">
        <v>122135</v>
      </c>
      <c r="B654" t="s">
        <v>2707</v>
      </c>
      <c r="C654" t="s">
        <v>2708</v>
      </c>
      <c r="D654" t="s">
        <v>983</v>
      </c>
      <c r="E654" t="s">
        <v>983</v>
      </c>
      <c r="F654" t="s">
        <v>983</v>
      </c>
      <c r="H654" t="s">
        <v>1156</v>
      </c>
      <c r="I654" t="s">
        <v>1750</v>
      </c>
      <c r="J654" t="s">
        <v>1156</v>
      </c>
    </row>
    <row r="655" spans="1:10">
      <c r="A655">
        <v>122136</v>
      </c>
      <c r="B655" t="s">
        <v>2709</v>
      </c>
      <c r="C655" t="s">
        <v>2710</v>
      </c>
      <c r="D655" t="s">
        <v>983</v>
      </c>
      <c r="E655" t="s">
        <v>983</v>
      </c>
      <c r="F655" t="s">
        <v>983</v>
      </c>
      <c r="H655" t="s">
        <v>1156</v>
      </c>
      <c r="I655" t="s">
        <v>1750</v>
      </c>
      <c r="J655" t="s">
        <v>1156</v>
      </c>
    </row>
    <row r="656" spans="1:10">
      <c r="A656">
        <v>122137</v>
      </c>
      <c r="B656" t="s">
        <v>2711</v>
      </c>
      <c r="C656" t="s">
        <v>2712</v>
      </c>
      <c r="D656" t="s">
        <v>983</v>
      </c>
      <c r="E656" t="s">
        <v>983</v>
      </c>
      <c r="F656" t="s">
        <v>983</v>
      </c>
      <c r="H656" t="s">
        <v>1156</v>
      </c>
      <c r="I656" t="s">
        <v>1750</v>
      </c>
      <c r="J656" t="s">
        <v>1156</v>
      </c>
    </row>
    <row r="657" spans="1:10">
      <c r="A657">
        <v>122138</v>
      </c>
      <c r="B657" t="s">
        <v>2713</v>
      </c>
      <c r="C657" t="s">
        <v>2714</v>
      </c>
      <c r="D657" t="s">
        <v>983</v>
      </c>
      <c r="E657" t="s">
        <v>983</v>
      </c>
      <c r="F657" t="s">
        <v>983</v>
      </c>
      <c r="H657" t="s">
        <v>1156</v>
      </c>
      <c r="I657" t="s">
        <v>1750</v>
      </c>
      <c r="J657" t="s">
        <v>1156</v>
      </c>
    </row>
    <row r="658" spans="1:10">
      <c r="A658">
        <v>122139</v>
      </c>
      <c r="B658" t="s">
        <v>2715</v>
      </c>
      <c r="C658" t="s">
        <v>2716</v>
      </c>
      <c r="D658" t="s">
        <v>983</v>
      </c>
      <c r="E658" t="s">
        <v>983</v>
      </c>
      <c r="F658" t="s">
        <v>983</v>
      </c>
      <c r="H658" t="s">
        <v>1156</v>
      </c>
      <c r="I658" t="s">
        <v>1750</v>
      </c>
      <c r="J658" t="s">
        <v>1156</v>
      </c>
    </row>
    <row r="659" spans="1:10">
      <c r="A659">
        <v>122140</v>
      </c>
      <c r="B659" t="s">
        <v>2717</v>
      </c>
      <c r="C659" t="s">
        <v>2718</v>
      </c>
      <c r="D659" t="s">
        <v>983</v>
      </c>
      <c r="E659" t="s">
        <v>983</v>
      </c>
      <c r="F659" t="s">
        <v>983</v>
      </c>
      <c r="H659" t="s">
        <v>1156</v>
      </c>
      <c r="I659" t="s">
        <v>1750</v>
      </c>
      <c r="J659" t="s">
        <v>1156</v>
      </c>
    </row>
    <row r="660" spans="1:10">
      <c r="A660">
        <v>122141</v>
      </c>
      <c r="B660" t="s">
        <v>1944</v>
      </c>
      <c r="C660" t="s">
        <v>1320</v>
      </c>
      <c r="D660" t="s">
        <v>983</v>
      </c>
      <c r="E660" t="s">
        <v>983</v>
      </c>
      <c r="F660" t="s">
        <v>983</v>
      </c>
      <c r="H660" t="s">
        <v>1156</v>
      </c>
      <c r="I660" t="s">
        <v>1750</v>
      </c>
      <c r="J660" t="s">
        <v>1156</v>
      </c>
    </row>
    <row r="661" spans="1:10">
      <c r="A661">
        <v>122142</v>
      </c>
      <c r="B661" t="s">
        <v>2719</v>
      </c>
      <c r="C661" t="s">
        <v>1322</v>
      </c>
      <c r="D661" t="s">
        <v>983</v>
      </c>
      <c r="E661" t="s">
        <v>983</v>
      </c>
      <c r="F661" t="s">
        <v>983</v>
      </c>
      <c r="H661" t="s">
        <v>1156</v>
      </c>
      <c r="I661" t="s">
        <v>1750</v>
      </c>
      <c r="J661" t="s">
        <v>1156</v>
      </c>
    </row>
    <row r="662" spans="1:10">
      <c r="A662">
        <v>122143</v>
      </c>
      <c r="B662" t="s">
        <v>2720</v>
      </c>
      <c r="C662" t="s">
        <v>2721</v>
      </c>
      <c r="D662" t="s">
        <v>983</v>
      </c>
      <c r="E662" t="s">
        <v>983</v>
      </c>
      <c r="F662" t="s">
        <v>983</v>
      </c>
      <c r="H662" t="s">
        <v>1156</v>
      </c>
      <c r="I662" t="s">
        <v>1750</v>
      </c>
      <c r="J662" t="s">
        <v>1156</v>
      </c>
    </row>
    <row r="663" spans="1:10">
      <c r="A663">
        <v>122144</v>
      </c>
      <c r="B663" t="s">
        <v>1321</v>
      </c>
      <c r="C663" t="s">
        <v>2722</v>
      </c>
      <c r="D663" t="s">
        <v>983</v>
      </c>
      <c r="E663" t="s">
        <v>983</v>
      </c>
      <c r="F663" t="s">
        <v>983</v>
      </c>
      <c r="H663" t="s">
        <v>1156</v>
      </c>
      <c r="I663" t="s">
        <v>1750</v>
      </c>
      <c r="J663" t="s">
        <v>1156</v>
      </c>
    </row>
    <row r="664" spans="1:10">
      <c r="A664">
        <v>122145</v>
      </c>
      <c r="B664" t="s">
        <v>2723</v>
      </c>
      <c r="C664" t="s">
        <v>2724</v>
      </c>
      <c r="D664" t="s">
        <v>983</v>
      </c>
      <c r="E664" t="s">
        <v>983</v>
      </c>
      <c r="F664" t="s">
        <v>983</v>
      </c>
      <c r="H664" t="s">
        <v>1156</v>
      </c>
      <c r="I664" t="s">
        <v>1750</v>
      </c>
      <c r="J664" t="s">
        <v>1156</v>
      </c>
    </row>
    <row r="665" spans="1:10">
      <c r="A665">
        <v>122146</v>
      </c>
      <c r="B665" t="s">
        <v>2725</v>
      </c>
      <c r="C665" t="s">
        <v>2009</v>
      </c>
      <c r="D665" t="s">
        <v>983</v>
      </c>
      <c r="E665" t="s">
        <v>983</v>
      </c>
      <c r="F665" t="s">
        <v>983</v>
      </c>
      <c r="H665" t="s">
        <v>1156</v>
      </c>
      <c r="I665" t="s">
        <v>1750</v>
      </c>
      <c r="J665" t="s">
        <v>1156</v>
      </c>
    </row>
    <row r="666" spans="1:10">
      <c r="A666">
        <v>122147</v>
      </c>
      <c r="B666" t="s">
        <v>2726</v>
      </c>
      <c r="C666" t="s">
        <v>2727</v>
      </c>
      <c r="D666" t="s">
        <v>983</v>
      </c>
      <c r="E666" t="s">
        <v>983</v>
      </c>
      <c r="F666" t="s">
        <v>983</v>
      </c>
      <c r="H666" t="s">
        <v>1156</v>
      </c>
      <c r="I666" t="s">
        <v>1750</v>
      </c>
      <c r="J666" t="s">
        <v>1156</v>
      </c>
    </row>
    <row r="667" spans="1:10">
      <c r="A667">
        <v>122148</v>
      </c>
      <c r="B667" t="s">
        <v>2728</v>
      </c>
      <c r="C667" t="s">
        <v>2729</v>
      </c>
      <c r="D667" t="s">
        <v>983</v>
      </c>
      <c r="E667" t="s">
        <v>983</v>
      </c>
      <c r="F667" t="s">
        <v>983</v>
      </c>
      <c r="H667" t="s">
        <v>1156</v>
      </c>
      <c r="I667" t="s">
        <v>1750</v>
      </c>
      <c r="J667" t="s">
        <v>1156</v>
      </c>
    </row>
    <row r="668" spans="1:10">
      <c r="A668">
        <v>122149</v>
      </c>
      <c r="B668" t="s">
        <v>2730</v>
      </c>
      <c r="C668" t="s">
        <v>2731</v>
      </c>
      <c r="D668" t="s">
        <v>983</v>
      </c>
      <c r="E668" t="s">
        <v>983</v>
      </c>
      <c r="F668" t="s">
        <v>983</v>
      </c>
      <c r="H668" t="s">
        <v>1156</v>
      </c>
      <c r="I668" t="s">
        <v>1750</v>
      </c>
      <c r="J668" t="s">
        <v>1156</v>
      </c>
    </row>
    <row r="669" spans="1:10">
      <c r="A669">
        <v>122150</v>
      </c>
      <c r="B669" t="s">
        <v>2349</v>
      </c>
      <c r="C669" t="s">
        <v>2350</v>
      </c>
      <c r="D669" t="s">
        <v>983</v>
      </c>
      <c r="E669" t="s">
        <v>983</v>
      </c>
      <c r="F669" t="s">
        <v>983</v>
      </c>
      <c r="H669" t="s">
        <v>1156</v>
      </c>
      <c r="I669" t="s">
        <v>1750</v>
      </c>
      <c r="J669" t="s">
        <v>1156</v>
      </c>
    </row>
    <row r="670" spans="1:10">
      <c r="A670">
        <v>122151</v>
      </c>
      <c r="B670" t="s">
        <v>2732</v>
      </c>
      <c r="C670" t="s">
        <v>2733</v>
      </c>
      <c r="D670" t="s">
        <v>983</v>
      </c>
      <c r="E670" t="s">
        <v>983</v>
      </c>
      <c r="F670" t="s">
        <v>983</v>
      </c>
      <c r="H670" t="s">
        <v>1156</v>
      </c>
      <c r="I670" t="s">
        <v>1750</v>
      </c>
      <c r="J670" t="s">
        <v>1156</v>
      </c>
    </row>
    <row r="671" spans="1:10">
      <c r="A671">
        <v>122152</v>
      </c>
      <c r="B671" t="s">
        <v>2365</v>
      </c>
      <c r="C671" t="s">
        <v>245</v>
      </c>
      <c r="D671" t="s">
        <v>983</v>
      </c>
      <c r="E671" t="s">
        <v>983</v>
      </c>
      <c r="F671" t="s">
        <v>983</v>
      </c>
      <c r="H671" t="s">
        <v>1156</v>
      </c>
      <c r="I671" t="s">
        <v>1750</v>
      </c>
      <c r="J671" t="s">
        <v>1156</v>
      </c>
    </row>
    <row r="672" spans="1:10">
      <c r="A672">
        <v>122153</v>
      </c>
      <c r="B672" t="s">
        <v>2734</v>
      </c>
      <c r="C672" t="s">
        <v>2735</v>
      </c>
      <c r="D672" t="s">
        <v>983</v>
      </c>
      <c r="E672" t="s">
        <v>983</v>
      </c>
      <c r="F672" t="s">
        <v>983</v>
      </c>
      <c r="H672" t="s">
        <v>1156</v>
      </c>
      <c r="I672" t="s">
        <v>1750</v>
      </c>
      <c r="J672" t="s">
        <v>1156</v>
      </c>
    </row>
    <row r="673" spans="1:10">
      <c r="A673">
        <v>122154</v>
      </c>
      <c r="B673" t="s">
        <v>2736</v>
      </c>
      <c r="C673" t="s">
        <v>2737</v>
      </c>
      <c r="D673" t="s">
        <v>983</v>
      </c>
      <c r="E673" t="s">
        <v>983</v>
      </c>
      <c r="F673" t="s">
        <v>983</v>
      </c>
      <c r="H673" t="s">
        <v>1156</v>
      </c>
      <c r="I673" t="s">
        <v>1750</v>
      </c>
      <c r="J673" t="s">
        <v>1156</v>
      </c>
    </row>
    <row r="674" spans="1:10">
      <c r="A674">
        <v>122155</v>
      </c>
      <c r="B674" t="s">
        <v>2738</v>
      </c>
      <c r="C674" t="s">
        <v>145</v>
      </c>
      <c r="D674" t="s">
        <v>983</v>
      </c>
      <c r="E674" t="s">
        <v>983</v>
      </c>
      <c r="F674" t="s">
        <v>983</v>
      </c>
      <c r="H674" t="s">
        <v>1156</v>
      </c>
      <c r="I674" t="s">
        <v>1750</v>
      </c>
      <c r="J674" t="s">
        <v>1156</v>
      </c>
    </row>
    <row r="675" spans="1:10">
      <c r="A675">
        <v>122156</v>
      </c>
      <c r="B675" t="s">
        <v>2739</v>
      </c>
      <c r="C675" t="s">
        <v>2740</v>
      </c>
      <c r="D675" t="s">
        <v>983</v>
      </c>
      <c r="E675" t="s">
        <v>983</v>
      </c>
      <c r="F675" t="s">
        <v>983</v>
      </c>
      <c r="H675" t="s">
        <v>1156</v>
      </c>
      <c r="I675" t="s">
        <v>1750</v>
      </c>
      <c r="J675" t="s">
        <v>1156</v>
      </c>
    </row>
    <row r="676" spans="1:10">
      <c r="A676">
        <v>122157</v>
      </c>
      <c r="B676" t="s">
        <v>2741</v>
      </c>
      <c r="C676" t="s">
        <v>2742</v>
      </c>
      <c r="D676" t="s">
        <v>983</v>
      </c>
      <c r="E676" t="s">
        <v>983</v>
      </c>
      <c r="F676" t="s">
        <v>983</v>
      </c>
      <c r="H676" t="s">
        <v>1156</v>
      </c>
      <c r="I676" t="s">
        <v>1750</v>
      </c>
      <c r="J676" t="s">
        <v>1156</v>
      </c>
    </row>
    <row r="677" spans="1:10">
      <c r="A677">
        <v>122158</v>
      </c>
      <c r="B677" t="s">
        <v>2743</v>
      </c>
      <c r="C677" t="s">
        <v>2744</v>
      </c>
      <c r="D677" t="s">
        <v>983</v>
      </c>
      <c r="E677" t="s">
        <v>983</v>
      </c>
      <c r="F677" t="s">
        <v>983</v>
      </c>
      <c r="H677" t="s">
        <v>1156</v>
      </c>
      <c r="I677" t="s">
        <v>1750</v>
      </c>
      <c r="J677" t="s">
        <v>1156</v>
      </c>
    </row>
    <row r="678" spans="1:10">
      <c r="A678">
        <v>122159</v>
      </c>
      <c r="B678" t="s">
        <v>2745</v>
      </c>
      <c r="C678" t="s">
        <v>678</v>
      </c>
      <c r="D678" t="s">
        <v>983</v>
      </c>
      <c r="E678" t="s">
        <v>983</v>
      </c>
      <c r="F678" t="s">
        <v>983</v>
      </c>
      <c r="H678" t="s">
        <v>1156</v>
      </c>
      <c r="I678" t="s">
        <v>1750</v>
      </c>
      <c r="J678" t="s">
        <v>1156</v>
      </c>
    </row>
    <row r="679" spans="1:10">
      <c r="A679">
        <v>122160</v>
      </c>
      <c r="B679" t="s">
        <v>2746</v>
      </c>
      <c r="C679" t="s">
        <v>2084</v>
      </c>
      <c r="D679" t="s">
        <v>983</v>
      </c>
      <c r="E679" t="s">
        <v>983</v>
      </c>
      <c r="F679" t="s">
        <v>983</v>
      </c>
      <c r="H679" t="s">
        <v>1156</v>
      </c>
      <c r="I679" t="s">
        <v>1750</v>
      </c>
      <c r="J679" t="s">
        <v>1156</v>
      </c>
    </row>
    <row r="680" spans="1:10">
      <c r="A680">
        <v>122161</v>
      </c>
      <c r="B680" t="s">
        <v>1769</v>
      </c>
      <c r="C680" t="s">
        <v>2747</v>
      </c>
      <c r="D680" t="s">
        <v>983</v>
      </c>
      <c r="E680" t="s">
        <v>983</v>
      </c>
      <c r="F680" t="s">
        <v>983</v>
      </c>
      <c r="H680" t="s">
        <v>1156</v>
      </c>
      <c r="I680" t="s">
        <v>1750</v>
      </c>
      <c r="J680" t="s">
        <v>1156</v>
      </c>
    </row>
    <row r="681" spans="1:10">
      <c r="A681">
        <v>122162</v>
      </c>
      <c r="B681" t="s">
        <v>2748</v>
      </c>
      <c r="C681" t="s">
        <v>2749</v>
      </c>
      <c r="D681" t="s">
        <v>983</v>
      </c>
      <c r="E681" t="s">
        <v>983</v>
      </c>
      <c r="F681" t="s">
        <v>983</v>
      </c>
      <c r="H681" t="s">
        <v>1156</v>
      </c>
      <c r="I681" t="s">
        <v>1750</v>
      </c>
      <c r="J681" t="s">
        <v>1156</v>
      </c>
    </row>
    <row r="682" spans="1:10">
      <c r="A682">
        <v>122163</v>
      </c>
      <c r="B682" t="s">
        <v>2750</v>
      </c>
      <c r="C682" t="s">
        <v>2751</v>
      </c>
      <c r="D682" t="s">
        <v>983</v>
      </c>
      <c r="E682" t="s">
        <v>983</v>
      </c>
      <c r="F682" t="s">
        <v>983</v>
      </c>
      <c r="H682" t="s">
        <v>1156</v>
      </c>
      <c r="I682" t="s">
        <v>1750</v>
      </c>
      <c r="J682" t="s">
        <v>1156</v>
      </c>
    </row>
    <row r="683" spans="1:10">
      <c r="A683">
        <v>122164</v>
      </c>
      <c r="B683" t="s">
        <v>2752</v>
      </c>
      <c r="C683" t="s">
        <v>2001</v>
      </c>
      <c r="D683" t="s">
        <v>983</v>
      </c>
      <c r="E683" t="s">
        <v>983</v>
      </c>
      <c r="F683" t="s">
        <v>983</v>
      </c>
      <c r="H683" t="s">
        <v>1156</v>
      </c>
      <c r="I683" t="s">
        <v>1750</v>
      </c>
      <c r="J683" t="s">
        <v>1156</v>
      </c>
    </row>
    <row r="684" spans="1:10">
      <c r="A684">
        <v>122165</v>
      </c>
      <c r="B684" t="s">
        <v>2753</v>
      </c>
      <c r="C684" t="s">
        <v>2754</v>
      </c>
      <c r="D684" t="s">
        <v>983</v>
      </c>
      <c r="E684" t="s">
        <v>983</v>
      </c>
      <c r="F684" t="s">
        <v>983</v>
      </c>
      <c r="H684" t="s">
        <v>1156</v>
      </c>
      <c r="I684" t="s">
        <v>1750</v>
      </c>
      <c r="J684" t="s">
        <v>1156</v>
      </c>
    </row>
    <row r="685" spans="1:10">
      <c r="A685">
        <v>122166</v>
      </c>
      <c r="B685" t="s">
        <v>2755</v>
      </c>
      <c r="C685" t="s">
        <v>2086</v>
      </c>
      <c r="D685" t="s">
        <v>983</v>
      </c>
      <c r="E685" t="s">
        <v>983</v>
      </c>
      <c r="F685" t="s">
        <v>983</v>
      </c>
      <c r="H685" t="s">
        <v>1156</v>
      </c>
      <c r="I685" t="s">
        <v>1750</v>
      </c>
      <c r="J685" t="s">
        <v>1156</v>
      </c>
    </row>
    <row r="686" spans="1:10">
      <c r="A686">
        <v>122167</v>
      </c>
      <c r="B686" t="s">
        <v>2756</v>
      </c>
      <c r="C686" t="s">
        <v>2757</v>
      </c>
      <c r="D686" t="s">
        <v>983</v>
      </c>
      <c r="E686" t="s">
        <v>983</v>
      </c>
      <c r="F686" t="s">
        <v>983</v>
      </c>
      <c r="H686" t="s">
        <v>1156</v>
      </c>
      <c r="I686" t="s">
        <v>1750</v>
      </c>
      <c r="J686" t="s">
        <v>1156</v>
      </c>
    </row>
    <row r="687" spans="1:10">
      <c r="A687">
        <v>122168</v>
      </c>
      <c r="B687" t="s">
        <v>2758</v>
      </c>
      <c r="C687" t="s">
        <v>2759</v>
      </c>
      <c r="D687" t="s">
        <v>983</v>
      </c>
      <c r="E687" t="s">
        <v>983</v>
      </c>
      <c r="F687" t="s">
        <v>983</v>
      </c>
      <c r="H687" t="s">
        <v>1156</v>
      </c>
      <c r="I687" t="s">
        <v>1750</v>
      </c>
      <c r="J687" t="s">
        <v>1156</v>
      </c>
    </row>
    <row r="688" spans="1:10">
      <c r="A688">
        <v>122169</v>
      </c>
      <c r="B688" t="s">
        <v>2760</v>
      </c>
      <c r="C688" t="s">
        <v>2761</v>
      </c>
      <c r="D688" t="s">
        <v>983</v>
      </c>
      <c r="E688" t="s">
        <v>983</v>
      </c>
      <c r="F688" t="s">
        <v>983</v>
      </c>
      <c r="H688" t="s">
        <v>1156</v>
      </c>
      <c r="I688" t="s">
        <v>1750</v>
      </c>
      <c r="J688" t="s">
        <v>1156</v>
      </c>
    </row>
    <row r="689" spans="1:10">
      <c r="A689">
        <v>122170</v>
      </c>
      <c r="B689" t="s">
        <v>2762</v>
      </c>
      <c r="C689" t="s">
        <v>2763</v>
      </c>
      <c r="D689" t="s">
        <v>983</v>
      </c>
      <c r="E689" t="s">
        <v>983</v>
      </c>
      <c r="F689" t="s">
        <v>983</v>
      </c>
      <c r="H689" t="s">
        <v>1156</v>
      </c>
      <c r="I689" t="s">
        <v>1750</v>
      </c>
      <c r="J689" t="s">
        <v>1156</v>
      </c>
    </row>
    <row r="690" spans="1:10">
      <c r="A690">
        <v>122171</v>
      </c>
      <c r="B690" t="s">
        <v>2764</v>
      </c>
      <c r="C690" t="s">
        <v>2765</v>
      </c>
      <c r="D690" t="s">
        <v>983</v>
      </c>
      <c r="E690" t="s">
        <v>983</v>
      </c>
      <c r="F690" t="s">
        <v>983</v>
      </c>
      <c r="H690" t="s">
        <v>1156</v>
      </c>
      <c r="I690" t="s">
        <v>1750</v>
      </c>
      <c r="J690" t="s">
        <v>1156</v>
      </c>
    </row>
    <row r="691" spans="1:10">
      <c r="A691">
        <v>122172</v>
      </c>
      <c r="B691" t="s">
        <v>2766</v>
      </c>
      <c r="C691" t="s">
        <v>2767</v>
      </c>
      <c r="D691" t="s">
        <v>983</v>
      </c>
      <c r="E691" t="s">
        <v>983</v>
      </c>
      <c r="F691" t="s">
        <v>983</v>
      </c>
      <c r="H691" t="s">
        <v>1156</v>
      </c>
      <c r="I691" t="s">
        <v>1750</v>
      </c>
      <c r="J691" t="s">
        <v>1156</v>
      </c>
    </row>
    <row r="692" spans="1:10">
      <c r="A692">
        <v>122173</v>
      </c>
      <c r="B692" t="s">
        <v>2768</v>
      </c>
      <c r="C692" t="s">
        <v>2038</v>
      </c>
      <c r="D692" t="s">
        <v>983</v>
      </c>
      <c r="E692" t="s">
        <v>983</v>
      </c>
      <c r="F692" t="s">
        <v>983</v>
      </c>
      <c r="H692" t="s">
        <v>1156</v>
      </c>
      <c r="I692" t="s">
        <v>1750</v>
      </c>
      <c r="J692" t="s">
        <v>1156</v>
      </c>
    </row>
    <row r="693" spans="1:10">
      <c r="A693">
        <v>122174</v>
      </c>
      <c r="B693" t="s">
        <v>2769</v>
      </c>
      <c r="C693" t="s">
        <v>2770</v>
      </c>
      <c r="D693" t="s">
        <v>983</v>
      </c>
      <c r="E693" t="s">
        <v>983</v>
      </c>
      <c r="F693" t="s">
        <v>983</v>
      </c>
      <c r="H693" t="s">
        <v>1156</v>
      </c>
      <c r="I693" t="s">
        <v>1750</v>
      </c>
      <c r="J693" t="s">
        <v>1156</v>
      </c>
    </row>
    <row r="694" spans="1:10">
      <c r="A694">
        <v>122175</v>
      </c>
      <c r="B694" t="s">
        <v>2771</v>
      </c>
      <c r="C694" t="s">
        <v>2772</v>
      </c>
      <c r="D694" t="s">
        <v>983</v>
      </c>
      <c r="E694" t="s">
        <v>983</v>
      </c>
      <c r="F694" t="s">
        <v>983</v>
      </c>
      <c r="H694" t="s">
        <v>1156</v>
      </c>
      <c r="I694" t="s">
        <v>1750</v>
      </c>
      <c r="J694" t="s">
        <v>1156</v>
      </c>
    </row>
    <row r="695" spans="1:10">
      <c r="A695">
        <v>122176</v>
      </c>
      <c r="B695" t="s">
        <v>1766</v>
      </c>
      <c r="C695" t="s">
        <v>2773</v>
      </c>
      <c r="D695" t="s">
        <v>983</v>
      </c>
      <c r="E695" t="s">
        <v>983</v>
      </c>
      <c r="F695" t="s">
        <v>983</v>
      </c>
      <c r="H695" t="s">
        <v>1156</v>
      </c>
      <c r="I695" t="s">
        <v>1750</v>
      </c>
      <c r="J695" t="s">
        <v>1156</v>
      </c>
    </row>
    <row r="696" spans="1:10">
      <c r="A696">
        <v>122177</v>
      </c>
      <c r="B696" t="s">
        <v>2774</v>
      </c>
      <c r="C696" t="s">
        <v>2775</v>
      </c>
      <c r="D696" t="s">
        <v>983</v>
      </c>
      <c r="E696" t="s">
        <v>983</v>
      </c>
      <c r="F696" t="s">
        <v>983</v>
      </c>
      <c r="H696" t="s">
        <v>1156</v>
      </c>
      <c r="I696" t="s">
        <v>1750</v>
      </c>
      <c r="J696" t="s">
        <v>1156</v>
      </c>
    </row>
    <row r="697" spans="1:10">
      <c r="A697">
        <v>122178</v>
      </c>
      <c r="B697" t="s">
        <v>2776</v>
      </c>
      <c r="C697" t="s">
        <v>2076</v>
      </c>
      <c r="D697" t="s">
        <v>983</v>
      </c>
      <c r="E697" t="s">
        <v>983</v>
      </c>
      <c r="F697" t="s">
        <v>983</v>
      </c>
      <c r="H697" t="s">
        <v>1156</v>
      </c>
      <c r="I697" t="s">
        <v>1750</v>
      </c>
      <c r="J697" t="s">
        <v>1156</v>
      </c>
    </row>
    <row r="698" spans="1:10">
      <c r="A698">
        <v>122179</v>
      </c>
      <c r="B698" t="s">
        <v>2777</v>
      </c>
      <c r="C698" t="s">
        <v>2778</v>
      </c>
      <c r="D698" t="s">
        <v>983</v>
      </c>
      <c r="E698" t="s">
        <v>983</v>
      </c>
      <c r="F698" t="s">
        <v>983</v>
      </c>
      <c r="H698" t="s">
        <v>1156</v>
      </c>
      <c r="I698" t="s">
        <v>1750</v>
      </c>
      <c r="J698" t="s">
        <v>1156</v>
      </c>
    </row>
    <row r="699" spans="1:10">
      <c r="A699">
        <v>122180</v>
      </c>
      <c r="B699" t="s">
        <v>2779</v>
      </c>
      <c r="C699" t="s">
        <v>2780</v>
      </c>
      <c r="D699" t="s">
        <v>983</v>
      </c>
      <c r="E699" t="s">
        <v>983</v>
      </c>
      <c r="F699" t="s">
        <v>983</v>
      </c>
      <c r="H699" t="s">
        <v>1156</v>
      </c>
      <c r="I699" t="s">
        <v>1750</v>
      </c>
      <c r="J699" t="s">
        <v>1156</v>
      </c>
    </row>
    <row r="700" spans="1:10">
      <c r="A700">
        <v>122181</v>
      </c>
      <c r="B700" t="s">
        <v>2781</v>
      </c>
      <c r="C700" t="s">
        <v>2782</v>
      </c>
      <c r="D700" t="s">
        <v>983</v>
      </c>
      <c r="E700" t="s">
        <v>983</v>
      </c>
      <c r="F700" t="s">
        <v>983</v>
      </c>
      <c r="H700" t="s">
        <v>1156</v>
      </c>
      <c r="I700" t="s">
        <v>1750</v>
      </c>
      <c r="J700" t="s">
        <v>1156</v>
      </c>
    </row>
    <row r="701" spans="1:10">
      <c r="A701">
        <v>122182</v>
      </c>
      <c r="B701" t="s">
        <v>2783</v>
      </c>
      <c r="C701" t="s">
        <v>2784</v>
      </c>
      <c r="D701" t="s">
        <v>983</v>
      </c>
      <c r="E701" t="s">
        <v>983</v>
      </c>
      <c r="F701" t="s">
        <v>983</v>
      </c>
      <c r="H701" t="s">
        <v>1156</v>
      </c>
      <c r="I701" t="s">
        <v>1750</v>
      </c>
      <c r="J701" t="s">
        <v>1156</v>
      </c>
    </row>
    <row r="702" spans="1:10">
      <c r="A702">
        <v>122183</v>
      </c>
      <c r="B702" t="s">
        <v>2368</v>
      </c>
      <c r="C702" t="s">
        <v>2369</v>
      </c>
      <c r="D702" t="s">
        <v>983</v>
      </c>
      <c r="E702" t="s">
        <v>983</v>
      </c>
      <c r="F702" t="s">
        <v>983</v>
      </c>
      <c r="H702" t="s">
        <v>1156</v>
      </c>
      <c r="I702" t="s">
        <v>1750</v>
      </c>
      <c r="J702" t="s">
        <v>1156</v>
      </c>
    </row>
    <row r="703" spans="1:10">
      <c r="A703">
        <v>122184</v>
      </c>
      <c r="B703" t="s">
        <v>2785</v>
      </c>
      <c r="C703" t="s">
        <v>2786</v>
      </c>
      <c r="D703" t="s">
        <v>983</v>
      </c>
      <c r="E703" t="s">
        <v>983</v>
      </c>
      <c r="F703" t="s">
        <v>983</v>
      </c>
      <c r="H703" t="s">
        <v>1156</v>
      </c>
      <c r="I703" t="s">
        <v>1750</v>
      </c>
      <c r="J703" t="s">
        <v>1156</v>
      </c>
    </row>
    <row r="704" spans="1:10">
      <c r="A704">
        <v>122185</v>
      </c>
      <c r="B704" t="s">
        <v>2787</v>
      </c>
      <c r="C704" t="s">
        <v>2788</v>
      </c>
      <c r="D704" t="s">
        <v>983</v>
      </c>
      <c r="E704" t="s">
        <v>983</v>
      </c>
      <c r="F704" t="s">
        <v>983</v>
      </c>
      <c r="H704" t="s">
        <v>1156</v>
      </c>
      <c r="I704" t="s">
        <v>1750</v>
      </c>
      <c r="J704" t="s">
        <v>1156</v>
      </c>
    </row>
    <row r="705" spans="1:13">
      <c r="A705">
        <v>122186</v>
      </c>
      <c r="B705" t="s">
        <v>2789</v>
      </c>
      <c r="C705" t="s">
        <v>2790</v>
      </c>
      <c r="D705" t="s">
        <v>983</v>
      </c>
      <c r="E705" t="s">
        <v>983</v>
      </c>
      <c r="F705" t="s">
        <v>983</v>
      </c>
      <c r="H705" t="s">
        <v>1156</v>
      </c>
      <c r="I705" t="s">
        <v>1750</v>
      </c>
      <c r="J705" t="s">
        <v>1156</v>
      </c>
    </row>
    <row r="706" spans="1:13">
      <c r="A706">
        <v>122187</v>
      </c>
      <c r="B706" t="s">
        <v>2791</v>
      </c>
      <c r="C706" t="s">
        <v>2792</v>
      </c>
      <c r="D706" t="s">
        <v>983</v>
      </c>
      <c r="E706" t="s">
        <v>983</v>
      </c>
      <c r="F706" t="s">
        <v>983</v>
      </c>
      <c r="H706" t="s">
        <v>1156</v>
      </c>
      <c r="I706" t="s">
        <v>1750</v>
      </c>
      <c r="J706" t="s">
        <v>1156</v>
      </c>
    </row>
    <row r="707" spans="1:13">
      <c r="A707">
        <v>122188</v>
      </c>
      <c r="B707" t="s">
        <v>2793</v>
      </c>
      <c r="C707" t="s">
        <v>2794</v>
      </c>
      <c r="D707" t="s">
        <v>983</v>
      </c>
      <c r="E707" t="s">
        <v>983</v>
      </c>
      <c r="F707" t="s">
        <v>983</v>
      </c>
      <c r="H707" t="s">
        <v>1156</v>
      </c>
      <c r="I707" t="s">
        <v>1750</v>
      </c>
      <c r="J707" t="s">
        <v>1156</v>
      </c>
    </row>
    <row r="708" spans="1:13">
      <c r="A708">
        <v>122189</v>
      </c>
      <c r="B708" t="s">
        <v>2795</v>
      </c>
      <c r="C708" t="s">
        <v>2796</v>
      </c>
      <c r="D708" t="s">
        <v>983</v>
      </c>
      <c r="E708" t="s">
        <v>983</v>
      </c>
      <c r="F708" t="s">
        <v>983</v>
      </c>
      <c r="H708" t="s">
        <v>1156</v>
      </c>
      <c r="I708" t="s">
        <v>1750</v>
      </c>
      <c r="J708" t="s">
        <v>1156</v>
      </c>
    </row>
    <row r="709" spans="1:13">
      <c r="A709">
        <v>122190</v>
      </c>
      <c r="B709" t="s">
        <v>2797</v>
      </c>
      <c r="C709" t="s">
        <v>2798</v>
      </c>
      <c r="D709" t="s">
        <v>983</v>
      </c>
      <c r="E709" t="s">
        <v>983</v>
      </c>
      <c r="F709" t="s">
        <v>983</v>
      </c>
      <c r="H709" t="s">
        <v>1156</v>
      </c>
      <c r="I709" t="s">
        <v>1750</v>
      </c>
      <c r="J709" t="s">
        <v>1156</v>
      </c>
    </row>
    <row r="710" spans="1:13">
      <c r="A710">
        <v>122191</v>
      </c>
      <c r="B710" t="s">
        <v>2799</v>
      </c>
      <c r="C710" t="s">
        <v>2800</v>
      </c>
      <c r="D710" t="s">
        <v>983</v>
      </c>
      <c r="E710" t="s">
        <v>983</v>
      </c>
      <c r="F710" t="s">
        <v>983</v>
      </c>
      <c r="H710" t="s">
        <v>1156</v>
      </c>
      <c r="I710" t="s">
        <v>1750</v>
      </c>
      <c r="J710" t="s">
        <v>1156</v>
      </c>
    </row>
    <row r="711" spans="1:13">
      <c r="A711">
        <v>122192</v>
      </c>
      <c r="B711" t="s">
        <v>2801</v>
      </c>
      <c r="C711" t="s">
        <v>2802</v>
      </c>
      <c r="D711" t="s">
        <v>983</v>
      </c>
      <c r="E711" t="s">
        <v>983</v>
      </c>
      <c r="F711" t="s">
        <v>983</v>
      </c>
      <c r="H711" t="s">
        <v>1156</v>
      </c>
      <c r="I711" t="s">
        <v>1750</v>
      </c>
      <c r="J711" t="s">
        <v>1156</v>
      </c>
    </row>
    <row r="712" spans="1:13">
      <c r="A712">
        <v>122193</v>
      </c>
      <c r="B712" t="s">
        <v>2803</v>
      </c>
      <c r="C712" t="s">
        <v>2377</v>
      </c>
      <c r="D712" t="s">
        <v>983</v>
      </c>
      <c r="E712" t="s">
        <v>983</v>
      </c>
      <c r="F712" t="s">
        <v>983</v>
      </c>
      <c r="H712" t="s">
        <v>1156</v>
      </c>
      <c r="I712" t="s">
        <v>1750</v>
      </c>
      <c r="J712" t="s">
        <v>1156</v>
      </c>
    </row>
    <row r="713" spans="1:13">
      <c r="A713">
        <v>121048</v>
      </c>
      <c r="B713" t="s">
        <v>1952</v>
      </c>
      <c r="C713" t="s">
        <v>2804</v>
      </c>
      <c r="D713" t="s">
        <v>2044</v>
      </c>
      <c r="E713" t="s">
        <v>983</v>
      </c>
      <c r="F713" t="s">
        <v>983</v>
      </c>
      <c r="H713" t="s">
        <v>1156</v>
      </c>
      <c r="I713" t="s">
        <v>1915</v>
      </c>
      <c r="J713" t="s">
        <v>1156</v>
      </c>
    </row>
    <row r="714" spans="1:13">
      <c r="A714">
        <v>16067</v>
      </c>
      <c r="B714" t="s">
        <v>2805</v>
      </c>
      <c r="C714" t="s">
        <v>2759</v>
      </c>
      <c r="D714" t="s">
        <v>1159</v>
      </c>
      <c r="E714" t="s">
        <v>983</v>
      </c>
      <c r="G714" t="s">
        <v>1160</v>
      </c>
      <c r="H714" t="s">
        <v>1156</v>
      </c>
      <c r="I714" t="s">
        <v>1161</v>
      </c>
      <c r="J714" t="s">
        <v>1156</v>
      </c>
      <c r="L714" t="s">
        <v>1904</v>
      </c>
    </row>
    <row r="715" spans="1:13">
      <c r="A715">
        <v>3033</v>
      </c>
      <c r="B715" t="s">
        <v>2806</v>
      </c>
      <c r="C715" t="s">
        <v>2807</v>
      </c>
      <c r="D715" t="s">
        <v>2808</v>
      </c>
      <c r="E715" t="s">
        <v>1459</v>
      </c>
      <c r="F715" t="s">
        <v>1459</v>
      </c>
      <c r="G715" t="s">
        <v>2809</v>
      </c>
      <c r="H715" t="s">
        <v>1415</v>
      </c>
      <c r="I715" t="s">
        <v>1534</v>
      </c>
      <c r="J715" t="s">
        <v>1417</v>
      </c>
      <c r="K715" t="s">
        <v>2810</v>
      </c>
      <c r="M715" t="s">
        <v>2811</v>
      </c>
    </row>
    <row r="716" spans="1:13">
      <c r="A716">
        <v>16068</v>
      </c>
      <c r="B716" t="s">
        <v>2812</v>
      </c>
      <c r="C716" t="s">
        <v>2813</v>
      </c>
      <c r="D716" t="s">
        <v>1159</v>
      </c>
      <c r="E716" t="s">
        <v>983</v>
      </c>
      <c r="F716" t="s">
        <v>735</v>
      </c>
      <c r="G716" t="s">
        <v>1160</v>
      </c>
      <c r="H716" t="s">
        <v>1156</v>
      </c>
      <c r="I716" t="s">
        <v>1161</v>
      </c>
      <c r="J716" t="s">
        <v>1156</v>
      </c>
      <c r="K716" t="s">
        <v>735</v>
      </c>
      <c r="L716" t="s">
        <v>2534</v>
      </c>
    </row>
    <row r="717" spans="1:13">
      <c r="A717">
        <v>16069</v>
      </c>
      <c r="B717" t="s">
        <v>2814</v>
      </c>
      <c r="C717" t="s">
        <v>2815</v>
      </c>
      <c r="D717" t="s">
        <v>1159</v>
      </c>
      <c r="E717" t="s">
        <v>983</v>
      </c>
      <c r="G717" t="s">
        <v>1160</v>
      </c>
      <c r="H717" t="s">
        <v>1156</v>
      </c>
      <c r="I717" t="s">
        <v>1161</v>
      </c>
      <c r="J717" t="s">
        <v>1156</v>
      </c>
      <c r="L717" t="s">
        <v>2039</v>
      </c>
    </row>
    <row r="718" spans="1:13">
      <c r="A718">
        <v>121055</v>
      </c>
      <c r="B718" t="s">
        <v>1952</v>
      </c>
      <c r="C718" t="s">
        <v>2816</v>
      </c>
      <c r="D718" t="s">
        <v>983</v>
      </c>
      <c r="E718" t="s">
        <v>983</v>
      </c>
      <c r="F718" t="s">
        <v>983</v>
      </c>
      <c r="G718" t="s">
        <v>983</v>
      </c>
      <c r="H718" t="s">
        <v>1156</v>
      </c>
      <c r="I718" t="s">
        <v>1915</v>
      </c>
      <c r="J718" t="s">
        <v>1156</v>
      </c>
    </row>
    <row r="719" spans="1:13">
      <c r="A719">
        <v>122195</v>
      </c>
      <c r="B719" t="s">
        <v>2817</v>
      </c>
      <c r="C719" t="s">
        <v>2818</v>
      </c>
      <c r="D719" t="s">
        <v>983</v>
      </c>
      <c r="E719" t="s">
        <v>983</v>
      </c>
      <c r="F719" t="s">
        <v>983</v>
      </c>
      <c r="H719" t="s">
        <v>1156</v>
      </c>
      <c r="I719" t="s">
        <v>1750</v>
      </c>
      <c r="J719" t="s">
        <v>1156</v>
      </c>
    </row>
    <row r="720" spans="1:13">
      <c r="A720">
        <v>75001</v>
      </c>
      <c r="B720" t="s">
        <v>2819</v>
      </c>
      <c r="C720" t="s">
        <v>2820</v>
      </c>
      <c r="D720" t="s">
        <v>1630</v>
      </c>
      <c r="E720" t="s">
        <v>1630</v>
      </c>
      <c r="F720" t="s">
        <v>1630</v>
      </c>
      <c r="G720" t="s">
        <v>2821</v>
      </c>
      <c r="H720" t="s">
        <v>1415</v>
      </c>
      <c r="I720" t="s">
        <v>2822</v>
      </c>
      <c r="J720" t="s">
        <v>1417</v>
      </c>
      <c r="K720" t="s">
        <v>1130</v>
      </c>
      <c r="M720" t="s">
        <v>2823</v>
      </c>
    </row>
    <row r="721" spans="1:13">
      <c r="A721">
        <v>75002</v>
      </c>
      <c r="B721" t="s">
        <v>2824</v>
      </c>
      <c r="C721" t="s">
        <v>2825</v>
      </c>
      <c r="D721" t="s">
        <v>1630</v>
      </c>
      <c r="E721" t="s">
        <v>1630</v>
      </c>
      <c r="F721" t="s">
        <v>1630</v>
      </c>
      <c r="G721" t="s">
        <v>1252</v>
      </c>
      <c r="H721" t="s">
        <v>1417</v>
      </c>
      <c r="I721" t="s">
        <v>2822</v>
      </c>
      <c r="J721" t="s">
        <v>1156</v>
      </c>
      <c r="K721" t="s">
        <v>1129</v>
      </c>
      <c r="M721" t="s">
        <v>2826</v>
      </c>
    </row>
    <row r="722" spans="1:13">
      <c r="A722">
        <v>75003</v>
      </c>
      <c r="B722" t="s">
        <v>2827</v>
      </c>
      <c r="C722" t="s">
        <v>2828</v>
      </c>
      <c r="D722" t="s">
        <v>1630</v>
      </c>
      <c r="E722" t="s">
        <v>1630</v>
      </c>
      <c r="F722" t="s">
        <v>1630</v>
      </c>
      <c r="G722" t="s">
        <v>2829</v>
      </c>
      <c r="H722" t="s">
        <v>1415</v>
      </c>
      <c r="I722" t="s">
        <v>2822</v>
      </c>
      <c r="J722" t="s">
        <v>1417</v>
      </c>
      <c r="K722" t="s">
        <v>1131</v>
      </c>
      <c r="M722" t="s">
        <v>2830</v>
      </c>
    </row>
    <row r="723" spans="1:13">
      <c r="A723">
        <v>75004</v>
      </c>
      <c r="B723" t="s">
        <v>2831</v>
      </c>
      <c r="C723" t="s">
        <v>2832</v>
      </c>
      <c r="D723" t="s">
        <v>1630</v>
      </c>
      <c r="E723" t="s">
        <v>1630</v>
      </c>
      <c r="F723" t="s">
        <v>1630</v>
      </c>
      <c r="G723" t="s">
        <v>2833</v>
      </c>
      <c r="H723" t="s">
        <v>1415</v>
      </c>
      <c r="I723" t="s">
        <v>2822</v>
      </c>
      <c r="J723" t="s">
        <v>1417</v>
      </c>
      <c r="K723" t="s">
        <v>1135</v>
      </c>
      <c r="M723" t="s">
        <v>2834</v>
      </c>
    </row>
    <row r="724" spans="1:13">
      <c r="A724">
        <v>75005</v>
      </c>
      <c r="B724" t="s">
        <v>2835</v>
      </c>
      <c r="C724" t="s">
        <v>2836</v>
      </c>
      <c r="D724" t="s">
        <v>1630</v>
      </c>
      <c r="E724" t="s">
        <v>1630</v>
      </c>
      <c r="F724" t="s">
        <v>1630</v>
      </c>
      <c r="G724" t="s">
        <v>2837</v>
      </c>
      <c r="H724" t="s">
        <v>1417</v>
      </c>
      <c r="I724" t="s">
        <v>2822</v>
      </c>
      <c r="J724" t="s">
        <v>1417</v>
      </c>
      <c r="K724" t="s">
        <v>1133</v>
      </c>
      <c r="M724" t="s">
        <v>2838</v>
      </c>
    </row>
    <row r="725" spans="1:13">
      <c r="A725">
        <v>75006</v>
      </c>
      <c r="B725" t="s">
        <v>2839</v>
      </c>
      <c r="C725" t="s">
        <v>2840</v>
      </c>
      <c r="D725" t="s">
        <v>1630</v>
      </c>
      <c r="E725" t="s">
        <v>1630</v>
      </c>
      <c r="F725" t="s">
        <v>1630</v>
      </c>
      <c r="G725" t="s">
        <v>2841</v>
      </c>
      <c r="H725" t="s">
        <v>1417</v>
      </c>
      <c r="I725" t="s">
        <v>2822</v>
      </c>
      <c r="J725" t="s">
        <v>1417</v>
      </c>
      <c r="K725" t="s">
        <v>1136</v>
      </c>
      <c r="M725" t="s">
        <v>2842</v>
      </c>
    </row>
    <row r="726" spans="1:13">
      <c r="A726">
        <v>75008</v>
      </c>
      <c r="B726" t="s">
        <v>2843</v>
      </c>
      <c r="C726" t="s">
        <v>2844</v>
      </c>
      <c r="D726" t="s">
        <v>1630</v>
      </c>
      <c r="E726" t="s">
        <v>1630</v>
      </c>
      <c r="F726" t="s">
        <v>1630</v>
      </c>
      <c r="G726" t="s">
        <v>2845</v>
      </c>
      <c r="H726" t="s">
        <v>1417</v>
      </c>
      <c r="I726" t="s">
        <v>2822</v>
      </c>
      <c r="J726" t="s">
        <v>1417</v>
      </c>
      <c r="K726" t="s">
        <v>1132</v>
      </c>
      <c r="M726" t="s">
        <v>2846</v>
      </c>
    </row>
    <row r="727" spans="1:13">
      <c r="A727">
        <v>75007</v>
      </c>
      <c r="B727" t="s">
        <v>2847</v>
      </c>
      <c r="C727" t="s">
        <v>2848</v>
      </c>
      <c r="D727" t="s">
        <v>1630</v>
      </c>
      <c r="E727" t="s">
        <v>1630</v>
      </c>
      <c r="F727" t="s">
        <v>1630</v>
      </c>
      <c r="G727" t="s">
        <v>2849</v>
      </c>
      <c r="H727" t="s">
        <v>1417</v>
      </c>
      <c r="I727" t="s">
        <v>2822</v>
      </c>
      <c r="J727" t="s">
        <v>1417</v>
      </c>
      <c r="K727" t="s">
        <v>1134</v>
      </c>
      <c r="M727" t="s">
        <v>2850</v>
      </c>
    </row>
    <row r="728" spans="1:13">
      <c r="A728">
        <v>74003</v>
      </c>
      <c r="B728" t="s">
        <v>2851</v>
      </c>
      <c r="C728" t="s">
        <v>2852</v>
      </c>
      <c r="D728" t="s">
        <v>983</v>
      </c>
      <c r="E728" t="s">
        <v>1630</v>
      </c>
      <c r="F728" t="s">
        <v>1630</v>
      </c>
      <c r="G728" t="s">
        <v>2853</v>
      </c>
      <c r="H728" t="s">
        <v>1415</v>
      </c>
      <c r="I728" t="s">
        <v>2175</v>
      </c>
      <c r="J728" t="s">
        <v>1417</v>
      </c>
      <c r="M728" t="s">
        <v>2854</v>
      </c>
    </row>
    <row r="729" spans="1:13">
      <c r="A729">
        <v>3044</v>
      </c>
      <c r="B729" t="s">
        <v>2855</v>
      </c>
      <c r="C729" t="s">
        <v>2856</v>
      </c>
      <c r="D729" t="s">
        <v>2044</v>
      </c>
      <c r="E729" t="s">
        <v>983</v>
      </c>
      <c r="F729" t="s">
        <v>983</v>
      </c>
      <c r="G729" t="s">
        <v>2857</v>
      </c>
      <c r="H729" t="s">
        <v>1415</v>
      </c>
      <c r="I729" t="s">
        <v>1534</v>
      </c>
      <c r="J729" t="s">
        <v>1417</v>
      </c>
      <c r="K729" t="s">
        <v>1081</v>
      </c>
      <c r="M729" t="s">
        <v>2858</v>
      </c>
    </row>
    <row r="730" spans="1:13">
      <c r="A730">
        <v>16070</v>
      </c>
      <c r="B730" t="s">
        <v>2859</v>
      </c>
      <c r="C730" t="s">
        <v>2860</v>
      </c>
      <c r="D730" t="s">
        <v>1159</v>
      </c>
      <c r="E730" t="s">
        <v>983</v>
      </c>
      <c r="G730" t="s">
        <v>1160</v>
      </c>
      <c r="H730" t="s">
        <v>1156</v>
      </c>
      <c r="I730" t="s">
        <v>1161</v>
      </c>
      <c r="J730" t="s">
        <v>1156</v>
      </c>
      <c r="L730" t="s">
        <v>1806</v>
      </c>
    </row>
    <row r="731" spans="1:13">
      <c r="A731">
        <v>122196</v>
      </c>
      <c r="B731" t="s">
        <v>2861</v>
      </c>
      <c r="C731" t="s">
        <v>2862</v>
      </c>
      <c r="D731" t="s">
        <v>983</v>
      </c>
      <c r="E731" t="s">
        <v>983</v>
      </c>
      <c r="F731" t="s">
        <v>983</v>
      </c>
      <c r="H731" t="s">
        <v>1156</v>
      </c>
      <c r="I731" t="s">
        <v>1750</v>
      </c>
      <c r="J731" t="s">
        <v>1156</v>
      </c>
    </row>
    <row r="732" spans="1:13">
      <c r="A732">
        <v>122197</v>
      </c>
      <c r="B732" t="s">
        <v>2863</v>
      </c>
      <c r="C732" t="s">
        <v>2815</v>
      </c>
      <c r="D732" t="s">
        <v>983</v>
      </c>
      <c r="E732" t="s">
        <v>983</v>
      </c>
      <c r="F732" t="s">
        <v>983</v>
      </c>
      <c r="H732" t="s">
        <v>1156</v>
      </c>
      <c r="I732" t="s">
        <v>1750</v>
      </c>
      <c r="J732" t="s">
        <v>1156</v>
      </c>
    </row>
    <row r="733" spans="1:13">
      <c r="A733">
        <v>122198</v>
      </c>
      <c r="B733" t="s">
        <v>2812</v>
      </c>
      <c r="C733" t="s">
        <v>2813</v>
      </c>
      <c r="D733" t="s">
        <v>983</v>
      </c>
      <c r="E733" t="s">
        <v>983</v>
      </c>
      <c r="F733" t="s">
        <v>983</v>
      </c>
      <c r="H733" t="s">
        <v>1156</v>
      </c>
      <c r="I733" t="s">
        <v>1750</v>
      </c>
      <c r="J733" t="s">
        <v>1156</v>
      </c>
    </row>
    <row r="734" spans="1:13">
      <c r="A734">
        <v>122199</v>
      </c>
      <c r="B734" t="s">
        <v>2864</v>
      </c>
      <c r="C734" t="s">
        <v>2865</v>
      </c>
      <c r="D734" t="s">
        <v>983</v>
      </c>
      <c r="E734" t="s">
        <v>983</v>
      </c>
      <c r="F734" t="s">
        <v>983</v>
      </c>
      <c r="H734" t="s">
        <v>1156</v>
      </c>
      <c r="I734" t="s">
        <v>1750</v>
      </c>
      <c r="J734" t="s">
        <v>1156</v>
      </c>
    </row>
    <row r="735" spans="1:13">
      <c r="A735">
        <v>122200</v>
      </c>
      <c r="B735" t="s">
        <v>2866</v>
      </c>
      <c r="C735" t="s">
        <v>2867</v>
      </c>
      <c r="D735" t="s">
        <v>983</v>
      </c>
      <c r="E735" t="s">
        <v>983</v>
      </c>
      <c r="F735" t="s">
        <v>983</v>
      </c>
      <c r="H735" t="s">
        <v>1156</v>
      </c>
      <c r="I735" t="s">
        <v>1750</v>
      </c>
      <c r="J735" t="s">
        <v>1156</v>
      </c>
    </row>
    <row r="736" spans="1:13">
      <c r="A736">
        <v>122201</v>
      </c>
      <c r="B736" t="s">
        <v>2868</v>
      </c>
      <c r="C736" t="s">
        <v>2869</v>
      </c>
      <c r="D736" t="s">
        <v>983</v>
      </c>
      <c r="E736" t="s">
        <v>983</v>
      </c>
      <c r="F736" t="s">
        <v>983</v>
      </c>
      <c r="H736" t="s">
        <v>1156</v>
      </c>
      <c r="I736" t="s">
        <v>1750</v>
      </c>
      <c r="J736" t="s">
        <v>1156</v>
      </c>
    </row>
    <row r="737" spans="1:13">
      <c r="A737">
        <v>121056</v>
      </c>
      <c r="B737" t="s">
        <v>2870</v>
      </c>
      <c r="C737" t="s">
        <v>2871</v>
      </c>
      <c r="D737" t="s">
        <v>983</v>
      </c>
      <c r="E737" t="s">
        <v>983</v>
      </c>
      <c r="F737" t="s">
        <v>983</v>
      </c>
      <c r="G737" t="s">
        <v>983</v>
      </c>
      <c r="H737" t="s">
        <v>1156</v>
      </c>
      <c r="I737" t="s">
        <v>1915</v>
      </c>
      <c r="J737" t="s">
        <v>1156</v>
      </c>
    </row>
    <row r="738" spans="1:13">
      <c r="A738">
        <v>122202</v>
      </c>
      <c r="B738" t="s">
        <v>2872</v>
      </c>
      <c r="C738" t="s">
        <v>2860</v>
      </c>
      <c r="D738" t="s">
        <v>983</v>
      </c>
      <c r="E738" t="s">
        <v>983</v>
      </c>
      <c r="F738" t="s">
        <v>983</v>
      </c>
      <c r="H738" t="s">
        <v>1156</v>
      </c>
      <c r="I738" t="s">
        <v>1750</v>
      </c>
      <c r="J738" t="s">
        <v>1156</v>
      </c>
    </row>
    <row r="739" spans="1:13">
      <c r="A739">
        <v>16071</v>
      </c>
      <c r="B739" t="s">
        <v>2873</v>
      </c>
      <c r="C739" t="s">
        <v>2874</v>
      </c>
      <c r="D739" t="s">
        <v>1159</v>
      </c>
      <c r="E739" t="s">
        <v>983</v>
      </c>
      <c r="G739" t="s">
        <v>1160</v>
      </c>
      <c r="H739" t="s">
        <v>1156</v>
      </c>
      <c r="I739" t="s">
        <v>1161</v>
      </c>
      <c r="J739" t="s">
        <v>1156</v>
      </c>
      <c r="L739" t="s">
        <v>1162</v>
      </c>
    </row>
    <row r="740" spans="1:13">
      <c r="A740">
        <v>122203</v>
      </c>
      <c r="B740" t="s">
        <v>2875</v>
      </c>
      <c r="C740" t="s">
        <v>2874</v>
      </c>
      <c r="D740" t="s">
        <v>983</v>
      </c>
      <c r="E740" t="s">
        <v>983</v>
      </c>
      <c r="F740" t="s">
        <v>983</v>
      </c>
      <c r="H740" t="s">
        <v>1156</v>
      </c>
      <c r="I740" t="s">
        <v>1750</v>
      </c>
      <c r="J740" t="s">
        <v>1156</v>
      </c>
    </row>
    <row r="741" spans="1:13">
      <c r="A741">
        <v>3047</v>
      </c>
      <c r="B741" t="s">
        <v>2876</v>
      </c>
      <c r="C741" t="s">
        <v>2877</v>
      </c>
      <c r="D741" t="s">
        <v>2044</v>
      </c>
      <c r="E741" t="s">
        <v>983</v>
      </c>
      <c r="F741" t="s">
        <v>983</v>
      </c>
      <c r="G741" t="s">
        <v>2878</v>
      </c>
      <c r="H741" t="s">
        <v>1415</v>
      </c>
      <c r="I741" t="s">
        <v>1534</v>
      </c>
      <c r="J741" t="s">
        <v>1417</v>
      </c>
      <c r="K741" t="s">
        <v>2879</v>
      </c>
      <c r="M741" t="s">
        <v>2880</v>
      </c>
    </row>
    <row r="742" spans="1:13">
      <c r="A742">
        <v>9123</v>
      </c>
      <c r="B742" t="s">
        <v>2881</v>
      </c>
      <c r="C742" t="s">
        <v>2882</v>
      </c>
      <c r="D742" t="s">
        <v>1252</v>
      </c>
      <c r="E742" t="s">
        <v>983</v>
      </c>
      <c r="F742" t="s">
        <v>983</v>
      </c>
      <c r="G742" t="s">
        <v>1723</v>
      </c>
      <c r="H742" t="s">
        <v>1415</v>
      </c>
      <c r="I742" t="s">
        <v>1724</v>
      </c>
      <c r="J742" t="s">
        <v>1156</v>
      </c>
    </row>
    <row r="743" spans="1:13">
      <c r="A743">
        <v>9168</v>
      </c>
      <c r="B743" t="s">
        <v>2883</v>
      </c>
      <c r="C743" t="s">
        <v>2884</v>
      </c>
      <c r="D743" t="s">
        <v>1252</v>
      </c>
      <c r="E743" t="s">
        <v>983</v>
      </c>
      <c r="F743" t="s">
        <v>983</v>
      </c>
      <c r="G743" t="s">
        <v>1723</v>
      </c>
      <c r="H743" t="s">
        <v>1415</v>
      </c>
      <c r="I743" t="s">
        <v>1724</v>
      </c>
      <c r="J743" t="s">
        <v>1156</v>
      </c>
    </row>
    <row r="744" spans="1:13">
      <c r="A744">
        <v>9169</v>
      </c>
      <c r="B744" t="s">
        <v>2885</v>
      </c>
      <c r="C744" t="s">
        <v>2886</v>
      </c>
      <c r="D744" t="s">
        <v>2044</v>
      </c>
      <c r="E744" t="s">
        <v>983</v>
      </c>
      <c r="F744" t="s">
        <v>983</v>
      </c>
      <c r="G744" t="s">
        <v>1723</v>
      </c>
      <c r="H744" t="s">
        <v>1417</v>
      </c>
      <c r="I744" t="s">
        <v>1724</v>
      </c>
      <c r="J744" t="s">
        <v>1156</v>
      </c>
    </row>
    <row r="745" spans="1:13">
      <c r="A745">
        <v>122204</v>
      </c>
      <c r="B745" t="s">
        <v>2887</v>
      </c>
      <c r="C745" t="s">
        <v>2888</v>
      </c>
      <c r="D745" t="s">
        <v>983</v>
      </c>
      <c r="E745" t="s">
        <v>983</v>
      </c>
      <c r="F745" t="s">
        <v>983</v>
      </c>
      <c r="H745" t="s">
        <v>1156</v>
      </c>
      <c r="I745" t="s">
        <v>1750</v>
      </c>
      <c r="J745" t="s">
        <v>1156</v>
      </c>
    </row>
    <row r="746" spans="1:13">
      <c r="A746">
        <v>16072</v>
      </c>
      <c r="B746" t="s">
        <v>2889</v>
      </c>
      <c r="C746" t="s">
        <v>2890</v>
      </c>
      <c r="D746" t="s">
        <v>1159</v>
      </c>
      <c r="E746" t="s">
        <v>983</v>
      </c>
      <c r="G746" t="s">
        <v>1794</v>
      </c>
      <c r="H746" t="s">
        <v>1156</v>
      </c>
      <c r="I746" t="s">
        <v>1161</v>
      </c>
      <c r="J746" t="s">
        <v>2891</v>
      </c>
      <c r="L746" t="s">
        <v>1806</v>
      </c>
    </row>
    <row r="747" spans="1:13">
      <c r="A747">
        <v>9124</v>
      </c>
      <c r="B747" t="s">
        <v>2892</v>
      </c>
      <c r="C747" t="s">
        <v>2893</v>
      </c>
      <c r="D747" t="s">
        <v>1252</v>
      </c>
      <c r="E747" t="s">
        <v>983</v>
      </c>
      <c r="F747" t="s">
        <v>983</v>
      </c>
      <c r="G747" t="s">
        <v>1723</v>
      </c>
      <c r="H747" t="s">
        <v>1415</v>
      </c>
      <c r="I747" t="s">
        <v>1724</v>
      </c>
      <c r="J747" t="s">
        <v>1156</v>
      </c>
    </row>
    <row r="748" spans="1:13">
      <c r="A748">
        <v>9125</v>
      </c>
      <c r="B748" t="s">
        <v>2894</v>
      </c>
      <c r="C748" t="s">
        <v>2895</v>
      </c>
      <c r="D748" t="s">
        <v>1252</v>
      </c>
      <c r="E748" t="s">
        <v>983</v>
      </c>
      <c r="F748" t="s">
        <v>983</v>
      </c>
      <c r="G748" t="s">
        <v>1723</v>
      </c>
      <c r="H748" t="s">
        <v>1415</v>
      </c>
      <c r="I748" t="s">
        <v>1724</v>
      </c>
      <c r="J748" t="s">
        <v>1156</v>
      </c>
    </row>
    <row r="749" spans="1:13">
      <c r="A749">
        <v>117020</v>
      </c>
      <c r="B749" t="s">
        <v>2896</v>
      </c>
      <c r="C749" t="s">
        <v>2897</v>
      </c>
      <c r="D749" t="s">
        <v>1798</v>
      </c>
      <c r="E749" t="s">
        <v>983</v>
      </c>
      <c r="F749" t="s">
        <v>983</v>
      </c>
      <c r="G749" t="s">
        <v>2897</v>
      </c>
      <c r="H749" t="s">
        <v>1156</v>
      </c>
      <c r="I749" t="s">
        <v>2011</v>
      </c>
      <c r="J749" t="s">
        <v>1156</v>
      </c>
      <c r="L749" t="s">
        <v>2897</v>
      </c>
    </row>
    <row r="750" spans="1:13">
      <c r="A750">
        <v>117021</v>
      </c>
      <c r="B750" t="s">
        <v>2898</v>
      </c>
      <c r="C750" t="s">
        <v>2899</v>
      </c>
      <c r="D750" t="s">
        <v>1798</v>
      </c>
      <c r="E750" t="s">
        <v>983</v>
      </c>
      <c r="F750" t="s">
        <v>983</v>
      </c>
      <c r="G750" t="s">
        <v>2899</v>
      </c>
      <c r="H750" t="s">
        <v>1156</v>
      </c>
      <c r="I750" t="s">
        <v>2011</v>
      </c>
      <c r="J750" t="s">
        <v>1156</v>
      </c>
      <c r="L750" t="s">
        <v>2899</v>
      </c>
    </row>
    <row r="751" spans="1:13">
      <c r="A751">
        <v>117022</v>
      </c>
      <c r="B751" t="s">
        <v>2900</v>
      </c>
      <c r="C751" t="s">
        <v>2901</v>
      </c>
      <c r="D751" t="s">
        <v>1798</v>
      </c>
      <c r="E751" t="s">
        <v>983</v>
      </c>
      <c r="F751" t="s">
        <v>983</v>
      </c>
      <c r="G751" t="s">
        <v>2901</v>
      </c>
      <c r="H751" t="s">
        <v>1156</v>
      </c>
      <c r="I751" t="s">
        <v>2011</v>
      </c>
      <c r="J751" t="s">
        <v>1156</v>
      </c>
      <c r="L751" t="s">
        <v>2901</v>
      </c>
    </row>
    <row r="752" spans="1:13">
      <c r="A752">
        <v>27002</v>
      </c>
      <c r="B752" t="s">
        <v>2902</v>
      </c>
      <c r="C752" t="s">
        <v>2903</v>
      </c>
      <c r="D752" t="s">
        <v>1451</v>
      </c>
      <c r="E752" t="s">
        <v>983</v>
      </c>
      <c r="F752" t="s">
        <v>983</v>
      </c>
      <c r="G752" t="s">
        <v>703</v>
      </c>
      <c r="H752" t="s">
        <v>1415</v>
      </c>
      <c r="I752" t="s">
        <v>2904</v>
      </c>
      <c r="J752" t="s">
        <v>1417</v>
      </c>
      <c r="M752" t="s">
        <v>2905</v>
      </c>
    </row>
    <row r="753" spans="1:13">
      <c r="A753">
        <v>27003</v>
      </c>
      <c r="B753" t="s">
        <v>2906</v>
      </c>
      <c r="C753" t="s">
        <v>2907</v>
      </c>
      <c r="D753" t="s">
        <v>1451</v>
      </c>
      <c r="E753" t="s">
        <v>983</v>
      </c>
      <c r="F753" t="s">
        <v>983</v>
      </c>
      <c r="G753" t="s">
        <v>704</v>
      </c>
      <c r="H753" t="s">
        <v>1415</v>
      </c>
      <c r="I753" t="s">
        <v>2904</v>
      </c>
      <c r="J753" t="s">
        <v>1417</v>
      </c>
      <c r="M753" t="s">
        <v>2908</v>
      </c>
    </row>
    <row r="754" spans="1:13">
      <c r="A754">
        <v>27004</v>
      </c>
      <c r="B754" t="s">
        <v>2909</v>
      </c>
      <c r="C754" t="s">
        <v>2910</v>
      </c>
      <c r="D754" t="s">
        <v>1451</v>
      </c>
      <c r="E754" t="s">
        <v>983</v>
      </c>
      <c r="F754" t="s">
        <v>983</v>
      </c>
      <c r="G754" t="s">
        <v>2911</v>
      </c>
      <c r="H754" t="s">
        <v>1415</v>
      </c>
      <c r="I754" t="s">
        <v>2904</v>
      </c>
      <c r="J754" t="s">
        <v>1417</v>
      </c>
      <c r="M754" t="s">
        <v>2912</v>
      </c>
    </row>
    <row r="755" spans="1:13">
      <c r="A755">
        <v>27006</v>
      </c>
      <c r="B755" t="s">
        <v>2913</v>
      </c>
      <c r="C755" t="s">
        <v>2914</v>
      </c>
      <c r="D755" t="s">
        <v>983</v>
      </c>
      <c r="E755" t="s">
        <v>983</v>
      </c>
      <c r="F755" t="s">
        <v>983</v>
      </c>
      <c r="G755" t="s">
        <v>2057</v>
      </c>
      <c r="H755" t="s">
        <v>1415</v>
      </c>
      <c r="I755" t="s">
        <v>2904</v>
      </c>
      <c r="J755" t="s">
        <v>1417</v>
      </c>
      <c r="M755" t="s">
        <v>2915</v>
      </c>
    </row>
    <row r="756" spans="1:13">
      <c r="A756">
        <v>27007</v>
      </c>
      <c r="B756" t="s">
        <v>2916</v>
      </c>
      <c r="C756" t="s">
        <v>2917</v>
      </c>
      <c r="D756" t="s">
        <v>1492</v>
      </c>
      <c r="E756" t="s">
        <v>983</v>
      </c>
      <c r="F756" t="s">
        <v>983</v>
      </c>
      <c r="G756" t="s">
        <v>706</v>
      </c>
      <c r="H756" t="s">
        <v>1415</v>
      </c>
      <c r="I756" t="s">
        <v>2904</v>
      </c>
      <c r="J756" t="s">
        <v>1417</v>
      </c>
      <c r="M756" t="s">
        <v>2918</v>
      </c>
    </row>
    <row r="757" spans="1:13">
      <c r="A757">
        <v>27009</v>
      </c>
      <c r="B757" t="s">
        <v>2919</v>
      </c>
      <c r="C757" t="s">
        <v>2920</v>
      </c>
      <c r="D757" t="s">
        <v>983</v>
      </c>
      <c r="E757" t="s">
        <v>983</v>
      </c>
      <c r="F757" t="s">
        <v>983</v>
      </c>
      <c r="G757" t="s">
        <v>1732</v>
      </c>
      <c r="H757" t="s">
        <v>1415</v>
      </c>
      <c r="I757" t="s">
        <v>2904</v>
      </c>
      <c r="J757" t="s">
        <v>1417</v>
      </c>
      <c r="M757" t="s">
        <v>2921</v>
      </c>
    </row>
    <row r="758" spans="1:13">
      <c r="A758">
        <v>27010</v>
      </c>
      <c r="B758" t="s">
        <v>2922</v>
      </c>
      <c r="C758" t="s">
        <v>2923</v>
      </c>
      <c r="D758" t="s">
        <v>983</v>
      </c>
      <c r="E758" t="s">
        <v>983</v>
      </c>
      <c r="F758" t="s">
        <v>983</v>
      </c>
      <c r="G758" t="s">
        <v>2072</v>
      </c>
      <c r="H758" t="s">
        <v>1415</v>
      </c>
      <c r="I758" t="s">
        <v>2904</v>
      </c>
      <c r="J758" t="s">
        <v>1417</v>
      </c>
      <c r="M758" t="s">
        <v>2924</v>
      </c>
    </row>
    <row r="759" spans="1:13">
      <c r="A759">
        <v>16073</v>
      </c>
      <c r="B759" t="s">
        <v>2925</v>
      </c>
      <c r="C759" t="s">
        <v>2926</v>
      </c>
      <c r="D759" t="s">
        <v>1159</v>
      </c>
      <c r="E759" t="s">
        <v>983</v>
      </c>
      <c r="G759" t="s">
        <v>1160</v>
      </c>
      <c r="H759" t="s">
        <v>1156</v>
      </c>
      <c r="I759" t="s">
        <v>1161</v>
      </c>
      <c r="J759" t="s">
        <v>1156</v>
      </c>
      <c r="L759" t="s">
        <v>2007</v>
      </c>
    </row>
    <row r="760" spans="1:13">
      <c r="A760">
        <v>121057</v>
      </c>
      <c r="B760" t="s">
        <v>2927</v>
      </c>
      <c r="C760" t="s">
        <v>2928</v>
      </c>
      <c r="D760" t="s">
        <v>983</v>
      </c>
      <c r="E760" t="s">
        <v>983</v>
      </c>
      <c r="F760" t="s">
        <v>983</v>
      </c>
      <c r="G760" t="s">
        <v>983</v>
      </c>
      <c r="H760" t="s">
        <v>1156</v>
      </c>
      <c r="I760" t="s">
        <v>1915</v>
      </c>
      <c r="J760" t="s">
        <v>1156</v>
      </c>
    </row>
    <row r="761" spans="1:13">
      <c r="A761">
        <v>122205</v>
      </c>
      <c r="B761" t="s">
        <v>2929</v>
      </c>
      <c r="C761" t="s">
        <v>2926</v>
      </c>
      <c r="D761" t="s">
        <v>983</v>
      </c>
      <c r="E761" t="s">
        <v>983</v>
      </c>
      <c r="F761" t="s">
        <v>983</v>
      </c>
      <c r="H761" t="s">
        <v>1156</v>
      </c>
      <c r="I761" t="s">
        <v>1750</v>
      </c>
      <c r="J761" t="s">
        <v>1156</v>
      </c>
    </row>
    <row r="762" spans="1:13">
      <c r="A762">
        <v>122206</v>
      </c>
      <c r="B762" t="s">
        <v>2930</v>
      </c>
      <c r="C762" t="s">
        <v>2601</v>
      </c>
      <c r="D762" t="s">
        <v>983</v>
      </c>
      <c r="E762" t="s">
        <v>983</v>
      </c>
      <c r="F762" t="s">
        <v>983</v>
      </c>
      <c r="H762" t="s">
        <v>1156</v>
      </c>
      <c r="I762" t="s">
        <v>1750</v>
      </c>
      <c r="J762" t="s">
        <v>1156</v>
      </c>
    </row>
    <row r="763" spans="1:13">
      <c r="A763">
        <v>55005</v>
      </c>
      <c r="B763" t="s">
        <v>2931</v>
      </c>
      <c r="C763" t="s">
        <v>2932</v>
      </c>
      <c r="D763" t="s">
        <v>1187</v>
      </c>
      <c r="E763" t="s">
        <v>983</v>
      </c>
      <c r="F763" t="s">
        <v>983</v>
      </c>
      <c r="H763" t="s">
        <v>1415</v>
      </c>
      <c r="J763" t="s">
        <v>735</v>
      </c>
    </row>
    <row r="764" spans="1:13">
      <c r="A764">
        <v>9998</v>
      </c>
      <c r="B764" t="s">
        <v>2933</v>
      </c>
      <c r="C764" t="s">
        <v>2291</v>
      </c>
      <c r="D764" t="s">
        <v>1187</v>
      </c>
      <c r="E764" t="s">
        <v>983</v>
      </c>
      <c r="F764" t="s">
        <v>983</v>
      </c>
      <c r="H764" t="s">
        <v>1156</v>
      </c>
      <c r="J764" t="s">
        <v>1156</v>
      </c>
    </row>
    <row r="765" spans="1:13">
      <c r="A765">
        <v>3046</v>
      </c>
      <c r="B765" t="s">
        <v>2934</v>
      </c>
      <c r="C765" t="s">
        <v>2935</v>
      </c>
      <c r="D765" t="s">
        <v>2044</v>
      </c>
      <c r="E765" t="s">
        <v>983</v>
      </c>
      <c r="F765" t="s">
        <v>983</v>
      </c>
      <c r="G765" t="s">
        <v>2936</v>
      </c>
      <c r="H765" t="s">
        <v>1415</v>
      </c>
      <c r="I765" t="s">
        <v>1534</v>
      </c>
      <c r="J765" t="s">
        <v>1417</v>
      </c>
      <c r="M765" t="s">
        <v>2937</v>
      </c>
    </row>
    <row r="766" spans="1:13">
      <c r="A766">
        <v>3048</v>
      </c>
      <c r="B766" t="s">
        <v>2938</v>
      </c>
      <c r="C766" t="s">
        <v>2939</v>
      </c>
      <c r="D766" t="s">
        <v>2044</v>
      </c>
      <c r="E766" t="s">
        <v>983</v>
      </c>
      <c r="F766" t="s">
        <v>983</v>
      </c>
      <c r="G766" t="s">
        <v>2940</v>
      </c>
      <c r="H766" t="s">
        <v>1415</v>
      </c>
      <c r="I766" t="s">
        <v>1534</v>
      </c>
      <c r="J766" t="s">
        <v>1156</v>
      </c>
      <c r="M766" t="s">
        <v>2941</v>
      </c>
    </row>
    <row r="767" spans="1:13">
      <c r="A767">
        <v>16074</v>
      </c>
      <c r="B767" t="s">
        <v>2942</v>
      </c>
      <c r="C767" t="s">
        <v>2943</v>
      </c>
      <c r="D767" t="s">
        <v>1159</v>
      </c>
      <c r="E767" t="s">
        <v>983</v>
      </c>
      <c r="G767" t="s">
        <v>1160</v>
      </c>
      <c r="H767" t="s">
        <v>1156</v>
      </c>
      <c r="I767" t="s">
        <v>1161</v>
      </c>
      <c r="J767" t="s">
        <v>1156</v>
      </c>
      <c r="L767" t="s">
        <v>1801</v>
      </c>
    </row>
    <row r="768" spans="1:13">
      <c r="A768">
        <v>16075</v>
      </c>
      <c r="B768" t="s">
        <v>2944</v>
      </c>
      <c r="C768" t="s">
        <v>2945</v>
      </c>
      <c r="D768" t="s">
        <v>1159</v>
      </c>
      <c r="E768" t="s">
        <v>983</v>
      </c>
      <c r="G768" t="s">
        <v>1160</v>
      </c>
      <c r="H768" t="s">
        <v>1156</v>
      </c>
      <c r="I768" t="s">
        <v>1161</v>
      </c>
      <c r="J768" t="s">
        <v>1156</v>
      </c>
      <c r="L768" t="s">
        <v>1801</v>
      </c>
    </row>
    <row r="769" spans="1:13">
      <c r="A769">
        <v>122207</v>
      </c>
      <c r="B769" t="s">
        <v>2946</v>
      </c>
      <c r="C769" t="s">
        <v>2947</v>
      </c>
      <c r="D769" t="s">
        <v>983</v>
      </c>
      <c r="E769" t="s">
        <v>983</v>
      </c>
      <c r="F769" t="s">
        <v>983</v>
      </c>
      <c r="H769" t="s">
        <v>1156</v>
      </c>
      <c r="I769" t="s">
        <v>1750</v>
      </c>
      <c r="J769" t="s">
        <v>1156</v>
      </c>
    </row>
    <row r="770" spans="1:13">
      <c r="A770">
        <v>122208</v>
      </c>
      <c r="B770" t="s">
        <v>2942</v>
      </c>
      <c r="C770" t="s">
        <v>2943</v>
      </c>
      <c r="D770" t="s">
        <v>983</v>
      </c>
      <c r="E770" t="s">
        <v>983</v>
      </c>
      <c r="F770" t="s">
        <v>983</v>
      </c>
      <c r="H770" t="s">
        <v>1156</v>
      </c>
      <c r="I770" t="s">
        <v>1750</v>
      </c>
      <c r="J770" t="s">
        <v>1156</v>
      </c>
    </row>
    <row r="771" spans="1:13">
      <c r="A771">
        <v>5008</v>
      </c>
      <c r="B771" t="s">
        <v>2948</v>
      </c>
      <c r="C771" t="s">
        <v>2639</v>
      </c>
      <c r="D771" t="s">
        <v>1187</v>
      </c>
      <c r="E771" t="s">
        <v>983</v>
      </c>
      <c r="F771" t="s">
        <v>983</v>
      </c>
      <c r="G771" t="s">
        <v>25</v>
      </c>
      <c r="H771" t="s">
        <v>1417</v>
      </c>
      <c r="I771" t="s">
        <v>1686</v>
      </c>
      <c r="J771" t="s">
        <v>1156</v>
      </c>
      <c r="K771" t="s">
        <v>2949</v>
      </c>
      <c r="L771" t="s">
        <v>2950</v>
      </c>
    </row>
    <row r="772" spans="1:13">
      <c r="A772">
        <v>16076</v>
      </c>
      <c r="B772" t="s">
        <v>2951</v>
      </c>
      <c r="C772" t="s">
        <v>2952</v>
      </c>
      <c r="D772" t="s">
        <v>1159</v>
      </c>
      <c r="E772" t="s">
        <v>983</v>
      </c>
      <c r="G772" t="s">
        <v>1794</v>
      </c>
      <c r="H772" t="s">
        <v>1156</v>
      </c>
      <c r="I772" t="s">
        <v>1161</v>
      </c>
      <c r="J772" t="s">
        <v>1156</v>
      </c>
      <c r="L772" t="s">
        <v>1809</v>
      </c>
    </row>
    <row r="773" spans="1:13">
      <c r="A773">
        <v>11004</v>
      </c>
      <c r="B773" t="s">
        <v>2953</v>
      </c>
      <c r="C773" t="s">
        <v>506</v>
      </c>
      <c r="D773" t="s">
        <v>1187</v>
      </c>
      <c r="E773" t="s">
        <v>983</v>
      </c>
      <c r="F773" t="s">
        <v>983</v>
      </c>
      <c r="H773" t="s">
        <v>1417</v>
      </c>
      <c r="M773" t="s">
        <v>2954</v>
      </c>
    </row>
    <row r="774" spans="1:13">
      <c r="A774">
        <v>122209</v>
      </c>
      <c r="B774" t="s">
        <v>2955</v>
      </c>
      <c r="C774" t="s">
        <v>2956</v>
      </c>
      <c r="D774" t="s">
        <v>983</v>
      </c>
      <c r="E774" t="s">
        <v>983</v>
      </c>
      <c r="F774" t="s">
        <v>983</v>
      </c>
      <c r="H774" t="s">
        <v>1156</v>
      </c>
      <c r="I774" t="s">
        <v>1750</v>
      </c>
      <c r="J774" t="s">
        <v>1156</v>
      </c>
    </row>
    <row r="775" spans="1:13">
      <c r="A775">
        <v>16077</v>
      </c>
      <c r="B775" t="s">
        <v>2957</v>
      </c>
      <c r="C775" t="s">
        <v>2958</v>
      </c>
      <c r="D775" t="s">
        <v>1159</v>
      </c>
      <c r="E775" t="s">
        <v>983</v>
      </c>
      <c r="G775" t="s">
        <v>1794</v>
      </c>
      <c r="H775" t="s">
        <v>1156</v>
      </c>
      <c r="I775" t="s">
        <v>1161</v>
      </c>
      <c r="J775" t="s">
        <v>1156</v>
      </c>
      <c r="L775" t="s">
        <v>1809</v>
      </c>
    </row>
    <row r="776" spans="1:13">
      <c r="A776">
        <v>16078</v>
      </c>
      <c r="B776" t="s">
        <v>2959</v>
      </c>
      <c r="C776" t="s">
        <v>2956</v>
      </c>
      <c r="D776" t="s">
        <v>1159</v>
      </c>
      <c r="E776" t="s">
        <v>983</v>
      </c>
      <c r="G776" t="s">
        <v>1160</v>
      </c>
      <c r="H776" t="s">
        <v>1156</v>
      </c>
      <c r="I776" t="s">
        <v>1161</v>
      </c>
      <c r="J776" t="s">
        <v>1156</v>
      </c>
      <c r="L776" t="s">
        <v>2960</v>
      </c>
    </row>
    <row r="777" spans="1:13">
      <c r="A777">
        <v>16079</v>
      </c>
      <c r="B777" t="s">
        <v>2961</v>
      </c>
      <c r="C777" t="s">
        <v>2962</v>
      </c>
      <c r="D777" t="s">
        <v>1159</v>
      </c>
      <c r="E777" t="s">
        <v>983</v>
      </c>
      <c r="G777" t="s">
        <v>1160</v>
      </c>
      <c r="H777" t="s">
        <v>1156</v>
      </c>
      <c r="I777" t="s">
        <v>1161</v>
      </c>
      <c r="J777" t="s">
        <v>1156</v>
      </c>
      <c r="L777" t="s">
        <v>2960</v>
      </c>
    </row>
    <row r="778" spans="1:13">
      <c r="A778">
        <v>3049</v>
      </c>
      <c r="B778" t="s">
        <v>2963</v>
      </c>
      <c r="C778" t="s">
        <v>2964</v>
      </c>
      <c r="D778" t="s">
        <v>2044</v>
      </c>
      <c r="E778" t="s">
        <v>983</v>
      </c>
      <c r="F778" t="s">
        <v>983</v>
      </c>
      <c r="G778" t="s">
        <v>2965</v>
      </c>
      <c r="H778" t="s">
        <v>1415</v>
      </c>
      <c r="I778" t="s">
        <v>1534</v>
      </c>
      <c r="J778" t="s">
        <v>1156</v>
      </c>
      <c r="M778" t="s">
        <v>2966</v>
      </c>
    </row>
    <row r="779" spans="1:13">
      <c r="A779">
        <v>122210</v>
      </c>
      <c r="B779" t="s">
        <v>2967</v>
      </c>
      <c r="C779" t="s">
        <v>2960</v>
      </c>
      <c r="D779" t="s">
        <v>983</v>
      </c>
      <c r="E779" t="s">
        <v>983</v>
      </c>
      <c r="F779" t="s">
        <v>983</v>
      </c>
      <c r="H779" t="s">
        <v>1156</v>
      </c>
      <c r="I779" t="s">
        <v>1750</v>
      </c>
      <c r="J779" t="s">
        <v>1156</v>
      </c>
    </row>
    <row r="780" spans="1:13">
      <c r="A780">
        <v>122211</v>
      </c>
      <c r="B780" t="s">
        <v>2968</v>
      </c>
      <c r="C780" t="s">
        <v>1720</v>
      </c>
      <c r="D780" t="s">
        <v>983</v>
      </c>
      <c r="E780" t="s">
        <v>983</v>
      </c>
      <c r="F780" t="s">
        <v>983</v>
      </c>
      <c r="H780" t="s">
        <v>1156</v>
      </c>
      <c r="I780" t="s">
        <v>1750</v>
      </c>
      <c r="J780" t="s">
        <v>1156</v>
      </c>
    </row>
    <row r="781" spans="1:13">
      <c r="A781">
        <v>122212</v>
      </c>
      <c r="B781" t="s">
        <v>2969</v>
      </c>
      <c r="C781" t="s">
        <v>2970</v>
      </c>
      <c r="D781" t="s">
        <v>983</v>
      </c>
      <c r="E781" t="s">
        <v>983</v>
      </c>
      <c r="F781" t="s">
        <v>983</v>
      </c>
      <c r="H781" t="s">
        <v>1156</v>
      </c>
      <c r="I781" t="s">
        <v>1750</v>
      </c>
      <c r="J781" t="s">
        <v>1156</v>
      </c>
    </row>
    <row r="782" spans="1:13">
      <c r="A782">
        <v>1035</v>
      </c>
      <c r="B782" t="s">
        <v>2649</v>
      </c>
      <c r="C782" t="s">
        <v>2971</v>
      </c>
      <c r="D782" t="s">
        <v>1630</v>
      </c>
      <c r="E782" t="s">
        <v>1630</v>
      </c>
      <c r="F782" t="s">
        <v>1630</v>
      </c>
      <c r="G782" t="s">
        <v>22</v>
      </c>
      <c r="H782" t="s">
        <v>1415</v>
      </c>
      <c r="I782" t="s">
        <v>1416</v>
      </c>
      <c r="J782" t="s">
        <v>1417</v>
      </c>
      <c r="M782" t="s">
        <v>2972</v>
      </c>
    </row>
    <row r="783" spans="1:13">
      <c r="A783">
        <v>122213</v>
      </c>
      <c r="B783" t="s">
        <v>2973</v>
      </c>
      <c r="C783" t="s">
        <v>2974</v>
      </c>
      <c r="D783" t="s">
        <v>983</v>
      </c>
      <c r="E783" t="s">
        <v>983</v>
      </c>
      <c r="F783" t="s">
        <v>983</v>
      </c>
      <c r="H783" t="s">
        <v>1156</v>
      </c>
      <c r="I783" t="s">
        <v>1750</v>
      </c>
      <c r="J783" t="s">
        <v>1156</v>
      </c>
    </row>
    <row r="784" spans="1:13">
      <c r="A784">
        <v>1</v>
      </c>
      <c r="B784" t="s">
        <v>1484</v>
      </c>
      <c r="C784" t="s">
        <v>2975</v>
      </c>
      <c r="D784" t="s">
        <v>1165</v>
      </c>
      <c r="E784" t="s">
        <v>1166</v>
      </c>
      <c r="F784" t="s">
        <v>1146</v>
      </c>
      <c r="H784" t="s">
        <v>1156</v>
      </c>
    </row>
    <row r="785" spans="1:13">
      <c r="A785">
        <v>21</v>
      </c>
      <c r="B785" t="s">
        <v>1461</v>
      </c>
      <c r="C785" t="s">
        <v>1462</v>
      </c>
      <c r="D785" t="s">
        <v>2976</v>
      </c>
      <c r="E785" t="s">
        <v>2977</v>
      </c>
      <c r="H785" t="s">
        <v>1156</v>
      </c>
    </row>
    <row r="786" spans="1:13">
      <c r="A786">
        <v>44</v>
      </c>
      <c r="B786" t="s">
        <v>2978</v>
      </c>
      <c r="C786" t="s">
        <v>1549</v>
      </c>
      <c r="D786" t="s">
        <v>1165</v>
      </c>
      <c r="E786" t="s">
        <v>1166</v>
      </c>
      <c r="F786" t="s">
        <v>1146</v>
      </c>
      <c r="H786" t="s">
        <v>1156</v>
      </c>
    </row>
    <row r="787" spans="1:13">
      <c r="A787">
        <v>68</v>
      </c>
      <c r="B787" t="s">
        <v>2979</v>
      </c>
      <c r="C787" t="s">
        <v>2980</v>
      </c>
      <c r="D787" t="s">
        <v>1165</v>
      </c>
      <c r="E787" t="s">
        <v>1166</v>
      </c>
      <c r="F787" t="s">
        <v>1146</v>
      </c>
      <c r="H787" t="s">
        <v>1156</v>
      </c>
    </row>
    <row r="788" spans="1:13">
      <c r="A788">
        <v>154</v>
      </c>
      <c r="B788" t="s">
        <v>595</v>
      </c>
      <c r="C788" t="s">
        <v>1346</v>
      </c>
      <c r="D788" t="s">
        <v>1165</v>
      </c>
      <c r="E788" t="s">
        <v>1166</v>
      </c>
      <c r="F788" t="s">
        <v>1146</v>
      </c>
      <c r="H788" t="s">
        <v>1156</v>
      </c>
    </row>
    <row r="789" spans="1:13">
      <c r="A789">
        <v>9015</v>
      </c>
      <c r="B789" t="s">
        <v>2981</v>
      </c>
      <c r="C789" t="s">
        <v>2982</v>
      </c>
      <c r="D789" t="s">
        <v>2234</v>
      </c>
      <c r="E789" t="s">
        <v>983</v>
      </c>
      <c r="F789" t="s">
        <v>983</v>
      </c>
      <c r="G789" t="s">
        <v>1723</v>
      </c>
      <c r="H789" t="s">
        <v>1415</v>
      </c>
      <c r="I789" t="s">
        <v>1724</v>
      </c>
      <c r="J789" t="s">
        <v>1156</v>
      </c>
    </row>
    <row r="790" spans="1:13">
      <c r="A790">
        <v>9027</v>
      </c>
      <c r="B790" t="s">
        <v>2983</v>
      </c>
      <c r="C790" t="s">
        <v>2984</v>
      </c>
      <c r="D790" t="s">
        <v>1187</v>
      </c>
      <c r="E790" t="s">
        <v>983</v>
      </c>
      <c r="F790" t="s">
        <v>983</v>
      </c>
      <c r="G790" t="s">
        <v>1723</v>
      </c>
      <c r="H790" t="s">
        <v>1417</v>
      </c>
      <c r="I790" t="s">
        <v>1724</v>
      </c>
      <c r="J790" t="s">
        <v>1156</v>
      </c>
    </row>
    <row r="791" spans="1:13">
      <c r="A791">
        <v>9069</v>
      </c>
      <c r="B791" t="s">
        <v>2985</v>
      </c>
      <c r="C791" t="s">
        <v>2986</v>
      </c>
      <c r="D791" t="s">
        <v>2044</v>
      </c>
      <c r="E791" t="s">
        <v>983</v>
      </c>
      <c r="F791" t="s">
        <v>983</v>
      </c>
      <c r="G791" t="s">
        <v>1723</v>
      </c>
      <c r="H791" t="s">
        <v>1417</v>
      </c>
      <c r="I791" t="s">
        <v>1724</v>
      </c>
      <c r="J791" t="s">
        <v>1156</v>
      </c>
    </row>
    <row r="792" spans="1:13">
      <c r="A792">
        <v>9090</v>
      </c>
      <c r="B792" t="s">
        <v>2987</v>
      </c>
      <c r="C792" t="s">
        <v>2988</v>
      </c>
      <c r="D792" t="s">
        <v>2234</v>
      </c>
      <c r="E792" t="s">
        <v>983</v>
      </c>
      <c r="F792" t="s">
        <v>983</v>
      </c>
      <c r="G792" t="s">
        <v>1723</v>
      </c>
      <c r="H792" t="s">
        <v>1415</v>
      </c>
      <c r="I792" t="s">
        <v>1724</v>
      </c>
      <c r="J792" t="s">
        <v>1156</v>
      </c>
    </row>
    <row r="793" spans="1:13">
      <c r="A793">
        <v>122214</v>
      </c>
      <c r="B793" t="s">
        <v>2989</v>
      </c>
      <c r="C793" t="s">
        <v>2990</v>
      </c>
      <c r="D793" t="s">
        <v>983</v>
      </c>
      <c r="E793" t="s">
        <v>983</v>
      </c>
      <c r="F793" t="s">
        <v>983</v>
      </c>
      <c r="H793" t="s">
        <v>1156</v>
      </c>
      <c r="I793" t="s">
        <v>1750</v>
      </c>
      <c r="J793" t="s">
        <v>1156</v>
      </c>
    </row>
    <row r="794" spans="1:13">
      <c r="A794">
        <v>122215</v>
      </c>
      <c r="B794" t="s">
        <v>2991</v>
      </c>
      <c r="C794" t="s">
        <v>2992</v>
      </c>
      <c r="D794" t="s">
        <v>983</v>
      </c>
      <c r="E794" t="s">
        <v>983</v>
      </c>
      <c r="F794" t="s">
        <v>983</v>
      </c>
      <c r="H794" t="s">
        <v>1156</v>
      </c>
      <c r="I794" t="s">
        <v>1750</v>
      </c>
      <c r="J794" t="s">
        <v>1156</v>
      </c>
    </row>
    <row r="795" spans="1:13">
      <c r="A795">
        <v>121058</v>
      </c>
      <c r="B795" t="s">
        <v>2993</v>
      </c>
      <c r="C795" t="s">
        <v>2994</v>
      </c>
      <c r="D795" t="s">
        <v>983</v>
      </c>
      <c r="E795" t="s">
        <v>983</v>
      </c>
      <c r="F795" t="s">
        <v>983</v>
      </c>
      <c r="G795" t="s">
        <v>983</v>
      </c>
      <c r="H795" t="s">
        <v>1156</v>
      </c>
      <c r="I795" t="s">
        <v>1915</v>
      </c>
      <c r="J795" t="s">
        <v>1156</v>
      </c>
    </row>
    <row r="796" spans="1:13">
      <c r="A796">
        <v>122216</v>
      </c>
      <c r="B796" t="s">
        <v>2995</v>
      </c>
      <c r="C796" t="s">
        <v>2996</v>
      </c>
      <c r="D796" t="s">
        <v>1159</v>
      </c>
      <c r="E796" t="s">
        <v>983</v>
      </c>
      <c r="G796" t="s">
        <v>2996</v>
      </c>
      <c r="H796" t="s">
        <v>1757</v>
      </c>
      <c r="I796" t="s">
        <v>1750</v>
      </c>
      <c r="J796" t="s">
        <v>1156</v>
      </c>
    </row>
    <row r="797" spans="1:13">
      <c r="A797">
        <v>117023</v>
      </c>
      <c r="B797" t="s">
        <v>2997</v>
      </c>
      <c r="C797" t="s">
        <v>2998</v>
      </c>
      <c r="D797" t="s">
        <v>1798</v>
      </c>
      <c r="E797" t="s">
        <v>983</v>
      </c>
      <c r="F797" t="s">
        <v>983</v>
      </c>
      <c r="G797" t="s">
        <v>2998</v>
      </c>
      <c r="H797" t="s">
        <v>1156</v>
      </c>
      <c r="I797" t="s">
        <v>2011</v>
      </c>
      <c r="J797" t="s">
        <v>1156</v>
      </c>
      <c r="L797" t="s">
        <v>2998</v>
      </c>
    </row>
    <row r="798" spans="1:13">
      <c r="A798">
        <v>27012</v>
      </c>
      <c r="B798" t="s">
        <v>2999</v>
      </c>
      <c r="C798" t="s">
        <v>3000</v>
      </c>
      <c r="D798" t="s">
        <v>983</v>
      </c>
      <c r="E798" t="s">
        <v>983</v>
      </c>
      <c r="F798" t="s">
        <v>983</v>
      </c>
      <c r="G798" t="s">
        <v>2059</v>
      </c>
      <c r="H798" t="s">
        <v>1415</v>
      </c>
      <c r="I798" t="s">
        <v>2904</v>
      </c>
      <c r="J798" t="s">
        <v>1417</v>
      </c>
      <c r="M798" t="s">
        <v>3001</v>
      </c>
    </row>
    <row r="799" spans="1:13">
      <c r="A799">
        <v>3054</v>
      </c>
      <c r="B799" t="s">
        <v>3002</v>
      </c>
      <c r="C799" t="s">
        <v>379</v>
      </c>
      <c r="D799" t="s">
        <v>2044</v>
      </c>
      <c r="E799" t="s">
        <v>983</v>
      </c>
      <c r="F799" t="s">
        <v>983</v>
      </c>
      <c r="G799" t="s">
        <v>3003</v>
      </c>
      <c r="H799" t="s">
        <v>1415</v>
      </c>
      <c r="I799" t="s">
        <v>1534</v>
      </c>
      <c r="J799" t="s">
        <v>1417</v>
      </c>
      <c r="K799" t="s">
        <v>3004</v>
      </c>
      <c r="M799" t="s">
        <v>3005</v>
      </c>
    </row>
    <row r="800" spans="1:13">
      <c r="A800">
        <v>16082</v>
      </c>
      <c r="B800" t="s">
        <v>3006</v>
      </c>
      <c r="C800" t="s">
        <v>1801</v>
      </c>
      <c r="D800" t="s">
        <v>1159</v>
      </c>
      <c r="E800" t="s">
        <v>983</v>
      </c>
      <c r="G800" t="s">
        <v>3007</v>
      </c>
      <c r="H800" t="s">
        <v>1757</v>
      </c>
      <c r="I800" t="s">
        <v>1161</v>
      </c>
      <c r="J800" t="s">
        <v>1156</v>
      </c>
    </row>
    <row r="801" spans="1:12">
      <c r="A801">
        <v>16083</v>
      </c>
      <c r="B801" t="s">
        <v>3008</v>
      </c>
      <c r="C801" t="s">
        <v>3009</v>
      </c>
      <c r="D801" t="s">
        <v>1159</v>
      </c>
      <c r="E801" t="s">
        <v>983</v>
      </c>
      <c r="G801" t="s">
        <v>1794</v>
      </c>
      <c r="H801" t="s">
        <v>1757</v>
      </c>
      <c r="I801" t="s">
        <v>1161</v>
      </c>
      <c r="J801" t="s">
        <v>1156</v>
      </c>
      <c r="L801" t="s">
        <v>1801</v>
      </c>
    </row>
    <row r="802" spans="1:12">
      <c r="A802">
        <v>16084</v>
      </c>
      <c r="B802" t="s">
        <v>3010</v>
      </c>
      <c r="C802" t="s">
        <v>3011</v>
      </c>
      <c r="D802" t="s">
        <v>1159</v>
      </c>
      <c r="E802" t="s">
        <v>983</v>
      </c>
      <c r="G802" t="s">
        <v>1794</v>
      </c>
      <c r="H802" t="s">
        <v>1757</v>
      </c>
      <c r="I802" t="s">
        <v>1161</v>
      </c>
      <c r="J802" t="s">
        <v>1156</v>
      </c>
      <c r="L802" t="s">
        <v>1815</v>
      </c>
    </row>
    <row r="803" spans="1:12">
      <c r="A803">
        <v>122217</v>
      </c>
      <c r="B803" t="s">
        <v>3012</v>
      </c>
      <c r="C803" t="s">
        <v>3013</v>
      </c>
      <c r="D803" t="s">
        <v>1159</v>
      </c>
      <c r="E803" t="s">
        <v>983</v>
      </c>
      <c r="G803" t="s">
        <v>983</v>
      </c>
      <c r="H803" t="s">
        <v>1757</v>
      </c>
      <c r="I803" t="s">
        <v>1750</v>
      </c>
      <c r="J803" t="s">
        <v>1156</v>
      </c>
    </row>
    <row r="804" spans="1:12">
      <c r="A804">
        <v>16085</v>
      </c>
      <c r="B804" t="s">
        <v>3014</v>
      </c>
      <c r="C804" t="s">
        <v>3013</v>
      </c>
      <c r="D804" t="s">
        <v>1159</v>
      </c>
      <c r="E804" t="s">
        <v>983</v>
      </c>
      <c r="G804" t="s">
        <v>1160</v>
      </c>
      <c r="H804" t="s">
        <v>1757</v>
      </c>
      <c r="I804" t="s">
        <v>1161</v>
      </c>
      <c r="J804" t="s">
        <v>1156</v>
      </c>
      <c r="L804" t="s">
        <v>2039</v>
      </c>
    </row>
    <row r="805" spans="1:12">
      <c r="A805">
        <v>117024</v>
      </c>
      <c r="B805" t="s">
        <v>3015</v>
      </c>
      <c r="C805" t="s">
        <v>3016</v>
      </c>
      <c r="D805" t="s">
        <v>1798</v>
      </c>
      <c r="E805" t="s">
        <v>983</v>
      </c>
      <c r="F805" t="s">
        <v>983</v>
      </c>
      <c r="G805" t="s">
        <v>3016</v>
      </c>
      <c r="H805" t="s">
        <v>1156</v>
      </c>
      <c r="I805" t="s">
        <v>2011</v>
      </c>
      <c r="J805" t="s">
        <v>1156</v>
      </c>
      <c r="L805" t="s">
        <v>3016</v>
      </c>
    </row>
    <row r="806" spans="1:12">
      <c r="A806">
        <v>122218</v>
      </c>
      <c r="B806" t="s">
        <v>3017</v>
      </c>
      <c r="C806" t="s">
        <v>3018</v>
      </c>
      <c r="D806" t="s">
        <v>1159</v>
      </c>
      <c r="E806" t="s">
        <v>983</v>
      </c>
      <c r="G806" t="s">
        <v>706</v>
      </c>
      <c r="H806" t="s">
        <v>1757</v>
      </c>
      <c r="I806" t="s">
        <v>1750</v>
      </c>
      <c r="J806" t="s">
        <v>1156</v>
      </c>
    </row>
    <row r="807" spans="1:12">
      <c r="A807">
        <v>16086</v>
      </c>
      <c r="B807" t="s">
        <v>3019</v>
      </c>
      <c r="C807" t="s">
        <v>3020</v>
      </c>
      <c r="D807" t="s">
        <v>1159</v>
      </c>
      <c r="E807" t="s">
        <v>983</v>
      </c>
      <c r="G807" t="s">
        <v>1794</v>
      </c>
      <c r="H807" t="s">
        <v>1757</v>
      </c>
      <c r="I807" t="s">
        <v>1161</v>
      </c>
      <c r="J807" t="s">
        <v>1156</v>
      </c>
      <c r="L807" t="s">
        <v>1815</v>
      </c>
    </row>
    <row r="808" spans="1:12">
      <c r="A808">
        <v>122219</v>
      </c>
      <c r="B808" t="s">
        <v>3021</v>
      </c>
      <c r="C808" t="s">
        <v>3022</v>
      </c>
      <c r="D808" t="s">
        <v>1159</v>
      </c>
      <c r="E808" t="s">
        <v>983</v>
      </c>
      <c r="G808" t="s">
        <v>3022</v>
      </c>
      <c r="H808" t="s">
        <v>1757</v>
      </c>
      <c r="I808" t="s">
        <v>1750</v>
      </c>
      <c r="J808" t="s">
        <v>1156</v>
      </c>
    </row>
    <row r="809" spans="1:12">
      <c r="A809">
        <v>122220</v>
      </c>
      <c r="B809" t="s">
        <v>3023</v>
      </c>
      <c r="C809" t="s">
        <v>3024</v>
      </c>
      <c r="D809" t="s">
        <v>1159</v>
      </c>
      <c r="E809" t="s">
        <v>983</v>
      </c>
      <c r="G809" t="s">
        <v>3024</v>
      </c>
      <c r="H809" t="s">
        <v>1757</v>
      </c>
      <c r="I809" t="s">
        <v>1750</v>
      </c>
      <c r="J809" t="s">
        <v>1156</v>
      </c>
    </row>
    <row r="810" spans="1:12">
      <c r="A810">
        <v>16087</v>
      </c>
      <c r="B810" t="s">
        <v>3025</v>
      </c>
      <c r="C810" t="s">
        <v>3024</v>
      </c>
      <c r="D810" t="s">
        <v>1159</v>
      </c>
      <c r="E810" t="s">
        <v>983</v>
      </c>
      <c r="G810" t="s">
        <v>1160</v>
      </c>
      <c r="H810" t="s">
        <v>1757</v>
      </c>
      <c r="I810" t="s">
        <v>1161</v>
      </c>
      <c r="J810" t="s">
        <v>1156</v>
      </c>
      <c r="L810" t="s">
        <v>1815</v>
      </c>
    </row>
    <row r="811" spans="1:12">
      <c r="A811">
        <v>122221</v>
      </c>
      <c r="B811" t="s">
        <v>3026</v>
      </c>
      <c r="C811" t="s">
        <v>3027</v>
      </c>
      <c r="D811" t="s">
        <v>1159</v>
      </c>
      <c r="E811" t="s">
        <v>983</v>
      </c>
      <c r="G811" t="s">
        <v>3027</v>
      </c>
      <c r="H811" t="s">
        <v>1757</v>
      </c>
      <c r="I811" t="s">
        <v>1750</v>
      </c>
      <c r="J811" t="s">
        <v>1156</v>
      </c>
    </row>
    <row r="812" spans="1:12">
      <c r="A812">
        <v>9126</v>
      </c>
      <c r="B812" t="s">
        <v>3028</v>
      </c>
      <c r="C812" t="s">
        <v>3029</v>
      </c>
      <c r="D812" t="s">
        <v>3030</v>
      </c>
      <c r="E812" t="s">
        <v>983</v>
      </c>
      <c r="F812" t="s">
        <v>983</v>
      </c>
      <c r="G812" t="s">
        <v>1723</v>
      </c>
      <c r="H812" t="s">
        <v>1415</v>
      </c>
      <c r="I812" t="s">
        <v>1724</v>
      </c>
      <c r="J812" t="s">
        <v>1156</v>
      </c>
    </row>
    <row r="813" spans="1:12">
      <c r="A813">
        <v>9130</v>
      </c>
      <c r="B813" t="s">
        <v>3031</v>
      </c>
      <c r="C813" t="s">
        <v>3032</v>
      </c>
      <c r="D813" t="s">
        <v>2044</v>
      </c>
      <c r="E813" t="s">
        <v>983</v>
      </c>
      <c r="F813" t="s">
        <v>983</v>
      </c>
      <c r="G813" t="s">
        <v>1723</v>
      </c>
      <c r="H813" t="s">
        <v>1417</v>
      </c>
      <c r="I813" t="s">
        <v>1724</v>
      </c>
      <c r="J813" t="s">
        <v>1156</v>
      </c>
    </row>
    <row r="814" spans="1:12">
      <c r="A814">
        <v>9131</v>
      </c>
      <c r="B814" t="s">
        <v>3033</v>
      </c>
      <c r="C814" t="s">
        <v>3034</v>
      </c>
      <c r="D814" t="s">
        <v>2103</v>
      </c>
      <c r="E814" t="s">
        <v>983</v>
      </c>
      <c r="F814" t="s">
        <v>983</v>
      </c>
      <c r="G814" t="s">
        <v>1723</v>
      </c>
      <c r="H814" t="s">
        <v>1415</v>
      </c>
      <c r="I814" t="s">
        <v>1724</v>
      </c>
      <c r="J814" t="s">
        <v>1156</v>
      </c>
    </row>
    <row r="815" spans="1:12">
      <c r="A815">
        <v>9132</v>
      </c>
      <c r="B815" t="s">
        <v>3035</v>
      </c>
      <c r="C815" t="s">
        <v>3036</v>
      </c>
      <c r="D815" t="s">
        <v>2103</v>
      </c>
      <c r="E815" t="s">
        <v>983</v>
      </c>
      <c r="F815" t="s">
        <v>983</v>
      </c>
      <c r="G815" t="s">
        <v>1723</v>
      </c>
      <c r="H815" t="s">
        <v>1415</v>
      </c>
      <c r="I815" t="s">
        <v>1724</v>
      </c>
      <c r="J815" t="s">
        <v>1156</v>
      </c>
    </row>
    <row r="816" spans="1:12">
      <c r="A816">
        <v>9136</v>
      </c>
      <c r="B816" t="s">
        <v>3037</v>
      </c>
      <c r="C816" t="s">
        <v>3038</v>
      </c>
      <c r="D816" t="s">
        <v>1252</v>
      </c>
      <c r="E816" t="s">
        <v>983</v>
      </c>
      <c r="F816" t="s">
        <v>983</v>
      </c>
      <c r="G816" t="s">
        <v>1723</v>
      </c>
      <c r="H816" t="s">
        <v>1415</v>
      </c>
      <c r="I816" t="s">
        <v>1724</v>
      </c>
      <c r="J816" t="s">
        <v>1156</v>
      </c>
    </row>
    <row r="817" spans="1:10">
      <c r="A817">
        <v>9137</v>
      </c>
      <c r="B817" t="s">
        <v>3039</v>
      </c>
      <c r="C817" t="s">
        <v>3040</v>
      </c>
      <c r="D817" t="s">
        <v>2044</v>
      </c>
      <c r="E817" t="s">
        <v>983</v>
      </c>
      <c r="F817" t="s">
        <v>983</v>
      </c>
      <c r="G817" t="s">
        <v>1723</v>
      </c>
      <c r="H817" t="s">
        <v>1415</v>
      </c>
      <c r="I817" t="s">
        <v>1724</v>
      </c>
      <c r="J817" t="s">
        <v>1156</v>
      </c>
    </row>
    <row r="818" spans="1:10">
      <c r="A818">
        <v>9138</v>
      </c>
      <c r="B818" t="s">
        <v>3041</v>
      </c>
      <c r="C818" t="s">
        <v>3042</v>
      </c>
      <c r="D818" t="s">
        <v>1856</v>
      </c>
      <c r="E818" t="s">
        <v>983</v>
      </c>
      <c r="F818" t="s">
        <v>983</v>
      </c>
      <c r="G818" t="s">
        <v>1723</v>
      </c>
      <c r="H818" t="s">
        <v>1415</v>
      </c>
      <c r="I818" t="s">
        <v>1724</v>
      </c>
      <c r="J818" t="s">
        <v>1156</v>
      </c>
    </row>
    <row r="819" spans="1:10">
      <c r="A819">
        <v>9141</v>
      </c>
      <c r="B819" t="s">
        <v>3043</v>
      </c>
      <c r="C819" t="s">
        <v>3044</v>
      </c>
      <c r="D819" t="s">
        <v>2110</v>
      </c>
      <c r="E819" t="s">
        <v>983</v>
      </c>
      <c r="F819" t="s">
        <v>983</v>
      </c>
      <c r="G819" t="s">
        <v>1723</v>
      </c>
      <c r="H819" t="s">
        <v>1415</v>
      </c>
      <c r="I819" t="s">
        <v>1724</v>
      </c>
      <c r="J819" t="s">
        <v>1156</v>
      </c>
    </row>
    <row r="820" spans="1:10">
      <c r="A820">
        <v>9143</v>
      </c>
      <c r="B820" t="s">
        <v>3045</v>
      </c>
      <c r="C820" t="s">
        <v>3046</v>
      </c>
      <c r="D820" t="s">
        <v>2044</v>
      </c>
      <c r="E820" t="s">
        <v>983</v>
      </c>
      <c r="F820" t="s">
        <v>983</v>
      </c>
      <c r="G820" t="s">
        <v>1723</v>
      </c>
      <c r="H820" t="s">
        <v>1417</v>
      </c>
      <c r="I820" t="s">
        <v>1724</v>
      </c>
      <c r="J820" t="s">
        <v>1156</v>
      </c>
    </row>
    <row r="821" spans="1:10">
      <c r="A821">
        <v>9145</v>
      </c>
      <c r="B821" t="s">
        <v>3047</v>
      </c>
      <c r="C821" t="s">
        <v>3048</v>
      </c>
      <c r="D821" t="s">
        <v>1051</v>
      </c>
      <c r="E821" t="s">
        <v>983</v>
      </c>
      <c r="F821" t="s">
        <v>983</v>
      </c>
      <c r="G821" t="s">
        <v>1723</v>
      </c>
      <c r="H821" t="s">
        <v>1415</v>
      </c>
      <c r="I821" t="s">
        <v>1724</v>
      </c>
      <c r="J821" t="s">
        <v>1156</v>
      </c>
    </row>
    <row r="822" spans="1:10">
      <c r="A822">
        <v>9146</v>
      </c>
      <c r="B822" t="s">
        <v>3049</v>
      </c>
      <c r="C822" t="s">
        <v>3050</v>
      </c>
      <c r="D822" t="s">
        <v>2044</v>
      </c>
      <c r="E822" t="s">
        <v>983</v>
      </c>
      <c r="F822" t="s">
        <v>983</v>
      </c>
      <c r="G822" t="s">
        <v>1723</v>
      </c>
      <c r="H822" t="s">
        <v>1417</v>
      </c>
      <c r="I822" t="s">
        <v>1724</v>
      </c>
      <c r="J822" t="s">
        <v>1156</v>
      </c>
    </row>
    <row r="823" spans="1:10">
      <c r="A823">
        <v>9148</v>
      </c>
      <c r="B823" t="s">
        <v>3051</v>
      </c>
      <c r="C823" t="s">
        <v>3052</v>
      </c>
      <c r="D823" t="s">
        <v>1051</v>
      </c>
      <c r="E823" t="s">
        <v>983</v>
      </c>
      <c r="F823" t="s">
        <v>983</v>
      </c>
      <c r="G823" t="s">
        <v>1723</v>
      </c>
      <c r="H823" t="s">
        <v>1415</v>
      </c>
      <c r="I823" t="s">
        <v>1724</v>
      </c>
      <c r="J823" t="s">
        <v>1156</v>
      </c>
    </row>
    <row r="824" spans="1:10">
      <c r="A824">
        <v>9150</v>
      </c>
      <c r="B824" t="s">
        <v>3053</v>
      </c>
      <c r="C824" t="s">
        <v>3054</v>
      </c>
      <c r="D824" t="s">
        <v>1051</v>
      </c>
      <c r="E824" t="s">
        <v>983</v>
      </c>
      <c r="F824" t="s">
        <v>983</v>
      </c>
      <c r="G824" t="s">
        <v>1723</v>
      </c>
      <c r="H824" t="s">
        <v>1415</v>
      </c>
      <c r="I824" t="s">
        <v>1724</v>
      </c>
      <c r="J824" t="s">
        <v>1156</v>
      </c>
    </row>
    <row r="825" spans="1:10">
      <c r="A825">
        <v>9151</v>
      </c>
      <c r="B825" t="s">
        <v>3055</v>
      </c>
      <c r="C825" t="s">
        <v>3056</v>
      </c>
      <c r="D825" t="s">
        <v>1051</v>
      </c>
      <c r="E825" t="s">
        <v>983</v>
      </c>
      <c r="F825" t="s">
        <v>983</v>
      </c>
      <c r="G825" t="s">
        <v>1723</v>
      </c>
      <c r="H825" t="s">
        <v>1415</v>
      </c>
      <c r="I825" t="s">
        <v>1724</v>
      </c>
      <c r="J825" t="s">
        <v>1156</v>
      </c>
    </row>
    <row r="826" spans="1:10">
      <c r="A826">
        <v>9153</v>
      </c>
      <c r="B826" t="s">
        <v>3057</v>
      </c>
      <c r="C826" t="s">
        <v>3058</v>
      </c>
      <c r="D826" t="s">
        <v>2152</v>
      </c>
      <c r="E826" t="s">
        <v>983</v>
      </c>
      <c r="F826" t="s">
        <v>983</v>
      </c>
      <c r="G826" t="s">
        <v>1723</v>
      </c>
      <c r="H826" t="s">
        <v>1415</v>
      </c>
      <c r="I826" t="s">
        <v>1724</v>
      </c>
      <c r="J826" t="s">
        <v>1156</v>
      </c>
    </row>
    <row r="827" spans="1:10">
      <c r="A827">
        <v>9154</v>
      </c>
      <c r="B827" t="s">
        <v>3059</v>
      </c>
      <c r="C827" t="s">
        <v>3060</v>
      </c>
      <c r="D827" t="s">
        <v>2044</v>
      </c>
      <c r="E827" t="s">
        <v>983</v>
      </c>
      <c r="F827" t="s">
        <v>983</v>
      </c>
      <c r="G827" t="s">
        <v>1723</v>
      </c>
      <c r="H827" t="s">
        <v>1417</v>
      </c>
      <c r="I827" t="s">
        <v>1724</v>
      </c>
      <c r="J827" t="s">
        <v>1156</v>
      </c>
    </row>
    <row r="828" spans="1:10">
      <c r="A828">
        <v>9155</v>
      </c>
      <c r="B828" t="s">
        <v>3061</v>
      </c>
      <c r="C828" t="s">
        <v>3062</v>
      </c>
      <c r="D828" t="s">
        <v>2152</v>
      </c>
      <c r="E828" t="s">
        <v>983</v>
      </c>
      <c r="F828" t="s">
        <v>983</v>
      </c>
      <c r="G828" t="s">
        <v>1723</v>
      </c>
      <c r="H828" t="s">
        <v>1415</v>
      </c>
      <c r="I828" t="s">
        <v>1724</v>
      </c>
      <c r="J828" t="s">
        <v>1156</v>
      </c>
    </row>
    <row r="829" spans="1:10">
      <c r="A829">
        <v>9156</v>
      </c>
      <c r="B829" t="s">
        <v>3063</v>
      </c>
      <c r="C829" t="s">
        <v>3064</v>
      </c>
      <c r="D829" t="s">
        <v>2098</v>
      </c>
      <c r="E829" t="s">
        <v>983</v>
      </c>
      <c r="F829" t="s">
        <v>983</v>
      </c>
      <c r="G829" t="s">
        <v>1723</v>
      </c>
      <c r="H829" t="s">
        <v>1415</v>
      </c>
      <c r="I829" t="s">
        <v>1724</v>
      </c>
      <c r="J829" t="s">
        <v>1156</v>
      </c>
    </row>
    <row r="830" spans="1:10">
      <c r="A830">
        <v>9157</v>
      </c>
      <c r="B830" t="s">
        <v>3065</v>
      </c>
      <c r="C830" t="s">
        <v>3066</v>
      </c>
      <c r="D830" t="s">
        <v>1252</v>
      </c>
      <c r="E830" t="s">
        <v>983</v>
      </c>
      <c r="F830" t="s">
        <v>983</v>
      </c>
      <c r="G830" t="s">
        <v>1723</v>
      </c>
      <c r="H830" t="s">
        <v>1415</v>
      </c>
      <c r="I830" t="s">
        <v>1724</v>
      </c>
      <c r="J830" t="s">
        <v>1156</v>
      </c>
    </row>
    <row r="831" spans="1:10">
      <c r="A831">
        <v>9158</v>
      </c>
      <c r="B831" t="s">
        <v>3067</v>
      </c>
      <c r="C831" t="s">
        <v>3068</v>
      </c>
      <c r="D831" t="s">
        <v>2044</v>
      </c>
      <c r="E831" t="s">
        <v>983</v>
      </c>
      <c r="F831" t="s">
        <v>983</v>
      </c>
      <c r="G831" t="s">
        <v>1723</v>
      </c>
      <c r="H831" t="s">
        <v>1417</v>
      </c>
      <c r="I831" t="s">
        <v>1724</v>
      </c>
      <c r="J831" t="s">
        <v>1156</v>
      </c>
    </row>
    <row r="832" spans="1:10">
      <c r="A832">
        <v>9160</v>
      </c>
      <c r="B832" t="s">
        <v>3069</v>
      </c>
      <c r="C832" t="s">
        <v>3070</v>
      </c>
      <c r="D832" t="s">
        <v>3071</v>
      </c>
      <c r="E832" t="s">
        <v>983</v>
      </c>
      <c r="F832" t="s">
        <v>983</v>
      </c>
      <c r="G832" t="s">
        <v>1723</v>
      </c>
      <c r="H832" t="s">
        <v>1415</v>
      </c>
      <c r="I832" t="s">
        <v>1724</v>
      </c>
      <c r="J832" t="s">
        <v>1156</v>
      </c>
    </row>
    <row r="833" spans="1:10">
      <c r="A833">
        <v>9161</v>
      </c>
      <c r="B833" t="s">
        <v>3072</v>
      </c>
      <c r="C833" t="s">
        <v>3073</v>
      </c>
      <c r="D833" t="s">
        <v>2103</v>
      </c>
      <c r="E833" t="s">
        <v>983</v>
      </c>
      <c r="F833" t="s">
        <v>983</v>
      </c>
      <c r="G833" t="s">
        <v>1723</v>
      </c>
      <c r="H833" t="s">
        <v>1415</v>
      </c>
      <c r="I833" t="s">
        <v>1724</v>
      </c>
      <c r="J833" t="s">
        <v>1156</v>
      </c>
    </row>
    <row r="834" spans="1:10">
      <c r="A834">
        <v>9163</v>
      </c>
      <c r="B834" t="s">
        <v>3074</v>
      </c>
      <c r="C834" t="s">
        <v>3075</v>
      </c>
      <c r="D834" t="s">
        <v>1252</v>
      </c>
      <c r="E834" t="s">
        <v>983</v>
      </c>
      <c r="F834" t="s">
        <v>983</v>
      </c>
      <c r="G834" t="s">
        <v>1723</v>
      </c>
      <c r="H834" t="s">
        <v>1415</v>
      </c>
      <c r="I834" t="s">
        <v>1724</v>
      </c>
      <c r="J834" t="s">
        <v>1156</v>
      </c>
    </row>
    <row r="835" spans="1:10">
      <c r="A835">
        <v>9164</v>
      </c>
      <c r="B835" t="s">
        <v>3076</v>
      </c>
      <c r="C835" t="s">
        <v>3077</v>
      </c>
      <c r="D835" t="s">
        <v>2152</v>
      </c>
      <c r="E835" t="s">
        <v>983</v>
      </c>
      <c r="F835" t="s">
        <v>983</v>
      </c>
      <c r="G835" t="s">
        <v>1723</v>
      </c>
      <c r="H835" t="s">
        <v>1415</v>
      </c>
      <c r="I835" t="s">
        <v>1724</v>
      </c>
      <c r="J835" t="s">
        <v>1156</v>
      </c>
    </row>
    <row r="836" spans="1:10">
      <c r="A836">
        <v>9165</v>
      </c>
      <c r="B836" t="s">
        <v>3078</v>
      </c>
      <c r="C836" t="s">
        <v>3079</v>
      </c>
      <c r="D836" t="s">
        <v>1051</v>
      </c>
      <c r="E836" t="s">
        <v>983</v>
      </c>
      <c r="F836" t="s">
        <v>983</v>
      </c>
      <c r="G836" t="s">
        <v>1723</v>
      </c>
      <c r="H836" t="s">
        <v>1415</v>
      </c>
      <c r="I836" t="s">
        <v>1724</v>
      </c>
      <c r="J836" t="s">
        <v>1156</v>
      </c>
    </row>
    <row r="837" spans="1:10">
      <c r="A837">
        <v>9166</v>
      </c>
      <c r="B837" t="s">
        <v>3080</v>
      </c>
      <c r="C837" t="s">
        <v>3081</v>
      </c>
      <c r="D837" t="s">
        <v>3071</v>
      </c>
      <c r="E837" t="s">
        <v>983</v>
      </c>
      <c r="F837" t="s">
        <v>983</v>
      </c>
      <c r="G837" t="s">
        <v>1723</v>
      </c>
      <c r="H837" t="s">
        <v>1415</v>
      </c>
      <c r="I837" t="s">
        <v>1724</v>
      </c>
      <c r="J837" t="s">
        <v>1156</v>
      </c>
    </row>
    <row r="838" spans="1:10">
      <c r="A838">
        <v>9170</v>
      </c>
      <c r="B838" t="s">
        <v>3082</v>
      </c>
      <c r="C838" t="s">
        <v>3083</v>
      </c>
      <c r="D838" t="s">
        <v>1252</v>
      </c>
      <c r="E838" t="s">
        <v>983</v>
      </c>
      <c r="F838" t="s">
        <v>983</v>
      </c>
      <c r="G838" t="s">
        <v>1723</v>
      </c>
      <c r="H838" t="s">
        <v>1415</v>
      </c>
      <c r="I838" t="s">
        <v>1724</v>
      </c>
      <c r="J838" t="s">
        <v>1156</v>
      </c>
    </row>
    <row r="839" spans="1:10">
      <c r="A839">
        <v>9173</v>
      </c>
      <c r="B839" t="s">
        <v>3084</v>
      </c>
      <c r="C839" t="s">
        <v>3085</v>
      </c>
      <c r="D839" t="s">
        <v>2103</v>
      </c>
      <c r="E839" t="s">
        <v>983</v>
      </c>
      <c r="F839" t="s">
        <v>983</v>
      </c>
      <c r="G839" t="s">
        <v>1723</v>
      </c>
      <c r="H839" t="s">
        <v>1415</v>
      </c>
      <c r="I839" t="s">
        <v>1724</v>
      </c>
      <c r="J839" t="s">
        <v>1156</v>
      </c>
    </row>
    <row r="840" spans="1:10">
      <c r="A840">
        <v>9174</v>
      </c>
      <c r="B840" t="s">
        <v>3086</v>
      </c>
      <c r="C840" t="s">
        <v>3087</v>
      </c>
      <c r="D840" t="s">
        <v>2103</v>
      </c>
      <c r="E840" t="s">
        <v>983</v>
      </c>
      <c r="F840" t="s">
        <v>983</v>
      </c>
      <c r="G840" t="s">
        <v>1723</v>
      </c>
      <c r="H840" t="s">
        <v>1415</v>
      </c>
      <c r="I840" t="s">
        <v>1724</v>
      </c>
      <c r="J840" t="s">
        <v>1156</v>
      </c>
    </row>
    <row r="841" spans="1:10">
      <c r="A841">
        <v>9176</v>
      </c>
      <c r="B841" t="s">
        <v>3088</v>
      </c>
      <c r="C841" t="s">
        <v>3089</v>
      </c>
      <c r="D841" t="s">
        <v>1252</v>
      </c>
      <c r="E841" t="s">
        <v>983</v>
      </c>
      <c r="F841" t="s">
        <v>983</v>
      </c>
      <c r="G841" t="s">
        <v>1723</v>
      </c>
      <c r="H841" t="s">
        <v>1415</v>
      </c>
      <c r="I841" t="s">
        <v>1724</v>
      </c>
      <c r="J841" t="s">
        <v>1156</v>
      </c>
    </row>
    <row r="842" spans="1:10">
      <c r="A842">
        <v>9177</v>
      </c>
      <c r="B842" t="s">
        <v>3090</v>
      </c>
      <c r="C842" t="s">
        <v>3091</v>
      </c>
      <c r="D842" t="s">
        <v>3030</v>
      </c>
      <c r="E842" t="s">
        <v>983</v>
      </c>
      <c r="F842" t="s">
        <v>983</v>
      </c>
      <c r="G842" t="s">
        <v>1723</v>
      </c>
      <c r="H842" t="s">
        <v>1415</v>
      </c>
      <c r="I842" t="s">
        <v>1724</v>
      </c>
      <c r="J842" t="s">
        <v>1156</v>
      </c>
    </row>
    <row r="843" spans="1:10">
      <c r="A843">
        <v>9178</v>
      </c>
      <c r="B843" t="s">
        <v>3092</v>
      </c>
      <c r="C843" t="s">
        <v>3093</v>
      </c>
      <c r="D843" t="s">
        <v>1051</v>
      </c>
      <c r="E843" t="s">
        <v>983</v>
      </c>
      <c r="F843" t="s">
        <v>983</v>
      </c>
      <c r="G843" t="s">
        <v>1723</v>
      </c>
      <c r="H843" t="s">
        <v>1415</v>
      </c>
      <c r="I843" t="s">
        <v>1724</v>
      </c>
      <c r="J843" t="s">
        <v>1156</v>
      </c>
    </row>
    <row r="844" spans="1:10">
      <c r="A844">
        <v>9179</v>
      </c>
      <c r="B844" t="s">
        <v>3094</v>
      </c>
      <c r="C844" t="s">
        <v>3095</v>
      </c>
      <c r="D844" t="s">
        <v>2044</v>
      </c>
      <c r="E844" t="s">
        <v>983</v>
      </c>
      <c r="F844" t="s">
        <v>983</v>
      </c>
      <c r="G844" t="s">
        <v>1723</v>
      </c>
      <c r="H844" t="s">
        <v>1417</v>
      </c>
      <c r="I844" t="s">
        <v>1724</v>
      </c>
      <c r="J844" t="s">
        <v>1156</v>
      </c>
    </row>
    <row r="845" spans="1:10">
      <c r="A845">
        <v>9180</v>
      </c>
      <c r="B845" t="s">
        <v>3096</v>
      </c>
      <c r="C845" t="s">
        <v>3097</v>
      </c>
      <c r="D845" t="s">
        <v>2044</v>
      </c>
      <c r="E845" t="s">
        <v>983</v>
      </c>
      <c r="F845" t="s">
        <v>983</v>
      </c>
      <c r="G845" t="s">
        <v>1723</v>
      </c>
      <c r="H845" t="s">
        <v>1417</v>
      </c>
      <c r="I845" t="s">
        <v>1724</v>
      </c>
      <c r="J845" t="s">
        <v>1156</v>
      </c>
    </row>
    <row r="846" spans="1:10">
      <c r="A846">
        <v>9182</v>
      </c>
      <c r="B846" t="s">
        <v>3098</v>
      </c>
      <c r="C846" t="s">
        <v>3099</v>
      </c>
      <c r="D846" t="s">
        <v>3100</v>
      </c>
      <c r="E846" t="s">
        <v>983</v>
      </c>
      <c r="F846" t="s">
        <v>983</v>
      </c>
      <c r="G846" t="s">
        <v>1723</v>
      </c>
      <c r="H846" t="s">
        <v>1415</v>
      </c>
      <c r="I846" t="s">
        <v>1724</v>
      </c>
      <c r="J846" t="s">
        <v>1156</v>
      </c>
    </row>
    <row r="847" spans="1:10">
      <c r="A847">
        <v>9183</v>
      </c>
      <c r="B847" t="s">
        <v>3101</v>
      </c>
      <c r="C847" t="s">
        <v>3102</v>
      </c>
      <c r="D847" t="s">
        <v>2103</v>
      </c>
      <c r="E847" t="s">
        <v>983</v>
      </c>
      <c r="F847" t="s">
        <v>983</v>
      </c>
      <c r="G847" t="s">
        <v>1723</v>
      </c>
      <c r="H847" t="s">
        <v>1417</v>
      </c>
      <c r="I847" t="s">
        <v>1724</v>
      </c>
      <c r="J847" t="s">
        <v>1156</v>
      </c>
    </row>
    <row r="848" spans="1:10">
      <c r="A848">
        <v>9185</v>
      </c>
      <c r="B848" t="s">
        <v>3103</v>
      </c>
      <c r="C848" t="s">
        <v>3104</v>
      </c>
      <c r="D848" t="s">
        <v>1856</v>
      </c>
      <c r="E848" t="s">
        <v>983</v>
      </c>
      <c r="F848" t="s">
        <v>983</v>
      </c>
      <c r="G848" t="s">
        <v>1723</v>
      </c>
      <c r="H848" t="s">
        <v>1415</v>
      </c>
      <c r="I848" t="s">
        <v>1724</v>
      </c>
      <c r="J848" t="s">
        <v>1156</v>
      </c>
    </row>
    <row r="849" spans="1:10">
      <c r="A849">
        <v>9196</v>
      </c>
      <c r="B849" t="s">
        <v>3105</v>
      </c>
      <c r="C849" t="s">
        <v>3106</v>
      </c>
      <c r="D849" t="s">
        <v>3107</v>
      </c>
      <c r="E849" t="s">
        <v>983</v>
      </c>
      <c r="F849" t="s">
        <v>983</v>
      </c>
      <c r="G849" t="s">
        <v>1723</v>
      </c>
      <c r="H849" t="s">
        <v>1415</v>
      </c>
      <c r="I849" t="s">
        <v>1724</v>
      </c>
      <c r="J849" t="s">
        <v>1156</v>
      </c>
    </row>
    <row r="850" spans="1:10">
      <c r="A850">
        <v>9198</v>
      </c>
      <c r="B850" t="s">
        <v>3108</v>
      </c>
      <c r="C850" t="s">
        <v>3109</v>
      </c>
      <c r="D850" t="s">
        <v>2098</v>
      </c>
      <c r="E850" t="s">
        <v>983</v>
      </c>
      <c r="F850" t="s">
        <v>983</v>
      </c>
      <c r="G850" t="s">
        <v>1723</v>
      </c>
      <c r="H850" t="s">
        <v>1415</v>
      </c>
      <c r="I850" t="s">
        <v>1724</v>
      </c>
      <c r="J850" t="s">
        <v>1156</v>
      </c>
    </row>
    <row r="851" spans="1:10">
      <c r="A851">
        <v>9201</v>
      </c>
      <c r="B851" t="s">
        <v>3110</v>
      </c>
      <c r="C851" t="s">
        <v>3111</v>
      </c>
      <c r="D851" t="s">
        <v>2234</v>
      </c>
      <c r="E851" t="s">
        <v>983</v>
      </c>
      <c r="F851" t="s">
        <v>983</v>
      </c>
      <c r="G851" t="s">
        <v>1723</v>
      </c>
      <c r="H851" t="s">
        <v>1415</v>
      </c>
      <c r="I851" t="s">
        <v>1724</v>
      </c>
      <c r="J851" t="s">
        <v>1156</v>
      </c>
    </row>
    <row r="852" spans="1:10">
      <c r="A852">
        <v>9202</v>
      </c>
      <c r="B852" t="s">
        <v>3112</v>
      </c>
      <c r="C852" t="s">
        <v>3113</v>
      </c>
      <c r="D852" t="s">
        <v>3071</v>
      </c>
      <c r="E852" t="s">
        <v>983</v>
      </c>
      <c r="F852" t="s">
        <v>983</v>
      </c>
      <c r="G852" t="s">
        <v>1723</v>
      </c>
      <c r="H852" t="s">
        <v>1415</v>
      </c>
      <c r="I852" t="s">
        <v>1724</v>
      </c>
      <c r="J852" t="s">
        <v>1156</v>
      </c>
    </row>
    <row r="853" spans="1:10">
      <c r="A853">
        <v>9203</v>
      </c>
      <c r="B853" t="s">
        <v>3114</v>
      </c>
      <c r="C853" t="s">
        <v>3115</v>
      </c>
      <c r="D853" t="s">
        <v>2098</v>
      </c>
      <c r="E853" t="s">
        <v>983</v>
      </c>
      <c r="F853" t="s">
        <v>983</v>
      </c>
      <c r="G853" t="s">
        <v>1723</v>
      </c>
      <c r="H853" t="s">
        <v>1415</v>
      </c>
      <c r="I853" t="s">
        <v>1724</v>
      </c>
      <c r="J853" t="s">
        <v>1156</v>
      </c>
    </row>
    <row r="854" spans="1:10">
      <c r="A854">
        <v>9204</v>
      </c>
      <c r="B854" t="s">
        <v>3116</v>
      </c>
      <c r="C854" t="s">
        <v>3117</v>
      </c>
      <c r="D854" t="s">
        <v>1856</v>
      </c>
      <c r="E854" t="s">
        <v>983</v>
      </c>
      <c r="F854" t="s">
        <v>983</v>
      </c>
      <c r="G854" t="s">
        <v>1723</v>
      </c>
      <c r="H854" t="s">
        <v>1415</v>
      </c>
      <c r="I854" t="s">
        <v>1724</v>
      </c>
      <c r="J854" t="s">
        <v>1156</v>
      </c>
    </row>
    <row r="855" spans="1:10">
      <c r="A855">
        <v>9205</v>
      </c>
      <c r="B855" t="s">
        <v>3118</v>
      </c>
      <c r="C855" t="s">
        <v>3119</v>
      </c>
      <c r="D855" t="s">
        <v>1856</v>
      </c>
      <c r="E855" t="s">
        <v>983</v>
      </c>
      <c r="F855" t="s">
        <v>983</v>
      </c>
      <c r="G855" t="s">
        <v>1723</v>
      </c>
      <c r="H855" t="s">
        <v>1415</v>
      </c>
      <c r="I855" t="s">
        <v>1724</v>
      </c>
      <c r="J855" t="s">
        <v>1156</v>
      </c>
    </row>
    <row r="856" spans="1:10">
      <c r="A856">
        <v>9206</v>
      </c>
      <c r="B856" t="s">
        <v>3120</v>
      </c>
      <c r="C856" t="s">
        <v>3121</v>
      </c>
      <c r="D856" t="s">
        <v>2152</v>
      </c>
      <c r="E856" t="s">
        <v>983</v>
      </c>
      <c r="F856" t="s">
        <v>983</v>
      </c>
      <c r="G856" t="s">
        <v>1723</v>
      </c>
      <c r="H856" t="s">
        <v>1415</v>
      </c>
      <c r="I856" t="s">
        <v>1724</v>
      </c>
      <c r="J856" t="s">
        <v>1156</v>
      </c>
    </row>
    <row r="857" spans="1:10">
      <c r="A857">
        <v>9207</v>
      </c>
      <c r="B857" t="s">
        <v>3122</v>
      </c>
      <c r="C857" t="s">
        <v>3123</v>
      </c>
      <c r="D857" t="s">
        <v>1051</v>
      </c>
      <c r="E857" t="s">
        <v>983</v>
      </c>
      <c r="F857" t="s">
        <v>983</v>
      </c>
      <c r="G857" t="s">
        <v>1723</v>
      </c>
      <c r="H857" t="s">
        <v>1415</v>
      </c>
      <c r="I857" t="s">
        <v>1724</v>
      </c>
      <c r="J857" t="s">
        <v>1156</v>
      </c>
    </row>
    <row r="858" spans="1:10">
      <c r="A858">
        <v>9208</v>
      </c>
      <c r="B858" t="s">
        <v>3124</v>
      </c>
      <c r="C858" t="s">
        <v>3125</v>
      </c>
      <c r="D858" t="s">
        <v>2044</v>
      </c>
      <c r="E858" t="s">
        <v>983</v>
      </c>
      <c r="F858" t="s">
        <v>983</v>
      </c>
      <c r="G858" t="s">
        <v>1723</v>
      </c>
      <c r="H858" t="s">
        <v>1417</v>
      </c>
      <c r="I858" t="s">
        <v>1724</v>
      </c>
      <c r="J858" t="s">
        <v>1156</v>
      </c>
    </row>
    <row r="859" spans="1:10">
      <c r="A859">
        <v>9209</v>
      </c>
      <c r="B859" t="s">
        <v>3126</v>
      </c>
      <c r="C859" t="s">
        <v>3127</v>
      </c>
      <c r="D859" t="s">
        <v>1051</v>
      </c>
      <c r="E859" t="s">
        <v>983</v>
      </c>
      <c r="F859" t="s">
        <v>983</v>
      </c>
      <c r="G859" t="s">
        <v>1723</v>
      </c>
      <c r="H859" t="s">
        <v>1415</v>
      </c>
      <c r="I859" t="s">
        <v>1724</v>
      </c>
      <c r="J859" t="s">
        <v>1156</v>
      </c>
    </row>
    <row r="860" spans="1:10">
      <c r="A860">
        <v>9210</v>
      </c>
      <c r="B860" t="s">
        <v>3128</v>
      </c>
      <c r="C860" t="s">
        <v>3129</v>
      </c>
      <c r="D860" t="s">
        <v>1051</v>
      </c>
      <c r="E860" t="s">
        <v>983</v>
      </c>
      <c r="F860" t="s">
        <v>983</v>
      </c>
      <c r="G860" t="s">
        <v>1723</v>
      </c>
      <c r="H860" t="s">
        <v>1415</v>
      </c>
      <c r="I860" t="s">
        <v>1724</v>
      </c>
      <c r="J860" t="s">
        <v>1156</v>
      </c>
    </row>
    <row r="861" spans="1:10">
      <c r="A861">
        <v>9211</v>
      </c>
      <c r="B861" t="s">
        <v>3130</v>
      </c>
      <c r="C861" t="s">
        <v>3131</v>
      </c>
      <c r="D861" t="s">
        <v>2152</v>
      </c>
      <c r="E861" t="s">
        <v>983</v>
      </c>
      <c r="F861" t="s">
        <v>983</v>
      </c>
      <c r="G861" t="s">
        <v>1723</v>
      </c>
      <c r="H861" t="s">
        <v>1415</v>
      </c>
      <c r="I861" t="s">
        <v>1724</v>
      </c>
      <c r="J861" t="s">
        <v>1156</v>
      </c>
    </row>
    <row r="862" spans="1:10">
      <c r="A862">
        <v>9212</v>
      </c>
      <c r="B862" t="s">
        <v>3132</v>
      </c>
      <c r="C862" t="s">
        <v>3133</v>
      </c>
      <c r="D862" t="s">
        <v>2152</v>
      </c>
      <c r="E862" t="s">
        <v>983</v>
      </c>
      <c r="F862" t="s">
        <v>983</v>
      </c>
      <c r="G862" t="s">
        <v>1723</v>
      </c>
      <c r="H862" t="s">
        <v>1415</v>
      </c>
      <c r="I862" t="s">
        <v>1724</v>
      </c>
      <c r="J862" t="s">
        <v>1156</v>
      </c>
    </row>
    <row r="863" spans="1:10">
      <c r="A863">
        <v>9213</v>
      </c>
      <c r="B863" t="s">
        <v>3134</v>
      </c>
      <c r="C863" t="s">
        <v>3135</v>
      </c>
      <c r="D863" t="s">
        <v>3100</v>
      </c>
      <c r="E863" t="s">
        <v>983</v>
      </c>
      <c r="F863" t="s">
        <v>983</v>
      </c>
      <c r="G863" t="s">
        <v>1723</v>
      </c>
      <c r="H863" t="s">
        <v>1415</v>
      </c>
      <c r="I863" t="s">
        <v>1724</v>
      </c>
      <c r="J863" t="s">
        <v>1156</v>
      </c>
    </row>
    <row r="864" spans="1:10">
      <c r="A864">
        <v>9214</v>
      </c>
      <c r="B864" t="s">
        <v>3136</v>
      </c>
      <c r="C864" t="s">
        <v>3137</v>
      </c>
      <c r="D864" t="s">
        <v>1856</v>
      </c>
      <c r="E864" t="s">
        <v>983</v>
      </c>
      <c r="F864" t="s">
        <v>983</v>
      </c>
      <c r="G864" t="s">
        <v>1723</v>
      </c>
      <c r="H864" t="s">
        <v>1415</v>
      </c>
      <c r="I864" t="s">
        <v>1724</v>
      </c>
      <c r="J864" t="s">
        <v>1156</v>
      </c>
    </row>
    <row r="865" spans="1:10">
      <c r="A865">
        <v>9215</v>
      </c>
      <c r="B865" t="s">
        <v>3138</v>
      </c>
      <c r="C865" t="s">
        <v>3139</v>
      </c>
      <c r="D865" t="s">
        <v>1856</v>
      </c>
      <c r="E865" t="s">
        <v>983</v>
      </c>
      <c r="F865" t="s">
        <v>983</v>
      </c>
      <c r="G865" t="s">
        <v>1723</v>
      </c>
      <c r="H865" t="s">
        <v>1415</v>
      </c>
      <c r="I865" t="s">
        <v>1724</v>
      </c>
      <c r="J865" t="s">
        <v>1156</v>
      </c>
    </row>
    <row r="866" spans="1:10">
      <c r="A866">
        <v>9216</v>
      </c>
      <c r="B866" t="s">
        <v>3140</v>
      </c>
      <c r="C866" t="s">
        <v>3141</v>
      </c>
      <c r="D866" t="s">
        <v>2098</v>
      </c>
      <c r="E866" t="s">
        <v>983</v>
      </c>
      <c r="F866" t="s">
        <v>983</v>
      </c>
      <c r="G866" t="s">
        <v>1723</v>
      </c>
      <c r="H866" t="s">
        <v>1415</v>
      </c>
      <c r="I866" t="s">
        <v>1724</v>
      </c>
      <c r="J866" t="s">
        <v>1156</v>
      </c>
    </row>
    <row r="867" spans="1:10">
      <c r="A867">
        <v>9217</v>
      </c>
      <c r="B867" t="s">
        <v>3142</v>
      </c>
      <c r="C867" t="s">
        <v>3143</v>
      </c>
      <c r="D867" t="s">
        <v>1252</v>
      </c>
      <c r="E867" t="s">
        <v>983</v>
      </c>
      <c r="F867" t="s">
        <v>983</v>
      </c>
      <c r="G867" t="s">
        <v>1723</v>
      </c>
      <c r="H867" t="s">
        <v>1415</v>
      </c>
      <c r="I867" t="s">
        <v>1724</v>
      </c>
      <c r="J867" t="s">
        <v>1156</v>
      </c>
    </row>
    <row r="868" spans="1:10">
      <c r="A868">
        <v>9218</v>
      </c>
      <c r="B868" t="s">
        <v>3144</v>
      </c>
      <c r="C868" t="s">
        <v>3145</v>
      </c>
      <c r="D868" t="s">
        <v>2117</v>
      </c>
      <c r="E868" t="s">
        <v>983</v>
      </c>
      <c r="F868" t="s">
        <v>983</v>
      </c>
      <c r="G868" t="s">
        <v>1723</v>
      </c>
      <c r="H868" t="s">
        <v>1415</v>
      </c>
      <c r="I868" t="s">
        <v>1724</v>
      </c>
      <c r="J868" t="s">
        <v>1156</v>
      </c>
    </row>
    <row r="869" spans="1:10">
      <c r="A869">
        <v>9219</v>
      </c>
      <c r="B869" t="s">
        <v>3146</v>
      </c>
      <c r="C869" t="s">
        <v>3147</v>
      </c>
      <c r="D869" t="s">
        <v>1252</v>
      </c>
      <c r="E869" t="s">
        <v>983</v>
      </c>
      <c r="F869" t="s">
        <v>983</v>
      </c>
      <c r="G869" t="s">
        <v>1723</v>
      </c>
      <c r="H869" t="s">
        <v>1415</v>
      </c>
      <c r="I869" t="s">
        <v>1724</v>
      </c>
      <c r="J869" t="s">
        <v>1156</v>
      </c>
    </row>
    <row r="870" spans="1:10">
      <c r="A870">
        <v>9220</v>
      </c>
      <c r="B870" t="s">
        <v>3148</v>
      </c>
      <c r="C870" t="s">
        <v>3149</v>
      </c>
      <c r="D870" t="s">
        <v>1252</v>
      </c>
      <c r="E870" t="s">
        <v>983</v>
      </c>
      <c r="F870" t="s">
        <v>983</v>
      </c>
      <c r="G870" t="s">
        <v>1723</v>
      </c>
      <c r="H870" t="s">
        <v>1415</v>
      </c>
      <c r="I870" t="s">
        <v>1724</v>
      </c>
      <c r="J870" t="s">
        <v>1156</v>
      </c>
    </row>
    <row r="871" spans="1:10">
      <c r="A871">
        <v>9221</v>
      </c>
      <c r="B871" t="s">
        <v>3150</v>
      </c>
      <c r="C871" t="s">
        <v>3151</v>
      </c>
      <c r="D871" t="s">
        <v>2044</v>
      </c>
      <c r="E871" t="s">
        <v>983</v>
      </c>
      <c r="F871" t="s">
        <v>983</v>
      </c>
      <c r="G871" t="s">
        <v>1723</v>
      </c>
      <c r="H871" t="s">
        <v>1417</v>
      </c>
      <c r="I871" t="s">
        <v>1724</v>
      </c>
      <c r="J871" t="s">
        <v>1156</v>
      </c>
    </row>
    <row r="872" spans="1:10">
      <c r="A872">
        <v>9222</v>
      </c>
      <c r="B872" t="s">
        <v>3152</v>
      </c>
      <c r="C872" t="s">
        <v>3153</v>
      </c>
      <c r="D872" t="s">
        <v>1856</v>
      </c>
      <c r="E872" t="s">
        <v>983</v>
      </c>
      <c r="F872" t="s">
        <v>983</v>
      </c>
      <c r="G872" t="s">
        <v>1723</v>
      </c>
      <c r="H872" t="s">
        <v>1415</v>
      </c>
      <c r="I872" t="s">
        <v>1724</v>
      </c>
      <c r="J872" t="s">
        <v>1156</v>
      </c>
    </row>
    <row r="873" spans="1:10">
      <c r="A873">
        <v>9223</v>
      </c>
      <c r="B873" t="s">
        <v>3154</v>
      </c>
      <c r="C873" t="s">
        <v>3155</v>
      </c>
      <c r="D873" t="s">
        <v>1856</v>
      </c>
      <c r="E873" t="s">
        <v>983</v>
      </c>
      <c r="F873" t="s">
        <v>983</v>
      </c>
      <c r="G873" t="s">
        <v>1723</v>
      </c>
      <c r="H873" t="s">
        <v>1415</v>
      </c>
      <c r="I873" t="s">
        <v>1724</v>
      </c>
      <c r="J873" t="s">
        <v>1156</v>
      </c>
    </row>
    <row r="874" spans="1:10">
      <c r="A874">
        <v>9224</v>
      </c>
      <c r="B874" t="s">
        <v>3156</v>
      </c>
      <c r="C874" t="s">
        <v>3157</v>
      </c>
      <c r="D874" t="s">
        <v>1583</v>
      </c>
      <c r="E874" t="s">
        <v>983</v>
      </c>
      <c r="F874" t="s">
        <v>983</v>
      </c>
      <c r="G874" t="s">
        <v>1723</v>
      </c>
      <c r="H874" t="s">
        <v>1415</v>
      </c>
      <c r="I874" t="s">
        <v>1724</v>
      </c>
      <c r="J874" t="s">
        <v>1156</v>
      </c>
    </row>
    <row r="875" spans="1:10">
      <c r="A875">
        <v>9225</v>
      </c>
      <c r="B875" t="s">
        <v>3158</v>
      </c>
      <c r="C875" t="s">
        <v>3159</v>
      </c>
      <c r="D875" t="s">
        <v>3160</v>
      </c>
      <c r="E875" t="s">
        <v>983</v>
      </c>
      <c r="F875" t="s">
        <v>983</v>
      </c>
      <c r="G875" t="s">
        <v>1723</v>
      </c>
      <c r="H875" t="s">
        <v>1415</v>
      </c>
      <c r="I875" t="s">
        <v>1724</v>
      </c>
      <c r="J875" t="s">
        <v>1156</v>
      </c>
    </row>
    <row r="876" spans="1:10">
      <c r="A876">
        <v>9226</v>
      </c>
      <c r="B876" t="s">
        <v>3161</v>
      </c>
      <c r="C876" t="s">
        <v>3162</v>
      </c>
      <c r="D876" t="s">
        <v>2152</v>
      </c>
      <c r="E876" t="s">
        <v>983</v>
      </c>
      <c r="F876" t="s">
        <v>983</v>
      </c>
      <c r="G876" t="s">
        <v>1723</v>
      </c>
      <c r="H876" t="s">
        <v>1415</v>
      </c>
      <c r="I876" t="s">
        <v>1724</v>
      </c>
      <c r="J876" t="s">
        <v>1156</v>
      </c>
    </row>
    <row r="877" spans="1:10">
      <c r="A877">
        <v>9227</v>
      </c>
      <c r="B877" t="s">
        <v>3163</v>
      </c>
      <c r="C877" t="s">
        <v>3164</v>
      </c>
      <c r="D877" t="s">
        <v>2117</v>
      </c>
      <c r="E877" t="s">
        <v>983</v>
      </c>
      <c r="F877" t="s">
        <v>983</v>
      </c>
      <c r="G877" t="s">
        <v>1723</v>
      </c>
      <c r="H877" t="s">
        <v>1415</v>
      </c>
      <c r="I877" t="s">
        <v>1724</v>
      </c>
      <c r="J877" t="s">
        <v>1156</v>
      </c>
    </row>
    <row r="878" spans="1:10">
      <c r="A878">
        <v>9228</v>
      </c>
      <c r="B878" t="s">
        <v>3165</v>
      </c>
      <c r="C878" t="s">
        <v>3166</v>
      </c>
      <c r="D878" t="s">
        <v>2152</v>
      </c>
      <c r="E878" t="s">
        <v>983</v>
      </c>
      <c r="F878" t="s">
        <v>983</v>
      </c>
      <c r="G878" t="s">
        <v>1723</v>
      </c>
      <c r="H878" t="s">
        <v>1415</v>
      </c>
      <c r="I878" t="s">
        <v>1724</v>
      </c>
      <c r="J878" t="s">
        <v>1156</v>
      </c>
    </row>
    <row r="879" spans="1:10">
      <c r="A879">
        <v>9229</v>
      </c>
      <c r="B879" t="s">
        <v>3167</v>
      </c>
      <c r="C879" t="s">
        <v>3168</v>
      </c>
      <c r="D879" t="s">
        <v>1252</v>
      </c>
      <c r="E879" t="s">
        <v>983</v>
      </c>
      <c r="F879" t="s">
        <v>983</v>
      </c>
      <c r="G879" t="s">
        <v>1723</v>
      </c>
      <c r="H879" t="s">
        <v>1415</v>
      </c>
      <c r="I879" t="s">
        <v>1724</v>
      </c>
      <c r="J879" t="s">
        <v>1156</v>
      </c>
    </row>
    <row r="880" spans="1:10">
      <c r="A880">
        <v>9230</v>
      </c>
      <c r="B880" t="s">
        <v>3169</v>
      </c>
      <c r="C880" t="s">
        <v>3170</v>
      </c>
      <c r="D880" t="s">
        <v>1583</v>
      </c>
      <c r="E880" t="s">
        <v>983</v>
      </c>
      <c r="F880" t="s">
        <v>983</v>
      </c>
      <c r="G880" t="s">
        <v>1723</v>
      </c>
      <c r="H880" t="s">
        <v>1415</v>
      </c>
      <c r="I880" t="s">
        <v>1724</v>
      </c>
      <c r="J880" t="s">
        <v>1156</v>
      </c>
    </row>
    <row r="881" spans="1:10">
      <c r="A881">
        <v>9231</v>
      </c>
      <c r="B881" t="s">
        <v>3171</v>
      </c>
      <c r="C881" t="s">
        <v>3172</v>
      </c>
      <c r="D881" t="s">
        <v>2103</v>
      </c>
      <c r="E881" t="s">
        <v>983</v>
      </c>
      <c r="F881" t="s">
        <v>983</v>
      </c>
      <c r="G881" t="s">
        <v>1723</v>
      </c>
      <c r="H881" t="s">
        <v>1415</v>
      </c>
      <c r="I881" t="s">
        <v>1724</v>
      </c>
      <c r="J881" t="s">
        <v>1156</v>
      </c>
    </row>
    <row r="882" spans="1:10">
      <c r="A882">
        <v>9232</v>
      </c>
      <c r="B882" t="s">
        <v>3173</v>
      </c>
      <c r="C882" t="s">
        <v>3174</v>
      </c>
      <c r="D882" t="s">
        <v>2044</v>
      </c>
      <c r="E882" t="s">
        <v>983</v>
      </c>
      <c r="F882" t="s">
        <v>983</v>
      </c>
      <c r="G882" t="s">
        <v>1723</v>
      </c>
      <c r="H882" t="s">
        <v>1415</v>
      </c>
      <c r="I882" t="s">
        <v>1724</v>
      </c>
      <c r="J882" t="s">
        <v>1156</v>
      </c>
    </row>
    <row r="883" spans="1:10">
      <c r="A883">
        <v>9233</v>
      </c>
      <c r="B883" t="s">
        <v>3175</v>
      </c>
      <c r="C883" t="s">
        <v>3176</v>
      </c>
      <c r="D883" t="s">
        <v>2044</v>
      </c>
      <c r="E883" t="s">
        <v>983</v>
      </c>
      <c r="F883" t="s">
        <v>983</v>
      </c>
      <c r="G883" t="s">
        <v>1723</v>
      </c>
      <c r="H883" t="s">
        <v>1415</v>
      </c>
      <c r="I883" t="s">
        <v>1724</v>
      </c>
      <c r="J883" t="s">
        <v>1156</v>
      </c>
    </row>
    <row r="884" spans="1:10">
      <c r="A884">
        <v>9234</v>
      </c>
      <c r="B884" t="s">
        <v>3177</v>
      </c>
      <c r="C884" t="s">
        <v>3178</v>
      </c>
      <c r="D884" t="s">
        <v>3179</v>
      </c>
      <c r="E884" t="s">
        <v>983</v>
      </c>
      <c r="F884" t="s">
        <v>983</v>
      </c>
      <c r="G884" t="s">
        <v>1723</v>
      </c>
      <c r="H884" t="s">
        <v>1415</v>
      </c>
      <c r="I884" t="s">
        <v>1724</v>
      </c>
      <c r="J884" t="s">
        <v>1156</v>
      </c>
    </row>
    <row r="885" spans="1:10">
      <c r="A885">
        <v>9235</v>
      </c>
      <c r="B885" t="s">
        <v>3180</v>
      </c>
      <c r="C885" t="s">
        <v>3181</v>
      </c>
      <c r="D885" t="s">
        <v>1252</v>
      </c>
      <c r="E885" t="s">
        <v>983</v>
      </c>
      <c r="F885" t="s">
        <v>983</v>
      </c>
      <c r="G885" t="s">
        <v>1723</v>
      </c>
      <c r="H885" t="s">
        <v>1415</v>
      </c>
      <c r="I885" t="s">
        <v>1724</v>
      </c>
      <c r="J885" t="s">
        <v>1156</v>
      </c>
    </row>
    <row r="886" spans="1:10">
      <c r="A886">
        <v>9236</v>
      </c>
      <c r="B886" t="s">
        <v>3182</v>
      </c>
      <c r="C886" t="s">
        <v>3183</v>
      </c>
      <c r="D886" t="s">
        <v>2117</v>
      </c>
      <c r="E886" t="s">
        <v>983</v>
      </c>
      <c r="F886" t="s">
        <v>983</v>
      </c>
      <c r="G886" t="s">
        <v>1723</v>
      </c>
      <c r="H886" t="s">
        <v>1415</v>
      </c>
      <c r="I886" t="s">
        <v>1724</v>
      </c>
      <c r="J886" t="s">
        <v>1156</v>
      </c>
    </row>
    <row r="887" spans="1:10">
      <c r="A887">
        <v>9237</v>
      </c>
      <c r="B887" t="s">
        <v>3184</v>
      </c>
      <c r="C887" t="s">
        <v>3185</v>
      </c>
      <c r="D887" t="s">
        <v>2103</v>
      </c>
      <c r="E887" t="s">
        <v>983</v>
      </c>
      <c r="F887" t="s">
        <v>983</v>
      </c>
      <c r="G887" t="s">
        <v>1723</v>
      </c>
      <c r="H887" t="s">
        <v>1415</v>
      </c>
      <c r="I887" t="s">
        <v>1724</v>
      </c>
      <c r="J887" t="s">
        <v>1156</v>
      </c>
    </row>
    <row r="888" spans="1:10">
      <c r="A888">
        <v>9238</v>
      </c>
      <c r="B888" t="s">
        <v>3186</v>
      </c>
      <c r="C888" t="s">
        <v>3187</v>
      </c>
      <c r="D888" t="s">
        <v>2103</v>
      </c>
      <c r="E888" t="s">
        <v>983</v>
      </c>
      <c r="F888" t="s">
        <v>983</v>
      </c>
      <c r="G888" t="s">
        <v>1723</v>
      </c>
      <c r="H888" t="s">
        <v>1415</v>
      </c>
      <c r="I888" t="s">
        <v>1724</v>
      </c>
      <c r="J888" t="s">
        <v>1156</v>
      </c>
    </row>
    <row r="889" spans="1:10">
      <c r="A889">
        <v>9239</v>
      </c>
      <c r="B889" t="s">
        <v>3188</v>
      </c>
      <c r="C889" t="s">
        <v>3189</v>
      </c>
      <c r="D889" t="s">
        <v>1252</v>
      </c>
      <c r="E889" t="s">
        <v>983</v>
      </c>
      <c r="F889" t="s">
        <v>983</v>
      </c>
      <c r="G889" t="s">
        <v>1723</v>
      </c>
      <c r="H889" t="s">
        <v>1415</v>
      </c>
      <c r="I889" t="s">
        <v>1724</v>
      </c>
      <c r="J889" t="s">
        <v>1156</v>
      </c>
    </row>
    <row r="890" spans="1:10">
      <c r="A890">
        <v>9240</v>
      </c>
      <c r="B890" t="s">
        <v>3190</v>
      </c>
      <c r="C890" t="s">
        <v>3191</v>
      </c>
      <c r="D890" t="s">
        <v>2098</v>
      </c>
      <c r="E890" t="s">
        <v>983</v>
      </c>
      <c r="F890" t="s">
        <v>983</v>
      </c>
      <c r="G890" t="s">
        <v>1723</v>
      </c>
      <c r="H890" t="s">
        <v>1415</v>
      </c>
      <c r="I890" t="s">
        <v>1724</v>
      </c>
      <c r="J890" t="s">
        <v>1156</v>
      </c>
    </row>
    <row r="891" spans="1:10">
      <c r="A891">
        <v>9241</v>
      </c>
      <c r="B891" t="s">
        <v>3192</v>
      </c>
      <c r="C891" t="s">
        <v>3193</v>
      </c>
      <c r="D891" t="s">
        <v>2152</v>
      </c>
      <c r="E891" t="s">
        <v>983</v>
      </c>
      <c r="F891" t="s">
        <v>983</v>
      </c>
      <c r="G891" t="s">
        <v>1723</v>
      </c>
      <c r="H891" t="s">
        <v>1415</v>
      </c>
      <c r="I891" t="s">
        <v>1724</v>
      </c>
      <c r="J891" t="s">
        <v>1156</v>
      </c>
    </row>
    <row r="892" spans="1:10">
      <c r="A892">
        <v>122222</v>
      </c>
      <c r="B892" t="s">
        <v>3194</v>
      </c>
      <c r="C892" t="s">
        <v>3195</v>
      </c>
      <c r="D892" t="s">
        <v>1159</v>
      </c>
      <c r="E892" t="s">
        <v>983</v>
      </c>
      <c r="F892" t="s">
        <v>983</v>
      </c>
      <c r="G892" t="s">
        <v>3195</v>
      </c>
      <c r="H892" t="s">
        <v>1757</v>
      </c>
      <c r="I892" t="s">
        <v>1750</v>
      </c>
      <c r="J892" t="s">
        <v>2891</v>
      </c>
    </row>
    <row r="893" spans="1:10">
      <c r="A893">
        <v>122223</v>
      </c>
      <c r="B893" t="s">
        <v>3196</v>
      </c>
      <c r="C893" t="s">
        <v>3197</v>
      </c>
      <c r="D893" t="s">
        <v>983</v>
      </c>
      <c r="E893" t="s">
        <v>983</v>
      </c>
      <c r="G893" t="s">
        <v>3197</v>
      </c>
      <c r="H893" t="s">
        <v>1757</v>
      </c>
      <c r="I893" t="s">
        <v>1750</v>
      </c>
      <c r="J893" t="s">
        <v>1156</v>
      </c>
    </row>
    <row r="894" spans="1:10">
      <c r="A894">
        <v>122224</v>
      </c>
      <c r="B894" t="s">
        <v>3198</v>
      </c>
      <c r="C894" t="s">
        <v>3199</v>
      </c>
      <c r="D894" t="s">
        <v>983</v>
      </c>
      <c r="E894" t="s">
        <v>983</v>
      </c>
      <c r="G894" t="s">
        <v>3199</v>
      </c>
      <c r="H894" t="s">
        <v>1757</v>
      </c>
      <c r="I894" t="s">
        <v>1750</v>
      </c>
      <c r="J894" t="s">
        <v>1156</v>
      </c>
    </row>
    <row r="895" spans="1:10">
      <c r="A895">
        <v>122225</v>
      </c>
      <c r="B895" t="s">
        <v>3200</v>
      </c>
      <c r="C895" t="s">
        <v>3201</v>
      </c>
      <c r="D895" t="s">
        <v>983</v>
      </c>
      <c r="E895" t="s">
        <v>983</v>
      </c>
      <c r="G895" t="s">
        <v>3201</v>
      </c>
      <c r="H895" t="s">
        <v>1757</v>
      </c>
      <c r="I895" t="s">
        <v>1750</v>
      </c>
      <c r="J895" t="s">
        <v>1156</v>
      </c>
    </row>
    <row r="896" spans="1:10">
      <c r="A896">
        <v>9127</v>
      </c>
      <c r="B896" t="s">
        <v>3202</v>
      </c>
      <c r="C896" t="s">
        <v>3203</v>
      </c>
      <c r="D896" t="s">
        <v>2044</v>
      </c>
      <c r="E896" t="s">
        <v>983</v>
      </c>
      <c r="F896" t="s">
        <v>983</v>
      </c>
      <c r="G896" t="s">
        <v>1723</v>
      </c>
      <c r="H896" t="s">
        <v>1417</v>
      </c>
      <c r="I896" t="s">
        <v>1724</v>
      </c>
      <c r="J896" t="s">
        <v>1156</v>
      </c>
    </row>
    <row r="897" spans="1:12">
      <c r="A897">
        <v>9129</v>
      </c>
      <c r="B897" t="s">
        <v>3204</v>
      </c>
      <c r="C897" t="s">
        <v>3205</v>
      </c>
      <c r="D897" t="s">
        <v>2044</v>
      </c>
      <c r="E897" t="s">
        <v>983</v>
      </c>
      <c r="F897" t="s">
        <v>983</v>
      </c>
      <c r="G897" t="s">
        <v>1723</v>
      </c>
      <c r="H897" t="s">
        <v>1417</v>
      </c>
      <c r="I897" t="s">
        <v>1724</v>
      </c>
      <c r="J897" t="s">
        <v>1156</v>
      </c>
    </row>
    <row r="898" spans="1:12">
      <c r="A898">
        <v>9133</v>
      </c>
      <c r="B898" t="s">
        <v>3206</v>
      </c>
      <c r="C898" t="s">
        <v>3207</v>
      </c>
      <c r="D898" t="s">
        <v>2044</v>
      </c>
      <c r="E898" t="s">
        <v>983</v>
      </c>
      <c r="F898" t="s">
        <v>983</v>
      </c>
      <c r="G898" t="s">
        <v>1723</v>
      </c>
      <c r="H898" t="s">
        <v>1417</v>
      </c>
      <c r="I898" t="s">
        <v>1724</v>
      </c>
      <c r="J898" t="s">
        <v>1156</v>
      </c>
    </row>
    <row r="899" spans="1:12">
      <c r="A899">
        <v>9134</v>
      </c>
      <c r="B899" t="s">
        <v>3208</v>
      </c>
      <c r="C899" t="s">
        <v>3209</v>
      </c>
      <c r="D899" t="s">
        <v>2044</v>
      </c>
      <c r="E899" t="s">
        <v>983</v>
      </c>
      <c r="F899" t="s">
        <v>983</v>
      </c>
      <c r="G899" t="s">
        <v>1723</v>
      </c>
      <c r="H899" t="s">
        <v>1417</v>
      </c>
      <c r="I899" t="s">
        <v>1724</v>
      </c>
      <c r="J899" t="s">
        <v>1156</v>
      </c>
    </row>
    <row r="900" spans="1:12">
      <c r="A900">
        <v>9135</v>
      </c>
      <c r="B900" t="s">
        <v>3210</v>
      </c>
      <c r="C900" t="s">
        <v>3211</v>
      </c>
      <c r="D900" t="s">
        <v>2044</v>
      </c>
      <c r="E900" t="s">
        <v>983</v>
      </c>
      <c r="F900" t="s">
        <v>983</v>
      </c>
      <c r="G900" t="s">
        <v>1723</v>
      </c>
      <c r="H900" t="s">
        <v>1417</v>
      </c>
      <c r="I900" t="s">
        <v>1724</v>
      </c>
      <c r="J900" t="s">
        <v>1156</v>
      </c>
    </row>
    <row r="901" spans="1:12">
      <c r="A901">
        <v>9142</v>
      </c>
      <c r="B901" t="s">
        <v>3212</v>
      </c>
      <c r="C901" t="s">
        <v>3213</v>
      </c>
      <c r="D901" t="s">
        <v>2044</v>
      </c>
      <c r="E901" t="s">
        <v>983</v>
      </c>
      <c r="F901" t="s">
        <v>983</v>
      </c>
      <c r="G901" t="s">
        <v>1723</v>
      </c>
      <c r="H901" t="s">
        <v>1417</v>
      </c>
      <c r="I901" t="s">
        <v>1724</v>
      </c>
      <c r="J901" t="s">
        <v>1156</v>
      </c>
    </row>
    <row r="902" spans="1:12">
      <c r="A902">
        <v>9144</v>
      </c>
      <c r="B902" t="s">
        <v>3214</v>
      </c>
      <c r="C902" t="s">
        <v>3215</v>
      </c>
      <c r="D902" t="s">
        <v>2044</v>
      </c>
      <c r="E902" t="s">
        <v>983</v>
      </c>
      <c r="F902" t="s">
        <v>983</v>
      </c>
      <c r="G902" t="s">
        <v>1723</v>
      </c>
      <c r="H902" t="s">
        <v>1417</v>
      </c>
      <c r="I902" t="s">
        <v>1724</v>
      </c>
      <c r="J902" t="s">
        <v>1156</v>
      </c>
    </row>
    <row r="903" spans="1:12">
      <c r="A903">
        <v>9152</v>
      </c>
      <c r="B903" t="s">
        <v>3216</v>
      </c>
      <c r="C903" t="s">
        <v>3217</v>
      </c>
      <c r="D903" t="s">
        <v>2044</v>
      </c>
      <c r="E903" t="s">
        <v>983</v>
      </c>
      <c r="F903" t="s">
        <v>983</v>
      </c>
      <c r="G903" t="s">
        <v>1723</v>
      </c>
      <c r="H903" t="s">
        <v>1417</v>
      </c>
      <c r="I903" t="s">
        <v>1724</v>
      </c>
      <c r="J903" t="s">
        <v>1156</v>
      </c>
    </row>
    <row r="904" spans="1:12">
      <c r="A904">
        <v>9162</v>
      </c>
      <c r="B904" t="s">
        <v>3218</v>
      </c>
      <c r="C904" t="s">
        <v>3219</v>
      </c>
      <c r="D904" t="s">
        <v>2044</v>
      </c>
      <c r="E904" t="s">
        <v>983</v>
      </c>
      <c r="F904" t="s">
        <v>983</v>
      </c>
      <c r="G904" t="s">
        <v>1723</v>
      </c>
      <c r="H904" t="s">
        <v>1417</v>
      </c>
      <c r="I904" t="s">
        <v>1724</v>
      </c>
      <c r="J904" t="s">
        <v>1156</v>
      </c>
    </row>
    <row r="905" spans="1:12">
      <c r="A905">
        <v>9175</v>
      </c>
      <c r="B905" t="s">
        <v>3220</v>
      </c>
      <c r="C905" t="s">
        <v>3221</v>
      </c>
      <c r="D905" t="s">
        <v>2044</v>
      </c>
      <c r="E905" t="s">
        <v>983</v>
      </c>
      <c r="F905" t="s">
        <v>983</v>
      </c>
      <c r="G905" t="s">
        <v>1723</v>
      </c>
      <c r="H905" t="s">
        <v>1417</v>
      </c>
      <c r="I905" t="s">
        <v>1724</v>
      </c>
      <c r="J905" t="s">
        <v>1156</v>
      </c>
    </row>
    <row r="906" spans="1:12">
      <c r="A906">
        <v>9181</v>
      </c>
      <c r="B906" t="s">
        <v>3222</v>
      </c>
      <c r="C906" t="s">
        <v>3223</v>
      </c>
      <c r="D906" t="s">
        <v>2044</v>
      </c>
      <c r="E906" t="s">
        <v>983</v>
      </c>
      <c r="F906" t="s">
        <v>983</v>
      </c>
      <c r="G906" t="s">
        <v>1723</v>
      </c>
      <c r="H906" t="s">
        <v>1417</v>
      </c>
      <c r="I906" t="s">
        <v>1724</v>
      </c>
      <c r="J906" t="s">
        <v>1156</v>
      </c>
    </row>
    <row r="907" spans="1:12">
      <c r="A907">
        <v>9184</v>
      </c>
      <c r="B907" t="s">
        <v>3224</v>
      </c>
      <c r="C907" t="s">
        <v>3225</v>
      </c>
      <c r="D907" t="s">
        <v>2044</v>
      </c>
      <c r="E907" t="s">
        <v>983</v>
      </c>
      <c r="F907" t="s">
        <v>983</v>
      </c>
      <c r="G907" t="s">
        <v>1723</v>
      </c>
      <c r="H907" t="s">
        <v>1417</v>
      </c>
      <c r="I907" t="s">
        <v>1724</v>
      </c>
      <c r="J907" t="s">
        <v>1156</v>
      </c>
    </row>
    <row r="908" spans="1:12">
      <c r="A908">
        <v>9197</v>
      </c>
      <c r="B908" t="s">
        <v>3226</v>
      </c>
      <c r="C908" t="s">
        <v>3227</v>
      </c>
      <c r="D908" t="s">
        <v>2044</v>
      </c>
      <c r="E908" t="s">
        <v>983</v>
      </c>
      <c r="F908" t="s">
        <v>983</v>
      </c>
      <c r="G908" t="s">
        <v>1723</v>
      </c>
      <c r="H908" t="s">
        <v>1417</v>
      </c>
      <c r="I908" t="s">
        <v>1724</v>
      </c>
      <c r="J908" t="s">
        <v>1156</v>
      </c>
    </row>
    <row r="909" spans="1:12">
      <c r="A909">
        <v>122226</v>
      </c>
      <c r="B909" t="s">
        <v>3228</v>
      </c>
      <c r="C909" t="s">
        <v>3229</v>
      </c>
      <c r="D909" t="s">
        <v>983</v>
      </c>
      <c r="E909" t="s">
        <v>983</v>
      </c>
      <c r="F909" t="s">
        <v>983</v>
      </c>
      <c r="G909" t="s">
        <v>983</v>
      </c>
      <c r="H909" t="s">
        <v>1156</v>
      </c>
      <c r="I909" t="s">
        <v>1750</v>
      </c>
      <c r="J909" t="s">
        <v>1156</v>
      </c>
    </row>
    <row r="910" spans="1:12">
      <c r="A910">
        <v>16088</v>
      </c>
      <c r="B910" t="s">
        <v>3230</v>
      </c>
      <c r="C910" t="s">
        <v>3229</v>
      </c>
      <c r="D910" t="s">
        <v>1159</v>
      </c>
      <c r="E910" t="s">
        <v>983</v>
      </c>
      <c r="G910" t="s">
        <v>1160</v>
      </c>
      <c r="H910" t="s">
        <v>1757</v>
      </c>
      <c r="I910" t="s">
        <v>1161</v>
      </c>
      <c r="J910" t="s">
        <v>1156</v>
      </c>
      <c r="L910" t="s">
        <v>2547</v>
      </c>
    </row>
    <row r="911" spans="1:12">
      <c r="A911">
        <v>117025</v>
      </c>
      <c r="B911" t="s">
        <v>3231</v>
      </c>
      <c r="C911" t="s">
        <v>3232</v>
      </c>
      <c r="D911" t="s">
        <v>1798</v>
      </c>
      <c r="E911" t="s">
        <v>983</v>
      </c>
      <c r="F911" t="s">
        <v>983</v>
      </c>
      <c r="G911" t="s">
        <v>3232</v>
      </c>
      <c r="H911" t="s">
        <v>1156</v>
      </c>
      <c r="I911" t="s">
        <v>2011</v>
      </c>
      <c r="J911" t="s">
        <v>1156</v>
      </c>
      <c r="L911" t="s">
        <v>3232</v>
      </c>
    </row>
    <row r="912" spans="1:12">
      <c r="A912">
        <v>9242</v>
      </c>
      <c r="B912" t="s">
        <v>3233</v>
      </c>
      <c r="C912" t="s">
        <v>3234</v>
      </c>
      <c r="D912" t="s">
        <v>2234</v>
      </c>
      <c r="E912" t="s">
        <v>983</v>
      </c>
      <c r="F912" t="s">
        <v>983</v>
      </c>
      <c r="G912" t="s">
        <v>1723</v>
      </c>
      <c r="H912" t="s">
        <v>1415</v>
      </c>
      <c r="I912" t="s">
        <v>1724</v>
      </c>
      <c r="J912" t="s">
        <v>1156</v>
      </c>
    </row>
    <row r="913" spans="1:13">
      <c r="A913">
        <v>9243</v>
      </c>
      <c r="B913" t="s">
        <v>3235</v>
      </c>
      <c r="C913" t="s">
        <v>3236</v>
      </c>
      <c r="D913" t="s">
        <v>2103</v>
      </c>
      <c r="E913" t="s">
        <v>983</v>
      </c>
      <c r="F913" t="s">
        <v>983</v>
      </c>
      <c r="G913" t="s">
        <v>1723</v>
      </c>
      <c r="H913" t="s">
        <v>1415</v>
      </c>
      <c r="I913" t="s">
        <v>1724</v>
      </c>
      <c r="J913" t="s">
        <v>1156</v>
      </c>
    </row>
    <row r="914" spans="1:13">
      <c r="A914">
        <v>9244</v>
      </c>
      <c r="B914" t="s">
        <v>3237</v>
      </c>
      <c r="C914" t="s">
        <v>3238</v>
      </c>
      <c r="D914" t="s">
        <v>2136</v>
      </c>
      <c r="E914" t="s">
        <v>983</v>
      </c>
      <c r="F914" t="s">
        <v>983</v>
      </c>
      <c r="G914" t="s">
        <v>1723</v>
      </c>
      <c r="H914" t="s">
        <v>1415</v>
      </c>
      <c r="I914" t="s">
        <v>1724</v>
      </c>
      <c r="J914" t="s">
        <v>1156</v>
      </c>
    </row>
    <row r="915" spans="1:13">
      <c r="A915">
        <v>122227</v>
      </c>
      <c r="B915" t="s">
        <v>3239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1156</v>
      </c>
      <c r="I915" t="s">
        <v>1750</v>
      </c>
      <c r="J915" t="s">
        <v>1156</v>
      </c>
    </row>
    <row r="916" spans="1:13">
      <c r="A916">
        <v>122228</v>
      </c>
      <c r="B916" t="s">
        <v>3240</v>
      </c>
      <c r="C916" t="s">
        <v>3241</v>
      </c>
      <c r="D916" t="s">
        <v>983</v>
      </c>
      <c r="E916" t="s">
        <v>983</v>
      </c>
      <c r="F916" t="s">
        <v>983</v>
      </c>
      <c r="G916" t="s">
        <v>983</v>
      </c>
      <c r="H916" t="s">
        <v>1156</v>
      </c>
      <c r="I916" t="s">
        <v>1750</v>
      </c>
      <c r="J916" t="s">
        <v>1156</v>
      </c>
    </row>
    <row r="917" spans="1:13">
      <c r="A917">
        <v>16089</v>
      </c>
      <c r="B917" t="s">
        <v>3242</v>
      </c>
      <c r="C917" t="s">
        <v>3243</v>
      </c>
      <c r="D917" t="s">
        <v>1159</v>
      </c>
      <c r="E917" t="s">
        <v>983</v>
      </c>
      <c r="G917" t="s">
        <v>1794</v>
      </c>
      <c r="H917" t="s">
        <v>1757</v>
      </c>
      <c r="I917" t="s">
        <v>1161</v>
      </c>
      <c r="J917" t="s">
        <v>1156</v>
      </c>
      <c r="L917" t="s">
        <v>1795</v>
      </c>
    </row>
    <row r="918" spans="1:13">
      <c r="A918">
        <v>9245</v>
      </c>
      <c r="B918" t="s">
        <v>3244</v>
      </c>
      <c r="C918" t="s">
        <v>3245</v>
      </c>
      <c r="D918" t="s">
        <v>1856</v>
      </c>
      <c r="E918" t="s">
        <v>983</v>
      </c>
      <c r="F918" t="s">
        <v>983</v>
      </c>
      <c r="G918" t="s">
        <v>1723</v>
      </c>
      <c r="H918" t="s">
        <v>1415</v>
      </c>
      <c r="I918" t="s">
        <v>1724</v>
      </c>
      <c r="J918" t="s">
        <v>1156</v>
      </c>
    </row>
    <row r="919" spans="1:13">
      <c r="A919">
        <v>9246</v>
      </c>
      <c r="B919" t="s">
        <v>3246</v>
      </c>
      <c r="C919" t="s">
        <v>3247</v>
      </c>
      <c r="D919" t="s">
        <v>2152</v>
      </c>
      <c r="E919" t="s">
        <v>983</v>
      </c>
      <c r="F919" t="s">
        <v>983</v>
      </c>
      <c r="G919" t="s">
        <v>1723</v>
      </c>
      <c r="H919" t="s">
        <v>1415</v>
      </c>
      <c r="I919" t="s">
        <v>1724</v>
      </c>
      <c r="J919" t="s">
        <v>1156</v>
      </c>
    </row>
    <row r="920" spans="1:13">
      <c r="A920">
        <v>9247</v>
      </c>
      <c r="B920" t="s">
        <v>3248</v>
      </c>
      <c r="C920" t="s">
        <v>3249</v>
      </c>
      <c r="D920" t="s">
        <v>3100</v>
      </c>
      <c r="E920" t="s">
        <v>983</v>
      </c>
      <c r="F920" t="s">
        <v>983</v>
      </c>
      <c r="G920" t="s">
        <v>1723</v>
      </c>
      <c r="H920" t="s">
        <v>1415</v>
      </c>
      <c r="I920" t="s">
        <v>1724</v>
      </c>
      <c r="J920" t="s">
        <v>1156</v>
      </c>
    </row>
    <row r="921" spans="1:13">
      <c r="A921">
        <v>9248</v>
      </c>
      <c r="B921" t="s">
        <v>3250</v>
      </c>
      <c r="C921" t="s">
        <v>3251</v>
      </c>
      <c r="D921" t="s">
        <v>2098</v>
      </c>
      <c r="E921" t="s">
        <v>983</v>
      </c>
      <c r="F921" t="s">
        <v>983</v>
      </c>
      <c r="G921" t="s">
        <v>1723</v>
      </c>
      <c r="H921" t="s">
        <v>1415</v>
      </c>
      <c r="I921" t="s">
        <v>1724</v>
      </c>
      <c r="J921" t="s">
        <v>1156</v>
      </c>
    </row>
    <row r="922" spans="1:13">
      <c r="A922">
        <v>27013</v>
      </c>
      <c r="B922" t="s">
        <v>3252</v>
      </c>
      <c r="C922" t="s">
        <v>3253</v>
      </c>
      <c r="D922" t="s">
        <v>983</v>
      </c>
      <c r="E922" t="s">
        <v>983</v>
      </c>
      <c r="F922" t="s">
        <v>983</v>
      </c>
      <c r="G922" t="s">
        <v>3254</v>
      </c>
      <c r="H922" t="s">
        <v>1415</v>
      </c>
      <c r="I922" t="s">
        <v>2904</v>
      </c>
      <c r="J922" t="s">
        <v>1417</v>
      </c>
      <c r="M922" t="s">
        <v>3255</v>
      </c>
    </row>
    <row r="923" spans="1:13">
      <c r="A923">
        <v>9249</v>
      </c>
      <c r="B923" t="s">
        <v>3256</v>
      </c>
      <c r="C923" t="s">
        <v>3257</v>
      </c>
      <c r="D923" t="s">
        <v>2044</v>
      </c>
      <c r="E923" t="s">
        <v>983</v>
      </c>
      <c r="F923" t="s">
        <v>983</v>
      </c>
      <c r="G923" t="s">
        <v>1723</v>
      </c>
      <c r="H923" t="s">
        <v>1417</v>
      </c>
      <c r="I923" t="s">
        <v>1724</v>
      </c>
      <c r="J923" t="s">
        <v>1156</v>
      </c>
    </row>
    <row r="924" spans="1:13">
      <c r="A924">
        <v>9250</v>
      </c>
      <c r="B924" t="s">
        <v>3258</v>
      </c>
      <c r="C924" t="s">
        <v>3259</v>
      </c>
      <c r="D924" t="s">
        <v>2098</v>
      </c>
      <c r="E924" t="s">
        <v>983</v>
      </c>
      <c r="F924" t="s">
        <v>983</v>
      </c>
      <c r="G924" t="s">
        <v>1723</v>
      </c>
      <c r="H924" t="s">
        <v>1415</v>
      </c>
      <c r="I924" t="s">
        <v>1724</v>
      </c>
      <c r="J924" t="s">
        <v>1156</v>
      </c>
    </row>
    <row r="925" spans="1:13">
      <c r="A925">
        <v>9251</v>
      </c>
      <c r="B925" t="s">
        <v>3260</v>
      </c>
      <c r="C925" t="s">
        <v>3261</v>
      </c>
      <c r="D925" t="s">
        <v>1252</v>
      </c>
      <c r="E925" t="s">
        <v>983</v>
      </c>
      <c r="F925" t="s">
        <v>983</v>
      </c>
      <c r="G925" t="s">
        <v>1723</v>
      </c>
      <c r="H925" t="s">
        <v>1415</v>
      </c>
      <c r="I925" t="s">
        <v>1724</v>
      </c>
      <c r="J925" t="s">
        <v>1156</v>
      </c>
    </row>
    <row r="926" spans="1:13">
      <c r="A926">
        <v>9252</v>
      </c>
      <c r="B926" t="s">
        <v>3262</v>
      </c>
      <c r="C926" t="s">
        <v>3263</v>
      </c>
      <c r="D926" t="s">
        <v>1051</v>
      </c>
      <c r="E926" t="s">
        <v>983</v>
      </c>
      <c r="F926" t="s">
        <v>983</v>
      </c>
      <c r="G926" t="s">
        <v>1723</v>
      </c>
      <c r="H926" t="s">
        <v>1415</v>
      </c>
      <c r="I926" t="s">
        <v>1724</v>
      </c>
      <c r="J926" t="s">
        <v>1156</v>
      </c>
    </row>
    <row r="927" spans="1:13">
      <c r="A927">
        <v>9253</v>
      </c>
      <c r="B927" t="s">
        <v>3264</v>
      </c>
      <c r="C927" t="s">
        <v>3265</v>
      </c>
      <c r="D927" t="s">
        <v>2234</v>
      </c>
      <c r="E927" t="s">
        <v>983</v>
      </c>
      <c r="F927" t="s">
        <v>983</v>
      </c>
      <c r="G927" t="s">
        <v>1723</v>
      </c>
      <c r="H927" t="s">
        <v>1415</v>
      </c>
      <c r="I927" t="s">
        <v>1724</v>
      </c>
      <c r="J927" t="s">
        <v>1156</v>
      </c>
    </row>
    <row r="928" spans="1:13">
      <c r="A928">
        <v>9254</v>
      </c>
      <c r="B928" t="s">
        <v>3266</v>
      </c>
      <c r="C928" t="s">
        <v>3267</v>
      </c>
      <c r="D928" t="s">
        <v>1051</v>
      </c>
      <c r="E928" t="s">
        <v>983</v>
      </c>
      <c r="F928" t="s">
        <v>983</v>
      </c>
      <c r="G928" t="s">
        <v>1723</v>
      </c>
      <c r="H928" t="s">
        <v>1415</v>
      </c>
      <c r="I928" t="s">
        <v>1724</v>
      </c>
      <c r="J928" t="s">
        <v>1156</v>
      </c>
    </row>
    <row r="929" spans="1:13">
      <c r="A929">
        <v>9255</v>
      </c>
      <c r="B929" t="s">
        <v>3268</v>
      </c>
      <c r="C929" t="s">
        <v>3269</v>
      </c>
      <c r="D929" t="s">
        <v>1252</v>
      </c>
      <c r="E929" t="s">
        <v>983</v>
      </c>
      <c r="F929" t="s">
        <v>983</v>
      </c>
      <c r="G929" t="s">
        <v>1723</v>
      </c>
      <c r="H929" t="s">
        <v>1415</v>
      </c>
      <c r="I929" t="s">
        <v>1724</v>
      </c>
      <c r="J929" t="s">
        <v>1156</v>
      </c>
    </row>
    <row r="930" spans="1:13">
      <c r="A930">
        <v>16090</v>
      </c>
      <c r="B930" t="s">
        <v>3270</v>
      </c>
      <c r="C930" t="s">
        <v>3271</v>
      </c>
      <c r="D930" t="s">
        <v>1159</v>
      </c>
      <c r="E930" t="s">
        <v>983</v>
      </c>
      <c r="G930" t="s">
        <v>1160</v>
      </c>
      <c r="H930" t="s">
        <v>1757</v>
      </c>
      <c r="I930" t="s">
        <v>1161</v>
      </c>
      <c r="J930" t="s">
        <v>1156</v>
      </c>
      <c r="L930" t="s">
        <v>2960</v>
      </c>
    </row>
    <row r="931" spans="1:13">
      <c r="A931">
        <v>122229</v>
      </c>
      <c r="B931" t="s">
        <v>3272</v>
      </c>
      <c r="C931" t="s">
        <v>3273</v>
      </c>
      <c r="D931" t="s">
        <v>983</v>
      </c>
      <c r="E931" t="s">
        <v>983</v>
      </c>
      <c r="F931" t="s">
        <v>983</v>
      </c>
      <c r="G931" t="s">
        <v>983</v>
      </c>
      <c r="H931" t="s">
        <v>1156</v>
      </c>
      <c r="I931" t="s">
        <v>1750</v>
      </c>
      <c r="J931" t="s">
        <v>1156</v>
      </c>
    </row>
    <row r="932" spans="1:13">
      <c r="A932">
        <v>122230</v>
      </c>
      <c r="B932" t="s">
        <v>3274</v>
      </c>
      <c r="C932" t="s">
        <v>3275</v>
      </c>
      <c r="D932" t="s">
        <v>983</v>
      </c>
      <c r="E932" t="s">
        <v>983</v>
      </c>
      <c r="F932" t="s">
        <v>983</v>
      </c>
      <c r="G932" t="s">
        <v>983</v>
      </c>
      <c r="H932" t="s">
        <v>1156</v>
      </c>
      <c r="I932" t="s">
        <v>1750</v>
      </c>
      <c r="J932" t="s">
        <v>1156</v>
      </c>
    </row>
    <row r="933" spans="1:13">
      <c r="A933">
        <v>122231</v>
      </c>
      <c r="B933" t="s">
        <v>3276</v>
      </c>
      <c r="C933" t="s">
        <v>3271</v>
      </c>
      <c r="D933" t="s">
        <v>983</v>
      </c>
      <c r="E933" t="s">
        <v>983</v>
      </c>
      <c r="F933" t="s">
        <v>983</v>
      </c>
      <c r="G933" t="s">
        <v>983</v>
      </c>
      <c r="H933" t="s">
        <v>1156</v>
      </c>
      <c r="I933" t="s">
        <v>1750</v>
      </c>
      <c r="J933" t="s">
        <v>1156</v>
      </c>
    </row>
    <row r="934" spans="1:13">
      <c r="A934">
        <v>122232</v>
      </c>
      <c r="B934" t="s">
        <v>3277</v>
      </c>
      <c r="C934" t="s">
        <v>3278</v>
      </c>
      <c r="D934" t="s">
        <v>983</v>
      </c>
      <c r="E934" t="s">
        <v>983</v>
      </c>
      <c r="F934" t="s">
        <v>983</v>
      </c>
      <c r="G934" t="s">
        <v>983</v>
      </c>
      <c r="H934" t="s">
        <v>1156</v>
      </c>
      <c r="I934" t="s">
        <v>1750</v>
      </c>
      <c r="J934" t="s">
        <v>1156</v>
      </c>
    </row>
    <row r="935" spans="1:13">
      <c r="A935">
        <v>122233</v>
      </c>
      <c r="B935" t="s">
        <v>3279</v>
      </c>
      <c r="C935" t="s">
        <v>3280</v>
      </c>
      <c r="D935" t="s">
        <v>983</v>
      </c>
      <c r="E935" t="s">
        <v>983</v>
      </c>
      <c r="F935" t="s">
        <v>983</v>
      </c>
      <c r="G935" t="s">
        <v>983</v>
      </c>
      <c r="H935" t="s">
        <v>1156</v>
      </c>
      <c r="I935" t="s">
        <v>1750</v>
      </c>
      <c r="J935" t="s">
        <v>1156</v>
      </c>
    </row>
    <row r="936" spans="1:13">
      <c r="A936">
        <v>122234</v>
      </c>
      <c r="B936" t="s">
        <v>3281</v>
      </c>
      <c r="C936" t="s">
        <v>3282</v>
      </c>
      <c r="D936" t="s">
        <v>1159</v>
      </c>
      <c r="E936" t="s">
        <v>983</v>
      </c>
      <c r="G936" t="s">
        <v>3283</v>
      </c>
      <c r="H936" t="s">
        <v>1156</v>
      </c>
      <c r="I936" t="s">
        <v>1750</v>
      </c>
      <c r="J936" t="s">
        <v>1156</v>
      </c>
    </row>
    <row r="937" spans="1:13">
      <c r="A937">
        <v>122235</v>
      </c>
      <c r="B937" t="s">
        <v>3284</v>
      </c>
      <c r="C937" t="s">
        <v>3285</v>
      </c>
      <c r="D937" t="s">
        <v>1159</v>
      </c>
      <c r="E937" t="s">
        <v>983</v>
      </c>
      <c r="G937" t="s">
        <v>3286</v>
      </c>
      <c r="H937" t="s">
        <v>1156</v>
      </c>
      <c r="I937" t="s">
        <v>1750</v>
      </c>
      <c r="J937" t="s">
        <v>1156</v>
      </c>
    </row>
    <row r="938" spans="1:13">
      <c r="A938">
        <v>3052</v>
      </c>
      <c r="B938" t="s">
        <v>3287</v>
      </c>
      <c r="C938" t="s">
        <v>3288</v>
      </c>
      <c r="D938" t="s">
        <v>2044</v>
      </c>
      <c r="E938" t="s">
        <v>3289</v>
      </c>
      <c r="F938" t="s">
        <v>3289</v>
      </c>
      <c r="G938" t="s">
        <v>3290</v>
      </c>
      <c r="H938" t="s">
        <v>1415</v>
      </c>
      <c r="I938" t="s">
        <v>1534</v>
      </c>
      <c r="J938" t="s">
        <v>1156</v>
      </c>
      <c r="K938" t="s">
        <v>3291</v>
      </c>
      <c r="M938" t="s">
        <v>3292</v>
      </c>
    </row>
    <row r="939" spans="1:13">
      <c r="A939">
        <v>122236</v>
      </c>
      <c r="B939" t="s">
        <v>3293</v>
      </c>
      <c r="C939" t="s">
        <v>3294</v>
      </c>
      <c r="D939" t="s">
        <v>1159</v>
      </c>
      <c r="E939" t="s">
        <v>983</v>
      </c>
      <c r="G939" t="s">
        <v>3295</v>
      </c>
      <c r="H939" t="s">
        <v>1156</v>
      </c>
      <c r="I939" t="s">
        <v>1750</v>
      </c>
      <c r="J939" t="s">
        <v>1156</v>
      </c>
    </row>
    <row r="940" spans="1:13">
      <c r="A940">
        <v>9256</v>
      </c>
      <c r="B940" t="s">
        <v>3296</v>
      </c>
      <c r="C940" t="s">
        <v>3297</v>
      </c>
      <c r="D940" t="s">
        <v>3298</v>
      </c>
      <c r="E940" t="s">
        <v>983</v>
      </c>
      <c r="F940" t="s">
        <v>983</v>
      </c>
      <c r="G940" t="s">
        <v>1723</v>
      </c>
      <c r="H940" t="s">
        <v>1415</v>
      </c>
      <c r="I940" t="s">
        <v>1724</v>
      </c>
      <c r="J940" t="s">
        <v>1156</v>
      </c>
    </row>
    <row r="941" spans="1:13">
      <c r="A941">
        <v>9257</v>
      </c>
      <c r="B941" t="s">
        <v>3299</v>
      </c>
      <c r="C941" t="s">
        <v>3300</v>
      </c>
      <c r="D941" t="s">
        <v>2098</v>
      </c>
      <c r="E941" t="s">
        <v>983</v>
      </c>
      <c r="F941" t="s">
        <v>983</v>
      </c>
      <c r="G941" t="s">
        <v>1723</v>
      </c>
      <c r="H941" t="s">
        <v>1415</v>
      </c>
      <c r="I941" t="s">
        <v>1724</v>
      </c>
      <c r="J941" t="s">
        <v>1156</v>
      </c>
    </row>
    <row r="942" spans="1:13">
      <c r="A942">
        <v>9258</v>
      </c>
      <c r="B942" t="s">
        <v>3301</v>
      </c>
      <c r="C942" t="s">
        <v>3302</v>
      </c>
      <c r="D942" t="s">
        <v>1252</v>
      </c>
      <c r="E942" t="s">
        <v>983</v>
      </c>
      <c r="F942" t="s">
        <v>983</v>
      </c>
      <c r="G942" t="s">
        <v>1723</v>
      </c>
      <c r="H942" t="s">
        <v>1415</v>
      </c>
      <c r="I942" t="s">
        <v>1724</v>
      </c>
      <c r="J942" t="s">
        <v>1156</v>
      </c>
    </row>
    <row r="943" spans="1:13">
      <c r="A943">
        <v>17002</v>
      </c>
      <c r="B943" t="s">
        <v>3303</v>
      </c>
      <c r="C943" t="s">
        <v>3304</v>
      </c>
      <c r="D943" t="s">
        <v>1459</v>
      </c>
      <c r="E943" t="s">
        <v>1459</v>
      </c>
      <c r="F943" t="s">
        <v>1459</v>
      </c>
      <c r="G943" t="s">
        <v>3305</v>
      </c>
      <c r="H943" t="s">
        <v>1156</v>
      </c>
      <c r="I943" t="s">
        <v>1980</v>
      </c>
      <c r="J943" t="s">
        <v>1156</v>
      </c>
      <c r="M943" t="s">
        <v>3306</v>
      </c>
    </row>
    <row r="944" spans="1:13">
      <c r="A944">
        <v>53001</v>
      </c>
      <c r="B944" t="s">
        <v>3307</v>
      </c>
      <c r="C944" t="s">
        <v>3308</v>
      </c>
      <c r="D944" t="s">
        <v>1459</v>
      </c>
      <c r="E944" t="s">
        <v>1459</v>
      </c>
      <c r="F944" t="s">
        <v>1459</v>
      </c>
      <c r="G944" t="s">
        <v>3309</v>
      </c>
      <c r="H944" t="s">
        <v>1417</v>
      </c>
      <c r="I944" t="s">
        <v>3310</v>
      </c>
      <c r="J944" t="s">
        <v>1417</v>
      </c>
      <c r="M944" t="s">
        <v>3311</v>
      </c>
    </row>
    <row r="945" spans="1:13">
      <c r="A945">
        <v>53002</v>
      </c>
      <c r="B945" t="s">
        <v>3312</v>
      </c>
      <c r="C945" t="s">
        <v>3313</v>
      </c>
      <c r="D945" t="s">
        <v>1459</v>
      </c>
      <c r="E945" t="s">
        <v>1459</v>
      </c>
      <c r="F945" t="s">
        <v>1459</v>
      </c>
      <c r="G945" t="s">
        <v>3314</v>
      </c>
      <c r="H945" t="s">
        <v>1417</v>
      </c>
      <c r="I945" t="s">
        <v>3310</v>
      </c>
      <c r="J945" t="s">
        <v>1417</v>
      </c>
      <c r="M945" t="s">
        <v>3315</v>
      </c>
    </row>
    <row r="946" spans="1:13">
      <c r="A946">
        <v>15001</v>
      </c>
      <c r="B946" t="s">
        <v>3316</v>
      </c>
      <c r="C946" t="s">
        <v>3317</v>
      </c>
      <c r="D946" t="s">
        <v>1187</v>
      </c>
      <c r="E946" t="s">
        <v>1187</v>
      </c>
      <c r="F946" t="s">
        <v>1187</v>
      </c>
      <c r="G946" t="s">
        <v>3318</v>
      </c>
      <c r="H946" t="s">
        <v>1156</v>
      </c>
      <c r="I946" t="s">
        <v>3319</v>
      </c>
      <c r="J946" t="s">
        <v>735</v>
      </c>
      <c r="M946" t="s">
        <v>3320</v>
      </c>
    </row>
    <row r="947" spans="1:13">
      <c r="A947">
        <v>15002</v>
      </c>
      <c r="B947" t="s">
        <v>3321</v>
      </c>
      <c r="C947" t="s">
        <v>3322</v>
      </c>
      <c r="D947" t="s">
        <v>1187</v>
      </c>
      <c r="E947" t="s">
        <v>1187</v>
      </c>
      <c r="F947" t="s">
        <v>1187</v>
      </c>
      <c r="G947" t="s">
        <v>3323</v>
      </c>
      <c r="H947" t="s">
        <v>1156</v>
      </c>
      <c r="I947" t="s">
        <v>3319</v>
      </c>
      <c r="J947" t="s">
        <v>735</v>
      </c>
      <c r="M947" t="s">
        <v>3324</v>
      </c>
    </row>
    <row r="948" spans="1:13">
      <c r="A948">
        <v>16091</v>
      </c>
      <c r="B948" t="s">
        <v>3325</v>
      </c>
      <c r="C948" t="s">
        <v>3326</v>
      </c>
      <c r="D948" t="s">
        <v>1159</v>
      </c>
      <c r="E948" t="s">
        <v>983</v>
      </c>
      <c r="G948" t="s">
        <v>1794</v>
      </c>
      <c r="H948" t="s">
        <v>1757</v>
      </c>
      <c r="I948" t="s">
        <v>1161</v>
      </c>
      <c r="J948" t="s">
        <v>1156</v>
      </c>
      <c r="L948" t="s">
        <v>1795</v>
      </c>
    </row>
    <row r="949" spans="1:13">
      <c r="A949">
        <v>16092</v>
      </c>
      <c r="B949" t="s">
        <v>3327</v>
      </c>
      <c r="C949" t="s">
        <v>3328</v>
      </c>
      <c r="D949" t="s">
        <v>1159</v>
      </c>
      <c r="E949" t="s">
        <v>983</v>
      </c>
      <c r="G949" t="s">
        <v>1160</v>
      </c>
      <c r="H949" t="s">
        <v>1757</v>
      </c>
      <c r="I949" t="s">
        <v>1161</v>
      </c>
      <c r="J949" t="s">
        <v>1156</v>
      </c>
      <c r="L949" t="s">
        <v>1809</v>
      </c>
    </row>
    <row r="950" spans="1:13">
      <c r="A950">
        <v>122237</v>
      </c>
      <c r="B950" t="s">
        <v>3329</v>
      </c>
      <c r="C950" t="s">
        <v>3330</v>
      </c>
      <c r="D950" t="s">
        <v>1159</v>
      </c>
      <c r="E950" t="s">
        <v>983</v>
      </c>
      <c r="F950" t="s">
        <v>983</v>
      </c>
      <c r="G950" t="s">
        <v>3330</v>
      </c>
      <c r="H950" t="s">
        <v>1156</v>
      </c>
      <c r="I950" t="s">
        <v>1750</v>
      </c>
      <c r="J950" t="s">
        <v>1156</v>
      </c>
    </row>
    <row r="951" spans="1:13">
      <c r="A951">
        <v>122238</v>
      </c>
      <c r="B951" t="s">
        <v>3331</v>
      </c>
      <c r="C951" t="s">
        <v>3332</v>
      </c>
      <c r="D951" t="s">
        <v>1159</v>
      </c>
      <c r="E951" t="s">
        <v>983</v>
      </c>
      <c r="F951" t="s">
        <v>983</v>
      </c>
      <c r="G951" t="s">
        <v>3333</v>
      </c>
      <c r="H951" t="s">
        <v>1156</v>
      </c>
      <c r="I951" t="s">
        <v>1750</v>
      </c>
      <c r="J951" t="s">
        <v>1156</v>
      </c>
    </row>
    <row r="952" spans="1:13">
      <c r="A952">
        <v>122239</v>
      </c>
      <c r="B952" t="s">
        <v>3334</v>
      </c>
      <c r="C952" t="s">
        <v>3328</v>
      </c>
      <c r="D952" t="s">
        <v>1159</v>
      </c>
      <c r="E952" t="s">
        <v>983</v>
      </c>
      <c r="F952" t="s">
        <v>983</v>
      </c>
      <c r="G952" t="s">
        <v>3335</v>
      </c>
      <c r="H952" t="s">
        <v>1156</v>
      </c>
      <c r="I952" t="s">
        <v>1750</v>
      </c>
      <c r="J952" t="s">
        <v>1156</v>
      </c>
    </row>
    <row r="953" spans="1:13">
      <c r="A953">
        <v>122240</v>
      </c>
      <c r="B953" t="s">
        <v>3336</v>
      </c>
      <c r="C953" t="s">
        <v>3337</v>
      </c>
      <c r="D953" t="s">
        <v>1159</v>
      </c>
      <c r="E953" t="s">
        <v>983</v>
      </c>
      <c r="F953" t="s">
        <v>983</v>
      </c>
      <c r="G953" t="s">
        <v>3338</v>
      </c>
      <c r="H953" t="s">
        <v>1156</v>
      </c>
      <c r="I953" t="s">
        <v>1750</v>
      </c>
      <c r="J953" t="s">
        <v>1156</v>
      </c>
    </row>
    <row r="954" spans="1:13">
      <c r="A954">
        <v>122241</v>
      </c>
      <c r="B954" t="s">
        <v>3339</v>
      </c>
      <c r="C954" t="s">
        <v>3340</v>
      </c>
      <c r="D954" t="s">
        <v>1159</v>
      </c>
      <c r="E954" t="s">
        <v>983</v>
      </c>
      <c r="F954" t="s">
        <v>983</v>
      </c>
      <c r="G954" t="s">
        <v>3341</v>
      </c>
      <c r="H954" t="s">
        <v>1156</v>
      </c>
      <c r="I954" t="s">
        <v>1750</v>
      </c>
      <c r="J954" t="s">
        <v>1156</v>
      </c>
    </row>
    <row r="955" spans="1:13">
      <c r="A955">
        <v>122242</v>
      </c>
      <c r="B955" t="s">
        <v>3342</v>
      </c>
      <c r="C955" t="s">
        <v>3343</v>
      </c>
      <c r="D955" t="s">
        <v>1159</v>
      </c>
      <c r="E955" t="s">
        <v>983</v>
      </c>
      <c r="F955" t="s">
        <v>983</v>
      </c>
      <c r="G955" t="s">
        <v>3344</v>
      </c>
      <c r="H955" t="s">
        <v>1156</v>
      </c>
      <c r="I955" t="s">
        <v>1750</v>
      </c>
      <c r="J955" t="s">
        <v>1156</v>
      </c>
    </row>
    <row r="956" spans="1:13">
      <c r="A956">
        <v>122243</v>
      </c>
      <c r="B956" t="s">
        <v>3345</v>
      </c>
      <c r="C956" t="s">
        <v>3346</v>
      </c>
      <c r="D956" t="s">
        <v>1159</v>
      </c>
      <c r="E956" t="s">
        <v>983</v>
      </c>
      <c r="F956" t="s">
        <v>983</v>
      </c>
      <c r="G956" t="s">
        <v>3346</v>
      </c>
      <c r="H956" t="s">
        <v>1156</v>
      </c>
      <c r="I956" t="s">
        <v>1750</v>
      </c>
      <c r="J956" t="s">
        <v>1156</v>
      </c>
    </row>
    <row r="957" spans="1:13">
      <c r="A957">
        <v>16093</v>
      </c>
      <c r="B957" t="s">
        <v>3347</v>
      </c>
      <c r="C957" t="s">
        <v>3346</v>
      </c>
      <c r="D957" t="s">
        <v>1159</v>
      </c>
      <c r="E957" t="s">
        <v>983</v>
      </c>
      <c r="G957" t="s">
        <v>1160</v>
      </c>
      <c r="H957" t="s">
        <v>1757</v>
      </c>
      <c r="I957" t="s">
        <v>1161</v>
      </c>
      <c r="J957" t="s">
        <v>1156</v>
      </c>
      <c r="L957" t="s">
        <v>1904</v>
      </c>
    </row>
    <row r="958" spans="1:13">
      <c r="A958">
        <v>9259</v>
      </c>
      <c r="B958" t="s">
        <v>3348</v>
      </c>
      <c r="C958" t="s">
        <v>3349</v>
      </c>
      <c r="D958" t="s">
        <v>2103</v>
      </c>
      <c r="E958" t="s">
        <v>983</v>
      </c>
      <c r="F958" t="s">
        <v>983</v>
      </c>
      <c r="G958" t="s">
        <v>1723</v>
      </c>
      <c r="H958" t="s">
        <v>1415</v>
      </c>
      <c r="I958" t="s">
        <v>1724</v>
      </c>
      <c r="J958" t="s">
        <v>1156</v>
      </c>
    </row>
    <row r="959" spans="1:13">
      <c r="A959">
        <v>9260</v>
      </c>
      <c r="B959" t="s">
        <v>3350</v>
      </c>
      <c r="C959" t="s">
        <v>3351</v>
      </c>
      <c r="D959" t="s">
        <v>3100</v>
      </c>
      <c r="E959" t="s">
        <v>983</v>
      </c>
      <c r="F959" t="s">
        <v>983</v>
      </c>
      <c r="G959" t="s">
        <v>1723</v>
      </c>
      <c r="H959" t="s">
        <v>1415</v>
      </c>
      <c r="I959" t="s">
        <v>1724</v>
      </c>
      <c r="J959" t="s">
        <v>1156</v>
      </c>
    </row>
    <row r="960" spans="1:13">
      <c r="A960">
        <v>9261</v>
      </c>
      <c r="B960" t="s">
        <v>3352</v>
      </c>
      <c r="C960" t="s">
        <v>3353</v>
      </c>
      <c r="D960" t="s">
        <v>1856</v>
      </c>
      <c r="E960" t="s">
        <v>983</v>
      </c>
      <c r="F960" t="s">
        <v>983</v>
      </c>
      <c r="G960" t="s">
        <v>1723</v>
      </c>
      <c r="H960" t="s">
        <v>1415</v>
      </c>
      <c r="I960" t="s">
        <v>1724</v>
      </c>
      <c r="J960" t="s">
        <v>1156</v>
      </c>
    </row>
    <row r="961" spans="1:13">
      <c r="A961">
        <v>122244</v>
      </c>
      <c r="B961" t="s">
        <v>3354</v>
      </c>
      <c r="C961" t="s">
        <v>3355</v>
      </c>
      <c r="D961" t="s">
        <v>1159</v>
      </c>
      <c r="E961" t="s">
        <v>983</v>
      </c>
      <c r="G961" t="s">
        <v>3356</v>
      </c>
      <c r="H961" t="s">
        <v>1757</v>
      </c>
      <c r="I961" t="s">
        <v>1750</v>
      </c>
      <c r="J961" t="s">
        <v>1156</v>
      </c>
    </row>
    <row r="962" spans="1:13">
      <c r="A962">
        <v>122245</v>
      </c>
      <c r="B962" t="s">
        <v>3357</v>
      </c>
      <c r="C962" t="s">
        <v>1904</v>
      </c>
      <c r="D962" t="s">
        <v>1159</v>
      </c>
      <c r="E962" t="s">
        <v>983</v>
      </c>
      <c r="G962" t="s">
        <v>3358</v>
      </c>
      <c r="H962" t="s">
        <v>1757</v>
      </c>
      <c r="I962" t="s">
        <v>1750</v>
      </c>
      <c r="J962" t="s">
        <v>1156</v>
      </c>
    </row>
    <row r="963" spans="1:13">
      <c r="A963">
        <v>122247</v>
      </c>
      <c r="B963" t="s">
        <v>3359</v>
      </c>
      <c r="C963" t="s">
        <v>3360</v>
      </c>
      <c r="D963" t="s">
        <v>1159</v>
      </c>
      <c r="E963" t="s">
        <v>983</v>
      </c>
      <c r="G963" t="s">
        <v>3361</v>
      </c>
      <c r="H963" t="s">
        <v>1757</v>
      </c>
      <c r="I963" t="s">
        <v>1750</v>
      </c>
      <c r="J963" t="s">
        <v>1156</v>
      </c>
    </row>
    <row r="964" spans="1:13">
      <c r="A964">
        <v>122248</v>
      </c>
      <c r="B964" t="s">
        <v>3362</v>
      </c>
      <c r="C964" t="s">
        <v>3363</v>
      </c>
      <c r="D964" t="s">
        <v>1159</v>
      </c>
      <c r="E964" t="s">
        <v>983</v>
      </c>
      <c r="G964" t="s">
        <v>3364</v>
      </c>
      <c r="H964" t="s">
        <v>1757</v>
      </c>
      <c r="I964" t="s">
        <v>1750</v>
      </c>
      <c r="J964" t="s">
        <v>1156</v>
      </c>
    </row>
    <row r="965" spans="1:13">
      <c r="A965">
        <v>19001</v>
      </c>
      <c r="B965" t="s">
        <v>3365</v>
      </c>
      <c r="C965" t="s">
        <v>3366</v>
      </c>
      <c r="D965" t="s">
        <v>1798</v>
      </c>
      <c r="E965" t="s">
        <v>983</v>
      </c>
      <c r="F965" t="s">
        <v>983</v>
      </c>
      <c r="G965" t="s">
        <v>3367</v>
      </c>
      <c r="H965" t="s">
        <v>1156</v>
      </c>
      <c r="I965" t="s">
        <v>3368</v>
      </c>
      <c r="J965" t="s">
        <v>1156</v>
      </c>
      <c r="L965" t="s">
        <v>735</v>
      </c>
      <c r="M965" t="s">
        <v>3369</v>
      </c>
    </row>
    <row r="966" spans="1:13">
      <c r="A966">
        <v>19002</v>
      </c>
      <c r="B966" t="s">
        <v>3370</v>
      </c>
      <c r="C966" t="s">
        <v>3371</v>
      </c>
      <c r="D966" t="s">
        <v>1798</v>
      </c>
      <c r="E966" t="s">
        <v>983</v>
      </c>
      <c r="F966" t="s">
        <v>983</v>
      </c>
      <c r="G966" t="s">
        <v>3372</v>
      </c>
      <c r="H966" t="s">
        <v>1156</v>
      </c>
      <c r="I966" t="s">
        <v>3368</v>
      </c>
      <c r="J966" t="s">
        <v>1156</v>
      </c>
      <c r="L966" t="s">
        <v>735</v>
      </c>
      <c r="M966" t="s">
        <v>3373</v>
      </c>
    </row>
    <row r="967" spans="1:13">
      <c r="A967">
        <v>3056</v>
      </c>
      <c r="B967" t="s">
        <v>3374</v>
      </c>
      <c r="C967" t="s">
        <v>3375</v>
      </c>
      <c r="D967" t="s">
        <v>2044</v>
      </c>
      <c r="E967" t="s">
        <v>983</v>
      </c>
      <c r="F967" t="s">
        <v>983</v>
      </c>
      <c r="G967" t="s">
        <v>3376</v>
      </c>
      <c r="H967" t="s">
        <v>1415</v>
      </c>
      <c r="I967" t="s">
        <v>1534</v>
      </c>
      <c r="J967" t="s">
        <v>1417</v>
      </c>
      <c r="K967" t="s">
        <v>3377</v>
      </c>
      <c r="M967" t="s">
        <v>3378</v>
      </c>
    </row>
    <row r="968" spans="1:13">
      <c r="A968">
        <v>3055</v>
      </c>
      <c r="B968" t="s">
        <v>3379</v>
      </c>
      <c r="C968" t="s">
        <v>1534</v>
      </c>
      <c r="D968" t="s">
        <v>2044</v>
      </c>
      <c r="E968" t="s">
        <v>983</v>
      </c>
      <c r="F968" t="s">
        <v>983</v>
      </c>
      <c r="G968" t="s">
        <v>3380</v>
      </c>
      <c r="H968" t="s">
        <v>1415</v>
      </c>
      <c r="I968" t="s">
        <v>1534</v>
      </c>
      <c r="J968" t="s">
        <v>1417</v>
      </c>
      <c r="K968" t="s">
        <v>3381</v>
      </c>
      <c r="M968" t="s">
        <v>3382</v>
      </c>
    </row>
    <row r="969" spans="1:13">
      <c r="A969">
        <v>16096</v>
      </c>
      <c r="B969" t="s">
        <v>3383</v>
      </c>
      <c r="C969" t="s">
        <v>3384</v>
      </c>
      <c r="D969" t="s">
        <v>1159</v>
      </c>
      <c r="E969" t="s">
        <v>983</v>
      </c>
      <c r="G969" t="s">
        <v>1794</v>
      </c>
      <c r="H969" t="s">
        <v>1757</v>
      </c>
      <c r="I969" t="s">
        <v>1161</v>
      </c>
      <c r="J969" t="s">
        <v>1156</v>
      </c>
      <c r="L969" t="s">
        <v>1801</v>
      </c>
    </row>
    <row r="970" spans="1:13">
      <c r="A970">
        <v>122249</v>
      </c>
      <c r="B970" t="s">
        <v>3385</v>
      </c>
      <c r="C970" t="s">
        <v>402</v>
      </c>
      <c r="D970" t="s">
        <v>1159</v>
      </c>
      <c r="E970" t="s">
        <v>983</v>
      </c>
      <c r="G970" t="s">
        <v>3386</v>
      </c>
      <c r="H970" t="s">
        <v>1757</v>
      </c>
      <c r="I970" t="s">
        <v>1750</v>
      </c>
      <c r="J970" t="s">
        <v>1156</v>
      </c>
    </row>
    <row r="971" spans="1:13">
      <c r="A971">
        <v>122250</v>
      </c>
      <c r="B971" t="s">
        <v>3387</v>
      </c>
      <c r="C971" t="s">
        <v>3388</v>
      </c>
      <c r="D971" t="s">
        <v>1159</v>
      </c>
      <c r="E971" t="s">
        <v>983</v>
      </c>
      <c r="G971" t="s">
        <v>3389</v>
      </c>
      <c r="H971" t="s">
        <v>1757</v>
      </c>
      <c r="I971" t="s">
        <v>1750</v>
      </c>
      <c r="J971" t="s">
        <v>1156</v>
      </c>
    </row>
    <row r="972" spans="1:13">
      <c r="A972">
        <v>122251</v>
      </c>
      <c r="B972" t="s">
        <v>3390</v>
      </c>
      <c r="C972" t="s">
        <v>3391</v>
      </c>
      <c r="D972" t="s">
        <v>1159</v>
      </c>
      <c r="E972" t="s">
        <v>983</v>
      </c>
      <c r="G972" t="s">
        <v>3392</v>
      </c>
      <c r="H972" t="s">
        <v>1757</v>
      </c>
      <c r="I972" t="s">
        <v>1750</v>
      </c>
      <c r="J972" t="s">
        <v>1156</v>
      </c>
    </row>
    <row r="973" spans="1:13">
      <c r="A973">
        <v>122252</v>
      </c>
      <c r="B973" t="s">
        <v>3393</v>
      </c>
      <c r="C973" t="s">
        <v>3394</v>
      </c>
      <c r="D973" t="s">
        <v>1159</v>
      </c>
      <c r="E973" t="s">
        <v>983</v>
      </c>
      <c r="G973" t="s">
        <v>3395</v>
      </c>
      <c r="H973" t="s">
        <v>1757</v>
      </c>
      <c r="I973" t="s">
        <v>1750</v>
      </c>
      <c r="J973" t="s">
        <v>1156</v>
      </c>
    </row>
    <row r="974" spans="1:13">
      <c r="A974">
        <v>16097</v>
      </c>
      <c r="B974" t="s">
        <v>3396</v>
      </c>
      <c r="C974" t="s">
        <v>402</v>
      </c>
      <c r="D974" t="s">
        <v>1159</v>
      </c>
      <c r="E974" t="s">
        <v>983</v>
      </c>
      <c r="G974" t="s">
        <v>1160</v>
      </c>
      <c r="H974" t="s">
        <v>1757</v>
      </c>
      <c r="I974" t="s">
        <v>1161</v>
      </c>
      <c r="J974" t="s">
        <v>1156</v>
      </c>
      <c r="L974" t="s">
        <v>1801</v>
      </c>
    </row>
    <row r="975" spans="1:13">
      <c r="A975">
        <v>9262</v>
      </c>
      <c r="B975" t="s">
        <v>3397</v>
      </c>
      <c r="C975" t="s">
        <v>3398</v>
      </c>
      <c r="D975" t="s">
        <v>2098</v>
      </c>
      <c r="E975" t="s">
        <v>983</v>
      </c>
      <c r="F975" t="s">
        <v>983</v>
      </c>
      <c r="G975" t="s">
        <v>1723</v>
      </c>
      <c r="H975" t="s">
        <v>1415</v>
      </c>
      <c r="I975" t="s">
        <v>1724</v>
      </c>
      <c r="J975" t="s">
        <v>1156</v>
      </c>
    </row>
    <row r="976" spans="1:13">
      <c r="A976">
        <v>9263</v>
      </c>
      <c r="B976" t="s">
        <v>3399</v>
      </c>
      <c r="C976" t="s">
        <v>3400</v>
      </c>
      <c r="D976" t="s">
        <v>3100</v>
      </c>
      <c r="E976" t="s">
        <v>983</v>
      </c>
      <c r="F976" t="s">
        <v>983</v>
      </c>
      <c r="G976" t="s">
        <v>1723</v>
      </c>
      <c r="H976" t="s">
        <v>1415</v>
      </c>
      <c r="I976" t="s">
        <v>1724</v>
      </c>
      <c r="J976" t="s">
        <v>1156</v>
      </c>
    </row>
    <row r="977" spans="1:13">
      <c r="A977">
        <v>9264</v>
      </c>
      <c r="B977" t="s">
        <v>3401</v>
      </c>
      <c r="C977" t="s">
        <v>3402</v>
      </c>
      <c r="D977" t="s">
        <v>1856</v>
      </c>
      <c r="E977" t="s">
        <v>983</v>
      </c>
      <c r="F977" t="s">
        <v>983</v>
      </c>
      <c r="G977" t="s">
        <v>1723</v>
      </c>
      <c r="H977" t="s">
        <v>1415</v>
      </c>
      <c r="I977" t="s">
        <v>1724</v>
      </c>
      <c r="J977" t="s">
        <v>1156</v>
      </c>
    </row>
    <row r="978" spans="1:13">
      <c r="A978">
        <v>9265</v>
      </c>
      <c r="B978" t="s">
        <v>3403</v>
      </c>
      <c r="C978" t="s">
        <v>3404</v>
      </c>
      <c r="D978" t="s">
        <v>1252</v>
      </c>
      <c r="E978" t="s">
        <v>983</v>
      </c>
      <c r="F978" t="s">
        <v>983</v>
      </c>
      <c r="G978" t="s">
        <v>1723</v>
      </c>
      <c r="H978" t="s">
        <v>1415</v>
      </c>
      <c r="I978" t="s">
        <v>1724</v>
      </c>
      <c r="J978" t="s">
        <v>1156</v>
      </c>
    </row>
    <row r="979" spans="1:13">
      <c r="A979">
        <v>9266</v>
      </c>
      <c r="B979" t="s">
        <v>3405</v>
      </c>
      <c r="C979" t="s">
        <v>3406</v>
      </c>
      <c r="D979" t="s">
        <v>2117</v>
      </c>
      <c r="E979" t="s">
        <v>983</v>
      </c>
      <c r="F979" t="s">
        <v>983</v>
      </c>
      <c r="G979" t="s">
        <v>1723</v>
      </c>
      <c r="H979" t="s">
        <v>1415</v>
      </c>
      <c r="I979" t="s">
        <v>1724</v>
      </c>
      <c r="J979" t="s">
        <v>1156</v>
      </c>
    </row>
    <row r="980" spans="1:13">
      <c r="A980">
        <v>9267</v>
      </c>
      <c r="B980" t="s">
        <v>3407</v>
      </c>
      <c r="C980" t="s">
        <v>3408</v>
      </c>
      <c r="D980" t="s">
        <v>2227</v>
      </c>
      <c r="E980" t="s">
        <v>983</v>
      </c>
      <c r="F980" t="s">
        <v>983</v>
      </c>
      <c r="G980" t="s">
        <v>1723</v>
      </c>
      <c r="H980" t="s">
        <v>1415</v>
      </c>
      <c r="I980" t="s">
        <v>1724</v>
      </c>
      <c r="J980" t="s">
        <v>1156</v>
      </c>
    </row>
    <row r="981" spans="1:13">
      <c r="A981">
        <v>16098</v>
      </c>
      <c r="B981" t="s">
        <v>3409</v>
      </c>
      <c r="C981" t="s">
        <v>3410</v>
      </c>
      <c r="D981" t="s">
        <v>1159</v>
      </c>
      <c r="E981" t="s">
        <v>983</v>
      </c>
      <c r="G981" t="s">
        <v>1160</v>
      </c>
      <c r="H981" t="s">
        <v>1757</v>
      </c>
      <c r="I981" t="s">
        <v>1161</v>
      </c>
      <c r="J981" t="s">
        <v>1156</v>
      </c>
      <c r="L981" t="s">
        <v>1809</v>
      </c>
    </row>
    <row r="982" spans="1:13">
      <c r="A982">
        <v>122253</v>
      </c>
      <c r="B982" t="s">
        <v>3411</v>
      </c>
      <c r="C982" t="s">
        <v>3410</v>
      </c>
      <c r="D982" t="s">
        <v>1159</v>
      </c>
      <c r="E982" t="s">
        <v>983</v>
      </c>
      <c r="G982" t="s">
        <v>3412</v>
      </c>
      <c r="H982" t="s">
        <v>1757</v>
      </c>
      <c r="I982" t="s">
        <v>1750</v>
      </c>
      <c r="J982" t="s">
        <v>1156</v>
      </c>
    </row>
    <row r="983" spans="1:13">
      <c r="A983">
        <v>17001</v>
      </c>
      <c r="B983" t="s">
        <v>1977</v>
      </c>
      <c r="C983" t="s">
        <v>1979</v>
      </c>
      <c r="D983" t="s">
        <v>1459</v>
      </c>
      <c r="E983" t="s">
        <v>1459</v>
      </c>
      <c r="F983" t="s">
        <v>1459</v>
      </c>
      <c r="G983" t="s">
        <v>1979</v>
      </c>
      <c r="H983" t="s">
        <v>1156</v>
      </c>
      <c r="I983" t="s">
        <v>1980</v>
      </c>
      <c r="J983" t="s">
        <v>1156</v>
      </c>
      <c r="M983" t="s">
        <v>3413</v>
      </c>
    </row>
    <row r="984" spans="1:13">
      <c r="A984">
        <v>16099</v>
      </c>
      <c r="B984" t="s">
        <v>3414</v>
      </c>
      <c r="C984" t="s">
        <v>3415</v>
      </c>
      <c r="D984" t="s">
        <v>1159</v>
      </c>
      <c r="E984" t="s">
        <v>983</v>
      </c>
      <c r="G984" t="s">
        <v>1794</v>
      </c>
      <c r="H984" t="s">
        <v>1757</v>
      </c>
      <c r="I984" t="s">
        <v>1161</v>
      </c>
      <c r="J984" t="s">
        <v>1156</v>
      </c>
      <c r="L984" t="s">
        <v>1815</v>
      </c>
    </row>
    <row r="985" spans="1:13">
      <c r="A985">
        <v>25001</v>
      </c>
      <c r="B985" t="s">
        <v>3416</v>
      </c>
      <c r="C985" t="s">
        <v>1795</v>
      </c>
      <c r="D985" t="s">
        <v>1187</v>
      </c>
      <c r="E985" t="s">
        <v>983</v>
      </c>
      <c r="F985" t="s">
        <v>983</v>
      </c>
      <c r="H985" t="s">
        <v>1415</v>
      </c>
      <c r="I985" t="s">
        <v>3417</v>
      </c>
      <c r="J985" t="s">
        <v>1156</v>
      </c>
      <c r="M985" t="s">
        <v>3418</v>
      </c>
    </row>
    <row r="986" spans="1:13">
      <c r="A986">
        <v>25002</v>
      </c>
      <c r="B986" t="s">
        <v>3419</v>
      </c>
      <c r="C986" t="s">
        <v>1806</v>
      </c>
      <c r="D986" t="s">
        <v>1187</v>
      </c>
      <c r="E986" t="s">
        <v>983</v>
      </c>
      <c r="F986" t="s">
        <v>983</v>
      </c>
      <c r="H986" t="s">
        <v>1415</v>
      </c>
      <c r="I986" t="s">
        <v>3417</v>
      </c>
      <c r="J986" t="s">
        <v>1156</v>
      </c>
      <c r="M986" t="s">
        <v>3420</v>
      </c>
    </row>
    <row r="987" spans="1:13">
      <c r="A987">
        <v>25003</v>
      </c>
      <c r="B987" t="s">
        <v>3421</v>
      </c>
      <c r="C987" t="s">
        <v>1801</v>
      </c>
      <c r="D987" t="s">
        <v>1187</v>
      </c>
      <c r="E987" t="s">
        <v>983</v>
      </c>
      <c r="F987" t="s">
        <v>983</v>
      </c>
      <c r="H987" t="s">
        <v>1415</v>
      </c>
      <c r="I987" t="s">
        <v>3417</v>
      </c>
      <c r="J987" t="s">
        <v>1156</v>
      </c>
      <c r="M987" t="s">
        <v>3422</v>
      </c>
    </row>
    <row r="988" spans="1:13">
      <c r="A988">
        <v>25004</v>
      </c>
      <c r="B988" t="s">
        <v>3423</v>
      </c>
      <c r="C988" t="s">
        <v>1809</v>
      </c>
      <c r="D988" t="s">
        <v>1187</v>
      </c>
      <c r="E988" t="s">
        <v>983</v>
      </c>
      <c r="F988" t="s">
        <v>983</v>
      </c>
      <c r="H988" t="s">
        <v>1415</v>
      </c>
      <c r="I988" t="s">
        <v>3417</v>
      </c>
      <c r="J988" t="s">
        <v>1156</v>
      </c>
      <c r="M988" t="s">
        <v>3424</v>
      </c>
    </row>
    <row r="989" spans="1:13">
      <c r="A989">
        <v>25005</v>
      </c>
      <c r="B989" t="s">
        <v>3425</v>
      </c>
      <c r="C989" t="s">
        <v>1815</v>
      </c>
      <c r="D989" t="s">
        <v>1187</v>
      </c>
      <c r="E989" t="s">
        <v>983</v>
      </c>
      <c r="F989" t="s">
        <v>983</v>
      </c>
      <c r="H989" t="s">
        <v>1415</v>
      </c>
      <c r="I989" t="s">
        <v>3417</v>
      </c>
      <c r="J989" t="s">
        <v>1156</v>
      </c>
      <c r="M989" t="s">
        <v>3426</v>
      </c>
    </row>
    <row r="990" spans="1:13">
      <c r="A990">
        <v>25006</v>
      </c>
      <c r="B990" t="s">
        <v>3427</v>
      </c>
      <c r="C990" t="s">
        <v>1829</v>
      </c>
      <c r="D990" t="s">
        <v>1187</v>
      </c>
      <c r="E990" t="s">
        <v>983</v>
      </c>
      <c r="F990" t="s">
        <v>983</v>
      </c>
      <c r="H990" t="s">
        <v>1415</v>
      </c>
      <c r="I990" t="s">
        <v>3417</v>
      </c>
      <c r="J990" t="s">
        <v>1156</v>
      </c>
      <c r="M990" t="s">
        <v>3428</v>
      </c>
    </row>
    <row r="991" spans="1:13">
      <c r="A991">
        <v>122254</v>
      </c>
      <c r="B991" t="s">
        <v>3429</v>
      </c>
      <c r="C991" t="s">
        <v>3430</v>
      </c>
      <c r="D991" t="s">
        <v>1159</v>
      </c>
      <c r="E991" t="s">
        <v>983</v>
      </c>
      <c r="G991" t="s">
        <v>3431</v>
      </c>
      <c r="H991" t="s">
        <v>1757</v>
      </c>
      <c r="I991" t="s">
        <v>1750</v>
      </c>
      <c r="J991" t="s">
        <v>1156</v>
      </c>
    </row>
    <row r="992" spans="1:13">
      <c r="A992">
        <v>25007</v>
      </c>
      <c r="B992" t="s">
        <v>3432</v>
      </c>
      <c r="C992" t="s">
        <v>2039</v>
      </c>
      <c r="D992" t="s">
        <v>1187</v>
      </c>
      <c r="E992" t="s">
        <v>983</v>
      </c>
      <c r="F992" t="s">
        <v>983</v>
      </c>
      <c r="H992" t="s">
        <v>1415</v>
      </c>
      <c r="I992" t="s">
        <v>3417</v>
      </c>
      <c r="J992" t="s">
        <v>1156</v>
      </c>
      <c r="M992" t="s">
        <v>3433</v>
      </c>
    </row>
    <row r="993" spans="1:13">
      <c r="A993">
        <v>25008</v>
      </c>
      <c r="B993" t="s">
        <v>2553</v>
      </c>
      <c r="C993" t="s">
        <v>1904</v>
      </c>
      <c r="D993" t="s">
        <v>1187</v>
      </c>
      <c r="E993" t="s">
        <v>983</v>
      </c>
      <c r="F993" t="s">
        <v>983</v>
      </c>
      <c r="H993" t="s">
        <v>1415</v>
      </c>
      <c r="I993" t="s">
        <v>3417</v>
      </c>
      <c r="J993" t="s">
        <v>1156</v>
      </c>
      <c r="M993" t="s">
        <v>3434</v>
      </c>
    </row>
    <row r="994" spans="1:13">
      <c r="A994">
        <v>25009</v>
      </c>
      <c r="B994" t="s">
        <v>3435</v>
      </c>
      <c r="C994" t="s">
        <v>1162</v>
      </c>
      <c r="D994" t="s">
        <v>1187</v>
      </c>
      <c r="E994" t="s">
        <v>983</v>
      </c>
      <c r="F994" t="s">
        <v>983</v>
      </c>
      <c r="H994" t="s">
        <v>1415</v>
      </c>
      <c r="I994" t="s">
        <v>3417</v>
      </c>
      <c r="J994" t="s">
        <v>1156</v>
      </c>
      <c r="M994" t="s">
        <v>3436</v>
      </c>
    </row>
    <row r="995" spans="1:13">
      <c r="A995">
        <v>25010</v>
      </c>
      <c r="B995" t="s">
        <v>3437</v>
      </c>
      <c r="C995" t="s">
        <v>2007</v>
      </c>
      <c r="D995" t="s">
        <v>1187</v>
      </c>
      <c r="E995" t="s">
        <v>983</v>
      </c>
      <c r="F995" t="s">
        <v>983</v>
      </c>
      <c r="H995" t="s">
        <v>1415</v>
      </c>
      <c r="I995" t="s">
        <v>3417</v>
      </c>
      <c r="J995" t="s">
        <v>1156</v>
      </c>
      <c r="M995" t="s">
        <v>3438</v>
      </c>
    </row>
    <row r="996" spans="1:13">
      <c r="A996">
        <v>25012</v>
      </c>
      <c r="B996" t="s">
        <v>3439</v>
      </c>
      <c r="C996" t="s">
        <v>2534</v>
      </c>
      <c r="D996" t="s">
        <v>1187</v>
      </c>
      <c r="E996" t="s">
        <v>983</v>
      </c>
      <c r="F996" t="s">
        <v>983</v>
      </c>
      <c r="H996" t="s">
        <v>1415</v>
      </c>
      <c r="I996" t="s">
        <v>3417</v>
      </c>
      <c r="J996" t="s">
        <v>1156</v>
      </c>
      <c r="M996" t="s">
        <v>3440</v>
      </c>
    </row>
    <row r="997" spans="1:13">
      <c r="A997">
        <v>25013</v>
      </c>
      <c r="B997" t="s">
        <v>3441</v>
      </c>
      <c r="C997" t="s">
        <v>2547</v>
      </c>
      <c r="D997" t="s">
        <v>1187</v>
      </c>
      <c r="E997" t="s">
        <v>983</v>
      </c>
      <c r="F997" t="s">
        <v>983</v>
      </c>
      <c r="H997" t="s">
        <v>1415</v>
      </c>
      <c r="I997" t="s">
        <v>3417</v>
      </c>
      <c r="J997" t="s">
        <v>1156</v>
      </c>
      <c r="M997" t="s">
        <v>3442</v>
      </c>
    </row>
    <row r="998" spans="1:13">
      <c r="A998">
        <v>25016</v>
      </c>
      <c r="B998" t="s">
        <v>3443</v>
      </c>
      <c r="C998" t="s">
        <v>2960</v>
      </c>
      <c r="D998" t="s">
        <v>1187</v>
      </c>
      <c r="E998" t="s">
        <v>983</v>
      </c>
      <c r="F998" t="s">
        <v>983</v>
      </c>
      <c r="H998" t="s">
        <v>1415</v>
      </c>
      <c r="I998" t="s">
        <v>3417</v>
      </c>
      <c r="J998" t="s">
        <v>1156</v>
      </c>
      <c r="M998" t="s">
        <v>3444</v>
      </c>
    </row>
    <row r="999" spans="1:13">
      <c r="A999">
        <v>25017</v>
      </c>
      <c r="B999" t="s">
        <v>3445</v>
      </c>
      <c r="C999" t="s">
        <v>3446</v>
      </c>
      <c r="D999" t="s">
        <v>1187</v>
      </c>
      <c r="E999" t="s">
        <v>983</v>
      </c>
      <c r="F999" t="s">
        <v>983</v>
      </c>
      <c r="H999" t="s">
        <v>1415</v>
      </c>
      <c r="I999" t="s">
        <v>3417</v>
      </c>
      <c r="J999" t="s">
        <v>1156</v>
      </c>
      <c r="M999" t="s">
        <v>3447</v>
      </c>
    </row>
    <row r="1000" spans="1:13">
      <c r="A1000">
        <v>25018</v>
      </c>
      <c r="B1000" t="s">
        <v>1990</v>
      </c>
      <c r="C1000" t="s">
        <v>1991</v>
      </c>
      <c r="D1000" t="s">
        <v>1187</v>
      </c>
      <c r="E1000" t="s">
        <v>983</v>
      </c>
      <c r="F1000" t="s">
        <v>983</v>
      </c>
      <c r="H1000" t="s">
        <v>1415</v>
      </c>
      <c r="I1000" t="s">
        <v>3417</v>
      </c>
      <c r="J1000" t="s">
        <v>1156</v>
      </c>
      <c r="M1000" t="s">
        <v>3448</v>
      </c>
    </row>
    <row r="1001" spans="1:13">
      <c r="A1001">
        <v>3051</v>
      </c>
      <c r="B1001" t="s">
        <v>3449</v>
      </c>
      <c r="C1001" t="s">
        <v>3450</v>
      </c>
      <c r="D1001" t="s">
        <v>1187</v>
      </c>
      <c r="E1001" t="s">
        <v>983</v>
      </c>
      <c r="F1001" t="s">
        <v>983</v>
      </c>
      <c r="G1001" t="s">
        <v>3451</v>
      </c>
      <c r="H1001" t="s">
        <v>1415</v>
      </c>
      <c r="I1001" t="s">
        <v>1534</v>
      </c>
      <c r="J1001" t="s">
        <v>1156</v>
      </c>
      <c r="K1001" t="s">
        <v>3452</v>
      </c>
      <c r="M1001" t="s">
        <v>3453</v>
      </c>
    </row>
    <row r="1002" spans="1:13">
      <c r="A1002">
        <v>122255</v>
      </c>
      <c r="B1002" t="s">
        <v>3454</v>
      </c>
      <c r="C1002" t="s">
        <v>3455</v>
      </c>
      <c r="D1002" t="s">
        <v>1159</v>
      </c>
      <c r="E1002" t="s">
        <v>983</v>
      </c>
      <c r="G1002" t="s">
        <v>3455</v>
      </c>
      <c r="H1002" t="s">
        <v>1757</v>
      </c>
      <c r="I1002" t="s">
        <v>1750</v>
      </c>
      <c r="J1002" t="s">
        <v>1156</v>
      </c>
    </row>
    <row r="1003" spans="1:13">
      <c r="A1003">
        <v>117026</v>
      </c>
      <c r="B1003" t="s">
        <v>3456</v>
      </c>
      <c r="C1003" t="s">
        <v>3457</v>
      </c>
      <c r="D1003" t="s">
        <v>1798</v>
      </c>
      <c r="E1003" t="s">
        <v>983</v>
      </c>
      <c r="F1003" t="s">
        <v>983</v>
      </c>
      <c r="G1003" t="s">
        <v>3457</v>
      </c>
      <c r="H1003" t="s">
        <v>1156</v>
      </c>
      <c r="I1003" t="s">
        <v>2011</v>
      </c>
      <c r="J1003" t="s">
        <v>1156</v>
      </c>
      <c r="L1003" t="s">
        <v>3457</v>
      </c>
    </row>
    <row r="1004" spans="1:13">
      <c r="A1004">
        <v>122256</v>
      </c>
      <c r="B1004" t="s">
        <v>3458</v>
      </c>
      <c r="C1004" t="s">
        <v>3459</v>
      </c>
      <c r="D1004" t="s">
        <v>1159</v>
      </c>
      <c r="E1004" t="s">
        <v>983</v>
      </c>
      <c r="G1004" t="s">
        <v>3460</v>
      </c>
      <c r="H1004" t="s">
        <v>1757</v>
      </c>
      <c r="I1004" t="s">
        <v>1750</v>
      </c>
      <c r="J1004" t="s">
        <v>1156</v>
      </c>
    </row>
    <row r="1005" spans="1:13">
      <c r="A1005">
        <v>122257</v>
      </c>
      <c r="B1005" t="s">
        <v>3461</v>
      </c>
      <c r="C1005" t="s">
        <v>3462</v>
      </c>
      <c r="D1005" t="s">
        <v>1159</v>
      </c>
      <c r="E1005" t="s">
        <v>983</v>
      </c>
      <c r="G1005" t="s">
        <v>3460</v>
      </c>
      <c r="H1005" t="s">
        <v>1757</v>
      </c>
      <c r="I1005" t="s">
        <v>1750</v>
      </c>
      <c r="J1005" t="s">
        <v>1156</v>
      </c>
    </row>
    <row r="1006" spans="1:13">
      <c r="A1006">
        <v>16100</v>
      </c>
      <c r="B1006" t="s">
        <v>3463</v>
      </c>
      <c r="C1006" t="s">
        <v>3464</v>
      </c>
      <c r="D1006" t="s">
        <v>1159</v>
      </c>
      <c r="E1006" t="s">
        <v>983</v>
      </c>
      <c r="G1006" t="s">
        <v>1794</v>
      </c>
      <c r="H1006" t="s">
        <v>1757</v>
      </c>
      <c r="I1006" t="s">
        <v>1161</v>
      </c>
      <c r="J1006" t="s">
        <v>1156</v>
      </c>
      <c r="L1006" t="s">
        <v>1991</v>
      </c>
    </row>
    <row r="1007" spans="1:13">
      <c r="A1007">
        <v>16101</v>
      </c>
      <c r="B1007" t="s">
        <v>5447</v>
      </c>
      <c r="C1007" t="s">
        <v>3465</v>
      </c>
      <c r="D1007" t="s">
        <v>1159</v>
      </c>
      <c r="E1007" t="s">
        <v>983</v>
      </c>
      <c r="G1007" t="s">
        <v>1794</v>
      </c>
      <c r="H1007" t="s">
        <v>1757</v>
      </c>
      <c r="I1007" t="s">
        <v>1161</v>
      </c>
      <c r="J1007" t="s">
        <v>1156</v>
      </c>
      <c r="L1007" t="s">
        <v>1991</v>
      </c>
    </row>
    <row r="1008" spans="1:13">
      <c r="A1008">
        <v>16102</v>
      </c>
      <c r="B1008" t="s">
        <v>3466</v>
      </c>
      <c r="C1008" t="s">
        <v>3467</v>
      </c>
      <c r="D1008" t="s">
        <v>1159</v>
      </c>
      <c r="E1008" t="s">
        <v>983</v>
      </c>
      <c r="G1008" t="s">
        <v>1794</v>
      </c>
      <c r="H1008" t="s">
        <v>1757</v>
      </c>
      <c r="I1008" t="s">
        <v>1161</v>
      </c>
      <c r="J1008" t="s">
        <v>1156</v>
      </c>
      <c r="L1008" t="s">
        <v>1801</v>
      </c>
    </row>
    <row r="1009" spans="1:13">
      <c r="A1009">
        <v>3053</v>
      </c>
      <c r="B1009" t="s">
        <v>3468</v>
      </c>
      <c r="C1009" t="s">
        <v>3469</v>
      </c>
      <c r="D1009" t="s">
        <v>1187</v>
      </c>
      <c r="E1009" t="s">
        <v>983</v>
      </c>
      <c r="F1009" t="s">
        <v>983</v>
      </c>
      <c r="G1009" t="s">
        <v>3470</v>
      </c>
      <c r="H1009" t="s">
        <v>1415</v>
      </c>
      <c r="I1009" t="s">
        <v>1534</v>
      </c>
      <c r="J1009" t="s">
        <v>1156</v>
      </c>
      <c r="K1009" t="s">
        <v>3471</v>
      </c>
      <c r="M1009" t="s">
        <v>3472</v>
      </c>
    </row>
    <row r="1010" spans="1:13">
      <c r="A1010">
        <v>117027</v>
      </c>
      <c r="B1010" t="s">
        <v>3473</v>
      </c>
      <c r="C1010" t="s">
        <v>3474</v>
      </c>
      <c r="D1010" t="s">
        <v>1798</v>
      </c>
      <c r="E1010" t="s">
        <v>983</v>
      </c>
      <c r="F1010" t="s">
        <v>983</v>
      </c>
      <c r="G1010" t="s">
        <v>3474</v>
      </c>
      <c r="H1010" t="s">
        <v>1156</v>
      </c>
      <c r="I1010" t="s">
        <v>2011</v>
      </c>
      <c r="J1010" t="s">
        <v>1156</v>
      </c>
      <c r="L1010" t="s">
        <v>3474</v>
      </c>
    </row>
    <row r="1011" spans="1:13">
      <c r="A1011">
        <v>122258</v>
      </c>
      <c r="B1011" t="s">
        <v>3475</v>
      </c>
      <c r="C1011" t="s">
        <v>3476</v>
      </c>
      <c r="D1011" t="s">
        <v>983</v>
      </c>
      <c r="E1011" t="s">
        <v>983</v>
      </c>
      <c r="F1011" t="s">
        <v>983</v>
      </c>
      <c r="G1011" t="s">
        <v>3477</v>
      </c>
      <c r="H1011" t="s">
        <v>1156</v>
      </c>
      <c r="I1011" t="s">
        <v>1750</v>
      </c>
      <c r="J1011" t="s">
        <v>1156</v>
      </c>
    </row>
    <row r="1012" spans="1:13">
      <c r="A1012">
        <v>122259</v>
      </c>
      <c r="B1012" t="s">
        <v>3478</v>
      </c>
      <c r="C1012" t="s">
        <v>3479</v>
      </c>
      <c r="D1012" t="s">
        <v>983</v>
      </c>
      <c r="E1012" t="s">
        <v>983</v>
      </c>
      <c r="F1012" t="s">
        <v>983</v>
      </c>
      <c r="G1012" t="s">
        <v>3480</v>
      </c>
      <c r="H1012" t="s">
        <v>1156</v>
      </c>
      <c r="I1012" t="s">
        <v>1750</v>
      </c>
      <c r="J1012" t="s">
        <v>1156</v>
      </c>
    </row>
    <row r="1013" spans="1:13">
      <c r="A1013">
        <v>122260</v>
      </c>
      <c r="B1013" t="s">
        <v>3015</v>
      </c>
      <c r="C1013" t="s">
        <v>3481</v>
      </c>
      <c r="D1013" t="s">
        <v>983</v>
      </c>
      <c r="E1013" t="s">
        <v>983</v>
      </c>
      <c r="F1013" t="s">
        <v>983</v>
      </c>
      <c r="G1013" t="s">
        <v>3482</v>
      </c>
      <c r="H1013" t="s">
        <v>1156</v>
      </c>
      <c r="I1013" t="s">
        <v>1750</v>
      </c>
      <c r="J1013" t="s">
        <v>1156</v>
      </c>
    </row>
    <row r="1014" spans="1:13">
      <c r="A1014">
        <v>122261</v>
      </c>
      <c r="B1014" t="s">
        <v>3483</v>
      </c>
      <c r="C1014" t="s">
        <v>2910</v>
      </c>
      <c r="D1014" t="s">
        <v>983</v>
      </c>
      <c r="E1014" t="s">
        <v>983</v>
      </c>
      <c r="F1014" t="s">
        <v>983</v>
      </c>
      <c r="G1014" t="s">
        <v>3484</v>
      </c>
      <c r="H1014" t="s">
        <v>1156</v>
      </c>
      <c r="I1014" t="s">
        <v>1750</v>
      </c>
      <c r="J1014" t="s">
        <v>1156</v>
      </c>
    </row>
    <row r="1015" spans="1:13">
      <c r="A1015">
        <v>122262</v>
      </c>
      <c r="B1015" t="s">
        <v>3485</v>
      </c>
      <c r="C1015" t="s">
        <v>3253</v>
      </c>
      <c r="D1015" t="s">
        <v>983</v>
      </c>
      <c r="E1015" t="s">
        <v>983</v>
      </c>
      <c r="F1015" t="s">
        <v>983</v>
      </c>
      <c r="H1015" t="s">
        <v>1156</v>
      </c>
      <c r="I1015" t="s">
        <v>1750</v>
      </c>
      <c r="J1015" t="s">
        <v>1156</v>
      </c>
    </row>
    <row r="1016" spans="1:13">
      <c r="A1016">
        <v>122263</v>
      </c>
      <c r="B1016" t="s">
        <v>3231</v>
      </c>
      <c r="C1016" t="s">
        <v>3486</v>
      </c>
      <c r="D1016" t="s">
        <v>983</v>
      </c>
      <c r="E1016" t="s">
        <v>983</v>
      </c>
      <c r="F1016" t="s">
        <v>983</v>
      </c>
      <c r="H1016" t="s">
        <v>1156</v>
      </c>
      <c r="I1016" t="s">
        <v>1750</v>
      </c>
      <c r="J1016" t="s">
        <v>1156</v>
      </c>
    </row>
    <row r="1017" spans="1:13">
      <c r="A1017">
        <v>16103</v>
      </c>
      <c r="B1017" t="s">
        <v>3487</v>
      </c>
      <c r="C1017" t="s">
        <v>2749</v>
      </c>
      <c r="D1017" t="s">
        <v>1159</v>
      </c>
      <c r="E1017" t="s">
        <v>983</v>
      </c>
      <c r="G1017" t="s">
        <v>1160</v>
      </c>
      <c r="H1017" t="s">
        <v>1757</v>
      </c>
      <c r="I1017" t="s">
        <v>1161</v>
      </c>
      <c r="J1017" t="s">
        <v>1156</v>
      </c>
      <c r="L1017" t="s">
        <v>1829</v>
      </c>
    </row>
    <row r="1018" spans="1:13">
      <c r="A1018">
        <v>16104</v>
      </c>
      <c r="B1018" t="s">
        <v>3488</v>
      </c>
      <c r="C1018" t="s">
        <v>2615</v>
      </c>
      <c r="D1018" t="s">
        <v>1159</v>
      </c>
      <c r="E1018" t="s">
        <v>983</v>
      </c>
      <c r="G1018" t="s">
        <v>1160</v>
      </c>
      <c r="H1018" t="s">
        <v>1757</v>
      </c>
      <c r="I1018" t="s">
        <v>1161</v>
      </c>
      <c r="J1018" t="s">
        <v>1156</v>
      </c>
      <c r="L1018" t="s">
        <v>1815</v>
      </c>
    </row>
    <row r="1019" spans="1:13">
      <c r="A1019">
        <v>16105</v>
      </c>
      <c r="B1019" t="s">
        <v>2027</v>
      </c>
      <c r="C1019" t="s">
        <v>2635</v>
      </c>
      <c r="D1019" t="s">
        <v>1159</v>
      </c>
      <c r="E1019" t="s">
        <v>983</v>
      </c>
      <c r="G1019" t="s">
        <v>1160</v>
      </c>
      <c r="H1019" t="s">
        <v>1757</v>
      </c>
      <c r="I1019" t="s">
        <v>1161</v>
      </c>
      <c r="J1019" t="s">
        <v>1156</v>
      </c>
      <c r="L1019" t="s">
        <v>1806</v>
      </c>
    </row>
    <row r="1020" spans="1:13">
      <c r="A1020">
        <v>122265</v>
      </c>
      <c r="B1020" t="s">
        <v>3489</v>
      </c>
      <c r="C1020" t="s">
        <v>3490</v>
      </c>
      <c r="D1020" t="s">
        <v>983</v>
      </c>
      <c r="E1020" t="s">
        <v>983</v>
      </c>
      <c r="F1020" t="s">
        <v>983</v>
      </c>
      <c r="H1020" t="s">
        <v>1156</v>
      </c>
      <c r="I1020" t="s">
        <v>1750</v>
      </c>
      <c r="J1020" t="s">
        <v>1156</v>
      </c>
    </row>
    <row r="1021" spans="1:13">
      <c r="A1021">
        <v>122266</v>
      </c>
      <c r="B1021" t="s">
        <v>3491</v>
      </c>
      <c r="C1021" t="s">
        <v>3492</v>
      </c>
      <c r="D1021" t="s">
        <v>983</v>
      </c>
      <c r="E1021" t="s">
        <v>983</v>
      </c>
      <c r="F1021" t="s">
        <v>983</v>
      </c>
      <c r="H1021" t="s">
        <v>1156</v>
      </c>
      <c r="I1021" t="s">
        <v>1750</v>
      </c>
      <c r="J1021" t="s">
        <v>1156</v>
      </c>
    </row>
    <row r="1022" spans="1:13">
      <c r="A1022">
        <v>117028</v>
      </c>
      <c r="B1022" t="s">
        <v>3493</v>
      </c>
      <c r="C1022" t="s">
        <v>3494</v>
      </c>
      <c r="D1022" t="s">
        <v>1798</v>
      </c>
      <c r="E1022" t="s">
        <v>983</v>
      </c>
      <c r="F1022" t="s">
        <v>983</v>
      </c>
      <c r="G1022" t="s">
        <v>3494</v>
      </c>
      <c r="H1022" t="s">
        <v>1156</v>
      </c>
      <c r="I1022" t="s">
        <v>2011</v>
      </c>
      <c r="J1022" t="s">
        <v>1156</v>
      </c>
      <c r="L1022" t="s">
        <v>3494</v>
      </c>
    </row>
    <row r="1023" spans="1:13">
      <c r="A1023">
        <v>16106</v>
      </c>
      <c r="B1023" t="s">
        <v>3495</v>
      </c>
      <c r="C1023" t="s">
        <v>3496</v>
      </c>
      <c r="D1023" t="s">
        <v>1159</v>
      </c>
      <c r="E1023" t="s">
        <v>983</v>
      </c>
      <c r="G1023" t="s">
        <v>1794</v>
      </c>
      <c r="H1023" t="s">
        <v>1757</v>
      </c>
      <c r="I1023" t="s">
        <v>1161</v>
      </c>
      <c r="J1023" t="s">
        <v>1156</v>
      </c>
      <c r="L1023" t="s">
        <v>1815</v>
      </c>
    </row>
    <row r="1024" spans="1:13">
      <c r="A1024">
        <v>16107</v>
      </c>
      <c r="B1024" t="s">
        <v>5448</v>
      </c>
      <c r="C1024" t="s">
        <v>3497</v>
      </c>
      <c r="D1024" t="s">
        <v>1159</v>
      </c>
      <c r="E1024" t="s">
        <v>983</v>
      </c>
      <c r="G1024" t="s">
        <v>1794</v>
      </c>
      <c r="H1024" t="s">
        <v>1757</v>
      </c>
      <c r="I1024" t="s">
        <v>1161</v>
      </c>
      <c r="J1024" t="s">
        <v>1156</v>
      </c>
    </row>
    <row r="1025" spans="1:13">
      <c r="A1025">
        <v>3057</v>
      </c>
      <c r="B1025" t="s">
        <v>3498</v>
      </c>
      <c r="C1025" t="s">
        <v>3499</v>
      </c>
      <c r="D1025" t="s">
        <v>2044</v>
      </c>
      <c r="E1025" t="s">
        <v>983</v>
      </c>
      <c r="F1025" t="s">
        <v>983</v>
      </c>
      <c r="G1025" t="s">
        <v>3500</v>
      </c>
      <c r="H1025" t="s">
        <v>1415</v>
      </c>
      <c r="I1025" t="s">
        <v>1534</v>
      </c>
      <c r="J1025" t="s">
        <v>1417</v>
      </c>
      <c r="K1025" t="s">
        <v>3501</v>
      </c>
      <c r="M1025" t="s">
        <v>3502</v>
      </c>
    </row>
    <row r="1026" spans="1:13">
      <c r="A1026">
        <v>122267</v>
      </c>
      <c r="B1026" t="s">
        <v>3503</v>
      </c>
      <c r="C1026" t="s">
        <v>1999</v>
      </c>
      <c r="D1026" t="s">
        <v>983</v>
      </c>
      <c r="E1026" t="s">
        <v>983</v>
      </c>
      <c r="G1026" t="s">
        <v>3504</v>
      </c>
      <c r="H1026" t="s">
        <v>1757</v>
      </c>
      <c r="I1026" t="s">
        <v>1750</v>
      </c>
      <c r="J1026" t="s">
        <v>1156</v>
      </c>
    </row>
    <row r="1027" spans="1:13">
      <c r="A1027">
        <v>3058</v>
      </c>
      <c r="B1027" t="s">
        <v>3505</v>
      </c>
      <c r="C1027" t="s">
        <v>3506</v>
      </c>
      <c r="D1027" t="s">
        <v>2044</v>
      </c>
      <c r="E1027" t="s">
        <v>983</v>
      </c>
      <c r="F1027" t="s">
        <v>983</v>
      </c>
      <c r="G1027" t="s">
        <v>3507</v>
      </c>
      <c r="H1027" t="s">
        <v>1415</v>
      </c>
      <c r="I1027" t="s">
        <v>1534</v>
      </c>
      <c r="J1027" t="s">
        <v>1417</v>
      </c>
      <c r="K1027" t="s">
        <v>3508</v>
      </c>
      <c r="M1027" t="s">
        <v>3509</v>
      </c>
    </row>
    <row r="1028" spans="1:13">
      <c r="A1028">
        <v>3059</v>
      </c>
      <c r="B1028" t="s">
        <v>3510</v>
      </c>
      <c r="C1028" t="s">
        <v>3511</v>
      </c>
      <c r="D1028" t="s">
        <v>2044</v>
      </c>
      <c r="E1028" t="s">
        <v>983</v>
      </c>
      <c r="F1028" t="s">
        <v>983</v>
      </c>
      <c r="G1028" t="s">
        <v>1564</v>
      </c>
      <c r="H1028" t="s">
        <v>1415</v>
      </c>
      <c r="I1028" t="s">
        <v>1534</v>
      </c>
      <c r="J1028" t="s">
        <v>1417</v>
      </c>
      <c r="K1028" t="s">
        <v>3512</v>
      </c>
      <c r="M1028" t="s">
        <v>3513</v>
      </c>
    </row>
    <row r="1029" spans="1:13">
      <c r="A1029">
        <v>3060</v>
      </c>
      <c r="B1029" t="s">
        <v>3514</v>
      </c>
      <c r="C1029" t="s">
        <v>3515</v>
      </c>
      <c r="D1029" t="s">
        <v>2044</v>
      </c>
      <c r="E1029" t="s">
        <v>983</v>
      </c>
      <c r="F1029" t="s">
        <v>983</v>
      </c>
      <c r="G1029" t="s">
        <v>3516</v>
      </c>
      <c r="H1029" t="s">
        <v>1415</v>
      </c>
      <c r="I1029" t="s">
        <v>1534</v>
      </c>
      <c r="J1029" t="s">
        <v>1417</v>
      </c>
      <c r="K1029" t="s">
        <v>3517</v>
      </c>
      <c r="M1029" t="s">
        <v>3518</v>
      </c>
    </row>
    <row r="1030" spans="1:13">
      <c r="A1030">
        <v>3020</v>
      </c>
      <c r="B1030" t="s">
        <v>3519</v>
      </c>
      <c r="C1030" t="s">
        <v>3520</v>
      </c>
      <c r="D1030" t="s">
        <v>1187</v>
      </c>
      <c r="E1030" t="s">
        <v>983</v>
      </c>
      <c r="F1030" t="s">
        <v>983</v>
      </c>
      <c r="G1030" t="s">
        <v>3521</v>
      </c>
      <c r="H1030" t="s">
        <v>1417</v>
      </c>
      <c r="I1030" t="s">
        <v>1534</v>
      </c>
      <c r="J1030" t="s">
        <v>1156</v>
      </c>
    </row>
    <row r="1031" spans="1:13">
      <c r="A1031">
        <v>3037</v>
      </c>
      <c r="B1031" t="s">
        <v>3522</v>
      </c>
      <c r="C1031" t="s">
        <v>3523</v>
      </c>
      <c r="D1031" t="s">
        <v>1187</v>
      </c>
      <c r="E1031" t="s">
        <v>1459</v>
      </c>
      <c r="F1031" t="s">
        <v>1459</v>
      </c>
      <c r="G1031" t="s">
        <v>3524</v>
      </c>
      <c r="H1031" t="s">
        <v>1417</v>
      </c>
      <c r="I1031" t="s">
        <v>1534</v>
      </c>
      <c r="J1031" t="s">
        <v>1417</v>
      </c>
    </row>
    <row r="1032" spans="1:13">
      <c r="A1032">
        <v>9268</v>
      </c>
      <c r="B1032" t="s">
        <v>3525</v>
      </c>
      <c r="C1032" t="s">
        <v>3526</v>
      </c>
      <c r="D1032" t="s">
        <v>1252</v>
      </c>
      <c r="E1032" t="s">
        <v>983</v>
      </c>
      <c r="F1032" t="s">
        <v>983</v>
      </c>
      <c r="G1032" t="s">
        <v>1723</v>
      </c>
      <c r="H1032" t="s">
        <v>1415</v>
      </c>
      <c r="I1032" t="s">
        <v>1724</v>
      </c>
      <c r="J1032" t="s">
        <v>1156</v>
      </c>
    </row>
    <row r="1033" spans="1:13">
      <c r="A1033">
        <v>9269</v>
      </c>
      <c r="B1033" t="s">
        <v>3527</v>
      </c>
      <c r="C1033" t="s">
        <v>3528</v>
      </c>
      <c r="D1033" t="s">
        <v>1252</v>
      </c>
      <c r="E1033" t="s">
        <v>983</v>
      </c>
      <c r="F1033" t="s">
        <v>983</v>
      </c>
      <c r="G1033" t="s">
        <v>1723</v>
      </c>
      <c r="H1033" t="s">
        <v>1415</v>
      </c>
      <c r="I1033" t="s">
        <v>1724</v>
      </c>
      <c r="J1033" t="s">
        <v>1156</v>
      </c>
    </row>
    <row r="1034" spans="1:13">
      <c r="A1034">
        <v>9270</v>
      </c>
      <c r="B1034" t="s">
        <v>3529</v>
      </c>
      <c r="C1034" t="s">
        <v>3530</v>
      </c>
      <c r="D1034" t="s">
        <v>1252</v>
      </c>
      <c r="E1034" t="s">
        <v>983</v>
      </c>
      <c r="F1034" t="s">
        <v>983</v>
      </c>
      <c r="G1034" t="s">
        <v>1723</v>
      </c>
      <c r="H1034" t="s">
        <v>1415</v>
      </c>
      <c r="I1034" t="s">
        <v>1724</v>
      </c>
      <c r="J1034" t="s">
        <v>1156</v>
      </c>
    </row>
    <row r="1035" spans="1:13">
      <c r="A1035">
        <v>9271</v>
      </c>
      <c r="B1035" t="s">
        <v>3531</v>
      </c>
      <c r="C1035" t="s">
        <v>3532</v>
      </c>
      <c r="D1035" t="s">
        <v>1252</v>
      </c>
      <c r="E1035" t="s">
        <v>983</v>
      </c>
      <c r="F1035" t="s">
        <v>983</v>
      </c>
      <c r="G1035" t="s">
        <v>1723</v>
      </c>
      <c r="H1035" t="s">
        <v>1415</v>
      </c>
      <c r="I1035" t="s">
        <v>1724</v>
      </c>
      <c r="J1035" t="s">
        <v>1156</v>
      </c>
    </row>
    <row r="1036" spans="1:13">
      <c r="A1036">
        <v>9272</v>
      </c>
      <c r="B1036" t="s">
        <v>3533</v>
      </c>
      <c r="C1036" t="s">
        <v>3534</v>
      </c>
      <c r="D1036" t="s">
        <v>2098</v>
      </c>
      <c r="E1036" t="s">
        <v>983</v>
      </c>
      <c r="F1036" t="s">
        <v>983</v>
      </c>
      <c r="G1036" t="s">
        <v>1723</v>
      </c>
      <c r="H1036" t="s">
        <v>1415</v>
      </c>
      <c r="I1036" t="s">
        <v>1724</v>
      </c>
      <c r="J1036" t="s">
        <v>1156</v>
      </c>
    </row>
    <row r="1037" spans="1:13">
      <c r="A1037">
        <v>9273</v>
      </c>
      <c r="B1037" t="s">
        <v>3535</v>
      </c>
      <c r="C1037" t="s">
        <v>3536</v>
      </c>
      <c r="D1037" t="s">
        <v>1252</v>
      </c>
      <c r="E1037" t="s">
        <v>983</v>
      </c>
      <c r="F1037" t="s">
        <v>983</v>
      </c>
      <c r="G1037" t="s">
        <v>1723</v>
      </c>
      <c r="H1037" t="s">
        <v>1415</v>
      </c>
      <c r="I1037" t="s">
        <v>1724</v>
      </c>
      <c r="J1037" t="s">
        <v>1156</v>
      </c>
    </row>
    <row r="1038" spans="1:13">
      <c r="A1038">
        <v>9274</v>
      </c>
      <c r="B1038" t="s">
        <v>3537</v>
      </c>
      <c r="C1038" t="s">
        <v>3538</v>
      </c>
      <c r="D1038" t="s">
        <v>2103</v>
      </c>
      <c r="E1038" t="s">
        <v>983</v>
      </c>
      <c r="F1038" t="s">
        <v>983</v>
      </c>
      <c r="G1038" t="s">
        <v>1723</v>
      </c>
      <c r="H1038" t="s">
        <v>1415</v>
      </c>
      <c r="I1038" t="s">
        <v>1724</v>
      </c>
      <c r="J1038" t="s">
        <v>1156</v>
      </c>
    </row>
    <row r="1039" spans="1:13">
      <c r="A1039">
        <v>9275</v>
      </c>
      <c r="B1039" t="s">
        <v>3539</v>
      </c>
      <c r="C1039" t="s">
        <v>3540</v>
      </c>
      <c r="D1039" t="s">
        <v>2152</v>
      </c>
      <c r="E1039" t="s">
        <v>983</v>
      </c>
      <c r="F1039" t="s">
        <v>983</v>
      </c>
      <c r="G1039" t="s">
        <v>1723</v>
      </c>
      <c r="H1039" t="s">
        <v>1415</v>
      </c>
      <c r="I1039" t="s">
        <v>1724</v>
      </c>
      <c r="J1039" t="s">
        <v>1156</v>
      </c>
    </row>
    <row r="1040" spans="1:13">
      <c r="A1040">
        <v>9276</v>
      </c>
      <c r="B1040" t="s">
        <v>3541</v>
      </c>
      <c r="C1040" t="s">
        <v>3542</v>
      </c>
      <c r="D1040" t="s">
        <v>2098</v>
      </c>
      <c r="E1040" t="s">
        <v>983</v>
      </c>
      <c r="F1040" t="s">
        <v>983</v>
      </c>
      <c r="G1040" t="s">
        <v>1723</v>
      </c>
      <c r="H1040" t="s">
        <v>1415</v>
      </c>
      <c r="I1040" t="s">
        <v>1724</v>
      </c>
      <c r="J1040" t="s">
        <v>1156</v>
      </c>
    </row>
    <row r="1041" spans="1:10">
      <c r="A1041">
        <v>9277</v>
      </c>
      <c r="B1041" t="s">
        <v>3543</v>
      </c>
      <c r="C1041" t="s">
        <v>3544</v>
      </c>
      <c r="D1041" t="s">
        <v>1252</v>
      </c>
      <c r="E1041" t="s">
        <v>983</v>
      </c>
      <c r="F1041" t="s">
        <v>983</v>
      </c>
      <c r="G1041" t="s">
        <v>1723</v>
      </c>
      <c r="H1041" t="s">
        <v>1415</v>
      </c>
      <c r="I1041" t="s">
        <v>1724</v>
      </c>
      <c r="J1041" t="s">
        <v>1156</v>
      </c>
    </row>
    <row r="1042" spans="1:10">
      <c r="A1042">
        <v>9278</v>
      </c>
      <c r="B1042" t="s">
        <v>3545</v>
      </c>
      <c r="C1042" t="s">
        <v>3546</v>
      </c>
      <c r="D1042" t="s">
        <v>2098</v>
      </c>
      <c r="E1042" t="s">
        <v>983</v>
      </c>
      <c r="F1042" t="s">
        <v>983</v>
      </c>
      <c r="G1042" t="s">
        <v>1723</v>
      </c>
      <c r="H1042" t="s">
        <v>1415</v>
      </c>
      <c r="I1042" t="s">
        <v>1724</v>
      </c>
      <c r="J1042" t="s">
        <v>1156</v>
      </c>
    </row>
    <row r="1043" spans="1:10">
      <c r="A1043">
        <v>9279</v>
      </c>
      <c r="B1043" t="s">
        <v>3547</v>
      </c>
      <c r="C1043" t="s">
        <v>3548</v>
      </c>
      <c r="D1043" t="s">
        <v>1252</v>
      </c>
      <c r="E1043" t="s">
        <v>983</v>
      </c>
      <c r="F1043" t="s">
        <v>983</v>
      </c>
      <c r="G1043" t="s">
        <v>1723</v>
      </c>
      <c r="H1043" t="s">
        <v>1415</v>
      </c>
      <c r="I1043" t="s">
        <v>1724</v>
      </c>
      <c r="J1043" t="s">
        <v>1156</v>
      </c>
    </row>
    <row r="1044" spans="1:10">
      <c r="A1044">
        <v>9280</v>
      </c>
      <c r="B1044" t="s">
        <v>3549</v>
      </c>
      <c r="C1044" t="s">
        <v>3550</v>
      </c>
      <c r="D1044" t="s">
        <v>1252</v>
      </c>
      <c r="E1044" t="s">
        <v>983</v>
      </c>
      <c r="F1044" t="s">
        <v>983</v>
      </c>
      <c r="G1044" t="s">
        <v>1723</v>
      </c>
      <c r="H1044" t="s">
        <v>1415</v>
      </c>
      <c r="I1044" t="s">
        <v>1724</v>
      </c>
      <c r="J1044" t="s">
        <v>1156</v>
      </c>
    </row>
    <row r="1045" spans="1:10">
      <c r="A1045">
        <v>9281</v>
      </c>
      <c r="B1045" t="s">
        <v>3551</v>
      </c>
      <c r="C1045" t="s">
        <v>3552</v>
      </c>
      <c r="D1045" t="s">
        <v>1252</v>
      </c>
      <c r="E1045" t="s">
        <v>983</v>
      </c>
      <c r="F1045" t="s">
        <v>983</v>
      </c>
      <c r="G1045" t="s">
        <v>1723</v>
      </c>
      <c r="H1045" t="s">
        <v>1415</v>
      </c>
      <c r="I1045" t="s">
        <v>1724</v>
      </c>
      <c r="J1045" t="s">
        <v>1156</v>
      </c>
    </row>
    <row r="1046" spans="1:10">
      <c r="A1046">
        <v>9282</v>
      </c>
      <c r="B1046" t="s">
        <v>3553</v>
      </c>
      <c r="C1046" t="s">
        <v>3554</v>
      </c>
      <c r="D1046" t="s">
        <v>1051</v>
      </c>
      <c r="E1046" t="s">
        <v>983</v>
      </c>
      <c r="F1046" t="s">
        <v>983</v>
      </c>
      <c r="G1046" t="s">
        <v>1723</v>
      </c>
      <c r="H1046" t="s">
        <v>1415</v>
      </c>
      <c r="I1046" t="s">
        <v>1724</v>
      </c>
      <c r="J1046" t="s">
        <v>1156</v>
      </c>
    </row>
    <row r="1047" spans="1:10">
      <c r="A1047">
        <v>9283</v>
      </c>
      <c r="B1047" t="s">
        <v>3555</v>
      </c>
      <c r="C1047" t="s">
        <v>3556</v>
      </c>
      <c r="D1047" t="s">
        <v>1051</v>
      </c>
      <c r="E1047" t="s">
        <v>983</v>
      </c>
      <c r="F1047" t="s">
        <v>983</v>
      </c>
      <c r="G1047" t="s">
        <v>1723</v>
      </c>
      <c r="H1047" t="s">
        <v>1415</v>
      </c>
      <c r="I1047" t="s">
        <v>1724</v>
      </c>
      <c r="J1047" t="s">
        <v>1156</v>
      </c>
    </row>
    <row r="1048" spans="1:10">
      <c r="A1048">
        <v>9284</v>
      </c>
      <c r="B1048" t="s">
        <v>3557</v>
      </c>
      <c r="C1048" t="s">
        <v>3558</v>
      </c>
      <c r="D1048" t="s">
        <v>2152</v>
      </c>
      <c r="E1048" t="s">
        <v>983</v>
      </c>
      <c r="F1048" t="s">
        <v>983</v>
      </c>
      <c r="G1048" t="s">
        <v>1723</v>
      </c>
      <c r="H1048" t="s">
        <v>1415</v>
      </c>
      <c r="I1048" t="s">
        <v>1724</v>
      </c>
      <c r="J1048" t="s">
        <v>1156</v>
      </c>
    </row>
    <row r="1049" spans="1:10">
      <c r="A1049">
        <v>9285</v>
      </c>
      <c r="B1049" t="s">
        <v>3559</v>
      </c>
      <c r="C1049" t="s">
        <v>3560</v>
      </c>
      <c r="D1049" t="s">
        <v>2044</v>
      </c>
      <c r="E1049" t="s">
        <v>983</v>
      </c>
      <c r="F1049" t="s">
        <v>983</v>
      </c>
      <c r="G1049" t="s">
        <v>1723</v>
      </c>
      <c r="H1049" t="s">
        <v>1415</v>
      </c>
      <c r="I1049" t="s">
        <v>1724</v>
      </c>
      <c r="J1049" t="s">
        <v>1156</v>
      </c>
    </row>
    <row r="1050" spans="1:10">
      <c r="A1050">
        <v>9286</v>
      </c>
      <c r="B1050" t="s">
        <v>3561</v>
      </c>
      <c r="C1050" t="s">
        <v>3562</v>
      </c>
      <c r="D1050" t="s">
        <v>2044</v>
      </c>
      <c r="E1050" t="s">
        <v>983</v>
      </c>
      <c r="F1050" t="s">
        <v>983</v>
      </c>
      <c r="G1050" t="s">
        <v>1723</v>
      </c>
      <c r="H1050" t="s">
        <v>1415</v>
      </c>
      <c r="I1050" t="s">
        <v>1724</v>
      </c>
      <c r="J1050" t="s">
        <v>1156</v>
      </c>
    </row>
    <row r="1051" spans="1:10">
      <c r="A1051">
        <v>9287</v>
      </c>
      <c r="B1051" t="s">
        <v>3563</v>
      </c>
      <c r="C1051" t="s">
        <v>3564</v>
      </c>
      <c r="D1051" t="s">
        <v>1252</v>
      </c>
      <c r="E1051" t="s">
        <v>983</v>
      </c>
      <c r="F1051" t="s">
        <v>983</v>
      </c>
      <c r="G1051" t="s">
        <v>1723</v>
      </c>
      <c r="H1051" t="s">
        <v>1415</v>
      </c>
      <c r="I1051" t="s">
        <v>1724</v>
      </c>
      <c r="J1051" t="s">
        <v>1156</v>
      </c>
    </row>
    <row r="1052" spans="1:10">
      <c r="A1052">
        <v>16108</v>
      </c>
      <c r="B1052" t="s">
        <v>3565</v>
      </c>
      <c r="C1052" t="s">
        <v>3566</v>
      </c>
      <c r="D1052" t="s">
        <v>1159</v>
      </c>
      <c r="E1052" t="s">
        <v>983</v>
      </c>
      <c r="G1052" t="s">
        <v>1794</v>
      </c>
      <c r="H1052" t="s">
        <v>1757</v>
      </c>
      <c r="I1052" t="s">
        <v>1161</v>
      </c>
      <c r="J1052" t="s">
        <v>1156</v>
      </c>
    </row>
    <row r="1053" spans="1:10">
      <c r="A1053">
        <v>122268</v>
      </c>
      <c r="B1053" t="s">
        <v>3567</v>
      </c>
      <c r="C1053" t="s">
        <v>3568</v>
      </c>
      <c r="D1053" t="s">
        <v>983</v>
      </c>
      <c r="E1053" t="s">
        <v>983</v>
      </c>
      <c r="H1053" t="s">
        <v>1757</v>
      </c>
      <c r="I1053" t="s">
        <v>1750</v>
      </c>
      <c r="J1053" t="s">
        <v>1156</v>
      </c>
    </row>
    <row r="1054" spans="1:10">
      <c r="A1054">
        <v>122269</v>
      </c>
      <c r="B1054" t="s">
        <v>3569</v>
      </c>
      <c r="C1054" t="s">
        <v>3570</v>
      </c>
      <c r="D1054" t="s">
        <v>983</v>
      </c>
      <c r="E1054" t="s">
        <v>983</v>
      </c>
      <c r="H1054" t="s">
        <v>1757</v>
      </c>
      <c r="I1054" t="s">
        <v>1750</v>
      </c>
      <c r="J1054" t="s">
        <v>1156</v>
      </c>
    </row>
    <row r="1055" spans="1:10">
      <c r="A1055">
        <v>122270</v>
      </c>
      <c r="B1055" t="s">
        <v>2999</v>
      </c>
      <c r="C1055" t="s">
        <v>3000</v>
      </c>
      <c r="D1055" t="s">
        <v>983</v>
      </c>
      <c r="E1055" t="s">
        <v>983</v>
      </c>
      <c r="H1055" t="s">
        <v>1757</v>
      </c>
      <c r="I1055" t="s">
        <v>1750</v>
      </c>
      <c r="J1055" t="s">
        <v>1156</v>
      </c>
    </row>
    <row r="1056" spans="1:10">
      <c r="A1056">
        <v>122271</v>
      </c>
      <c r="B1056" t="s">
        <v>4681</v>
      </c>
      <c r="C1056" t="s">
        <v>4682</v>
      </c>
      <c r="D1056" t="s">
        <v>983</v>
      </c>
      <c r="E1056" t="s">
        <v>983</v>
      </c>
      <c r="G1056" t="s">
        <v>4683</v>
      </c>
      <c r="H1056" t="s">
        <v>1757</v>
      </c>
      <c r="I1056" t="s">
        <v>1750</v>
      </c>
      <c r="J1056" t="s">
        <v>1156</v>
      </c>
    </row>
    <row r="1057" spans="1:10">
      <c r="A1057">
        <v>16109</v>
      </c>
      <c r="B1057" t="s">
        <v>4684</v>
      </c>
      <c r="C1057" t="s">
        <v>4682</v>
      </c>
      <c r="D1057" t="s">
        <v>1159</v>
      </c>
      <c r="E1057" t="s">
        <v>983</v>
      </c>
      <c r="G1057" t="s">
        <v>1160</v>
      </c>
      <c r="H1057" t="s">
        <v>1757</v>
      </c>
      <c r="I1057" t="s">
        <v>1161</v>
      </c>
      <c r="J1057" t="s">
        <v>1156</v>
      </c>
    </row>
    <row r="1058" spans="1:10">
      <c r="A1058">
        <v>16110</v>
      </c>
      <c r="B1058" t="s">
        <v>4685</v>
      </c>
      <c r="C1058" t="s">
        <v>4686</v>
      </c>
      <c r="D1058" t="s">
        <v>1159</v>
      </c>
      <c r="E1058" t="s">
        <v>983</v>
      </c>
      <c r="G1058" t="s">
        <v>1794</v>
      </c>
      <c r="H1058" t="s">
        <v>1757</v>
      </c>
      <c r="I1058" t="s">
        <v>1161</v>
      </c>
      <c r="J1058" t="s">
        <v>1156</v>
      </c>
    </row>
    <row r="1059" spans="1:10">
      <c r="A1059">
        <v>16111</v>
      </c>
      <c r="B1059" t="s">
        <v>4687</v>
      </c>
      <c r="C1059" t="s">
        <v>4682</v>
      </c>
      <c r="D1059" t="s">
        <v>1159</v>
      </c>
      <c r="E1059" t="s">
        <v>983</v>
      </c>
      <c r="G1059" t="s">
        <v>1160</v>
      </c>
      <c r="H1059" t="s">
        <v>1757</v>
      </c>
      <c r="I1059" t="s">
        <v>1161</v>
      </c>
      <c r="J1059" t="s">
        <v>1156</v>
      </c>
    </row>
    <row r="1060" spans="1:10">
      <c r="A1060">
        <v>122272</v>
      </c>
      <c r="B1060" t="s">
        <v>4688</v>
      </c>
      <c r="C1060" t="s">
        <v>4689</v>
      </c>
      <c r="D1060" t="s">
        <v>1159</v>
      </c>
      <c r="E1060" t="s">
        <v>983</v>
      </c>
      <c r="G1060" t="s">
        <v>4690</v>
      </c>
      <c r="H1060" t="s">
        <v>1757</v>
      </c>
      <c r="I1060" t="s">
        <v>1750</v>
      </c>
      <c r="J1060" t="s">
        <v>1156</v>
      </c>
    </row>
    <row r="1061" spans="1:10">
      <c r="A1061">
        <v>122273</v>
      </c>
      <c r="B1061" t="s">
        <v>4691</v>
      </c>
      <c r="C1061" t="s">
        <v>4692</v>
      </c>
      <c r="D1061" t="s">
        <v>1159</v>
      </c>
      <c r="E1061" t="s">
        <v>983</v>
      </c>
      <c r="G1061" t="s">
        <v>4692</v>
      </c>
      <c r="H1061" t="s">
        <v>1757</v>
      </c>
      <c r="I1061" t="s">
        <v>1750</v>
      </c>
      <c r="J1061" t="s">
        <v>1156</v>
      </c>
    </row>
    <row r="1062" spans="1:10">
      <c r="A1062">
        <v>9288</v>
      </c>
      <c r="B1062" t="s">
        <v>4693</v>
      </c>
      <c r="C1062" t="s">
        <v>4694</v>
      </c>
      <c r="D1062" t="s">
        <v>2152</v>
      </c>
      <c r="E1062" t="s">
        <v>983</v>
      </c>
      <c r="F1062" t="s">
        <v>983</v>
      </c>
      <c r="G1062" t="s">
        <v>1723</v>
      </c>
      <c r="H1062" t="s">
        <v>1415</v>
      </c>
      <c r="I1062" t="s">
        <v>1724</v>
      </c>
      <c r="J1062" t="s">
        <v>1156</v>
      </c>
    </row>
    <row r="1063" spans="1:10">
      <c r="A1063">
        <v>9289</v>
      </c>
      <c r="B1063" t="s">
        <v>4695</v>
      </c>
      <c r="C1063" t="s">
        <v>4696</v>
      </c>
      <c r="D1063" t="s">
        <v>4697</v>
      </c>
      <c r="E1063" t="s">
        <v>983</v>
      </c>
      <c r="F1063" t="s">
        <v>983</v>
      </c>
      <c r="G1063" t="s">
        <v>1723</v>
      </c>
      <c r="H1063" t="s">
        <v>1415</v>
      </c>
      <c r="I1063" t="s">
        <v>1724</v>
      </c>
      <c r="J1063" t="s">
        <v>1156</v>
      </c>
    </row>
    <row r="1064" spans="1:10">
      <c r="A1064">
        <v>9290</v>
      </c>
      <c r="B1064" t="s">
        <v>4698</v>
      </c>
      <c r="C1064" t="s">
        <v>4699</v>
      </c>
      <c r="D1064" t="s">
        <v>1252</v>
      </c>
      <c r="E1064" t="s">
        <v>983</v>
      </c>
      <c r="F1064" t="s">
        <v>983</v>
      </c>
      <c r="G1064" t="s">
        <v>1723</v>
      </c>
      <c r="H1064" t="s">
        <v>1415</v>
      </c>
      <c r="I1064" t="s">
        <v>1724</v>
      </c>
      <c r="J1064" t="s">
        <v>1156</v>
      </c>
    </row>
    <row r="1065" spans="1:10">
      <c r="A1065">
        <v>9291</v>
      </c>
      <c r="B1065" t="s">
        <v>4700</v>
      </c>
      <c r="C1065" t="s">
        <v>4701</v>
      </c>
      <c r="D1065" t="s">
        <v>2098</v>
      </c>
      <c r="E1065" t="s">
        <v>983</v>
      </c>
      <c r="F1065" t="s">
        <v>983</v>
      </c>
      <c r="G1065" t="s">
        <v>1723</v>
      </c>
      <c r="H1065" t="s">
        <v>1415</v>
      </c>
      <c r="I1065" t="s">
        <v>1724</v>
      </c>
      <c r="J1065" t="s">
        <v>1156</v>
      </c>
    </row>
    <row r="1066" spans="1:10">
      <c r="A1066">
        <v>9292</v>
      </c>
      <c r="B1066" t="s">
        <v>4702</v>
      </c>
      <c r="C1066" t="s">
        <v>4703</v>
      </c>
      <c r="D1066" t="s">
        <v>2098</v>
      </c>
      <c r="E1066" t="s">
        <v>983</v>
      </c>
      <c r="F1066" t="s">
        <v>983</v>
      </c>
      <c r="G1066" t="s">
        <v>1723</v>
      </c>
      <c r="H1066" t="s">
        <v>1415</v>
      </c>
      <c r="I1066" t="s">
        <v>1724</v>
      </c>
      <c r="J1066" t="s">
        <v>1156</v>
      </c>
    </row>
    <row r="1067" spans="1:10">
      <c r="A1067">
        <v>9293</v>
      </c>
      <c r="B1067" t="s">
        <v>4704</v>
      </c>
      <c r="C1067" t="s">
        <v>4705</v>
      </c>
      <c r="D1067" t="s">
        <v>2098</v>
      </c>
      <c r="E1067" t="s">
        <v>983</v>
      </c>
      <c r="F1067" t="s">
        <v>983</v>
      </c>
      <c r="G1067" t="s">
        <v>1723</v>
      </c>
      <c r="H1067" t="s">
        <v>1415</v>
      </c>
      <c r="I1067" t="s">
        <v>1724</v>
      </c>
      <c r="J1067" t="s">
        <v>1156</v>
      </c>
    </row>
    <row r="1068" spans="1:10">
      <c r="A1068">
        <v>9294</v>
      </c>
      <c r="B1068" t="s">
        <v>4706</v>
      </c>
      <c r="C1068" t="s">
        <v>4707</v>
      </c>
      <c r="D1068" t="s">
        <v>2098</v>
      </c>
      <c r="E1068" t="s">
        <v>983</v>
      </c>
      <c r="F1068" t="s">
        <v>983</v>
      </c>
      <c r="G1068" t="s">
        <v>1723</v>
      </c>
      <c r="H1068" t="s">
        <v>1415</v>
      </c>
      <c r="I1068" t="s">
        <v>1724</v>
      </c>
      <c r="J1068" t="s">
        <v>1156</v>
      </c>
    </row>
    <row r="1069" spans="1:10">
      <c r="A1069">
        <v>9295</v>
      </c>
      <c r="B1069" t="s">
        <v>4708</v>
      </c>
      <c r="C1069" t="s">
        <v>4709</v>
      </c>
      <c r="D1069" t="s">
        <v>2117</v>
      </c>
      <c r="E1069" t="s">
        <v>983</v>
      </c>
      <c r="F1069" t="s">
        <v>983</v>
      </c>
      <c r="G1069" t="s">
        <v>1723</v>
      </c>
      <c r="H1069" t="s">
        <v>1415</v>
      </c>
      <c r="I1069" t="s">
        <v>1724</v>
      </c>
      <c r="J1069" t="s">
        <v>1156</v>
      </c>
    </row>
    <row r="1070" spans="1:10">
      <c r="A1070">
        <v>9296</v>
      </c>
      <c r="B1070" t="s">
        <v>4710</v>
      </c>
      <c r="C1070" t="s">
        <v>4711</v>
      </c>
      <c r="D1070" t="s">
        <v>1252</v>
      </c>
      <c r="E1070" t="s">
        <v>983</v>
      </c>
      <c r="F1070" t="s">
        <v>983</v>
      </c>
      <c r="G1070" t="s">
        <v>1723</v>
      </c>
      <c r="H1070" t="s">
        <v>1415</v>
      </c>
      <c r="I1070" t="s">
        <v>1724</v>
      </c>
      <c r="J1070" t="s">
        <v>1156</v>
      </c>
    </row>
    <row r="1071" spans="1:10">
      <c r="A1071">
        <v>9297</v>
      </c>
      <c r="B1071" t="s">
        <v>4712</v>
      </c>
      <c r="C1071" t="s">
        <v>4713</v>
      </c>
      <c r="D1071" t="s">
        <v>1252</v>
      </c>
      <c r="E1071" t="s">
        <v>983</v>
      </c>
      <c r="F1071" t="s">
        <v>983</v>
      </c>
      <c r="G1071" t="s">
        <v>1723</v>
      </c>
      <c r="H1071" t="s">
        <v>1415</v>
      </c>
      <c r="I1071" t="s">
        <v>1724</v>
      </c>
      <c r="J1071" t="s">
        <v>1156</v>
      </c>
    </row>
    <row r="1072" spans="1:10">
      <c r="A1072">
        <v>9298</v>
      </c>
      <c r="B1072" t="s">
        <v>4714</v>
      </c>
      <c r="C1072" t="s">
        <v>4715</v>
      </c>
      <c r="D1072" t="s">
        <v>1252</v>
      </c>
      <c r="E1072" t="s">
        <v>983</v>
      </c>
      <c r="F1072" t="s">
        <v>983</v>
      </c>
      <c r="G1072" t="s">
        <v>1723</v>
      </c>
      <c r="H1072" t="s">
        <v>1415</v>
      </c>
      <c r="I1072" t="s">
        <v>1724</v>
      </c>
      <c r="J1072" t="s">
        <v>1156</v>
      </c>
    </row>
    <row r="1073" spans="1:10">
      <c r="A1073">
        <v>9299</v>
      </c>
      <c r="B1073" t="s">
        <v>4716</v>
      </c>
      <c r="C1073" t="s">
        <v>4717</v>
      </c>
      <c r="D1073" t="s">
        <v>2103</v>
      </c>
      <c r="E1073" t="s">
        <v>983</v>
      </c>
      <c r="F1073" t="s">
        <v>983</v>
      </c>
      <c r="G1073" t="s">
        <v>1723</v>
      </c>
      <c r="H1073" t="s">
        <v>1415</v>
      </c>
      <c r="I1073" t="s">
        <v>1724</v>
      </c>
      <c r="J1073" t="s">
        <v>1156</v>
      </c>
    </row>
    <row r="1074" spans="1:10">
      <c r="A1074">
        <v>9300</v>
      </c>
      <c r="B1074" t="s">
        <v>4718</v>
      </c>
      <c r="C1074" t="s">
        <v>4719</v>
      </c>
      <c r="D1074" t="s">
        <v>2103</v>
      </c>
      <c r="E1074" t="s">
        <v>983</v>
      </c>
      <c r="F1074" t="s">
        <v>983</v>
      </c>
      <c r="G1074" t="s">
        <v>1723</v>
      </c>
      <c r="H1074" t="s">
        <v>1415</v>
      </c>
      <c r="I1074" t="s">
        <v>1724</v>
      </c>
      <c r="J1074" t="s">
        <v>1156</v>
      </c>
    </row>
    <row r="1075" spans="1:10">
      <c r="A1075">
        <v>122274</v>
      </c>
      <c r="B1075" t="s">
        <v>4721</v>
      </c>
      <c r="C1075" t="s">
        <v>4722</v>
      </c>
      <c r="D1075" t="s">
        <v>983</v>
      </c>
      <c r="E1075" t="s">
        <v>983</v>
      </c>
      <c r="H1075" t="s">
        <v>1757</v>
      </c>
      <c r="I1075" t="s">
        <v>1750</v>
      </c>
      <c r="J1075" t="s">
        <v>1156</v>
      </c>
    </row>
    <row r="1076" spans="1:10">
      <c r="A1076">
        <v>122275</v>
      </c>
      <c r="B1076" t="s">
        <v>4721</v>
      </c>
      <c r="C1076" t="s">
        <v>4723</v>
      </c>
      <c r="D1076" t="s">
        <v>983</v>
      </c>
      <c r="E1076" t="s">
        <v>983</v>
      </c>
      <c r="H1076" t="s">
        <v>1757</v>
      </c>
      <c r="I1076" t="s">
        <v>1750</v>
      </c>
      <c r="J1076" t="s">
        <v>1156</v>
      </c>
    </row>
    <row r="1077" spans="1:10">
      <c r="A1077">
        <v>122276</v>
      </c>
      <c r="B1077" t="s">
        <v>4721</v>
      </c>
      <c r="C1077" t="s">
        <v>4724</v>
      </c>
      <c r="D1077" t="s">
        <v>983</v>
      </c>
      <c r="E1077" t="s">
        <v>983</v>
      </c>
      <c r="H1077" t="s">
        <v>1757</v>
      </c>
      <c r="I1077" t="s">
        <v>1750</v>
      </c>
      <c r="J1077" t="s">
        <v>1156</v>
      </c>
    </row>
    <row r="1078" spans="1:10">
      <c r="A1078">
        <v>122277</v>
      </c>
      <c r="B1078" t="s">
        <v>4721</v>
      </c>
      <c r="C1078" t="s">
        <v>4725</v>
      </c>
      <c r="D1078" t="s">
        <v>983</v>
      </c>
      <c r="E1078" t="s">
        <v>983</v>
      </c>
      <c r="H1078" t="s">
        <v>1757</v>
      </c>
      <c r="I1078" t="s">
        <v>1750</v>
      </c>
      <c r="J1078" t="s">
        <v>1156</v>
      </c>
    </row>
    <row r="1079" spans="1:10">
      <c r="A1079">
        <v>122278</v>
      </c>
      <c r="B1079" t="s">
        <v>4721</v>
      </c>
      <c r="C1079" t="s">
        <v>4726</v>
      </c>
      <c r="D1079" t="s">
        <v>983</v>
      </c>
      <c r="E1079" t="s">
        <v>983</v>
      </c>
      <c r="F1079" t="s">
        <v>735</v>
      </c>
      <c r="H1079" t="s">
        <v>1757</v>
      </c>
      <c r="I1079" t="s">
        <v>1750</v>
      </c>
      <c r="J1079" t="s">
        <v>1156</v>
      </c>
    </row>
    <row r="1080" spans="1:10">
      <c r="A1080">
        <v>122279</v>
      </c>
      <c r="B1080" t="s">
        <v>4727</v>
      </c>
      <c r="C1080" t="s">
        <v>2920</v>
      </c>
      <c r="D1080" t="s">
        <v>1159</v>
      </c>
      <c r="E1080" t="s">
        <v>983</v>
      </c>
      <c r="G1080" t="s">
        <v>2920</v>
      </c>
      <c r="H1080" t="s">
        <v>1757</v>
      </c>
      <c r="I1080" t="s">
        <v>1750</v>
      </c>
      <c r="J1080" t="s">
        <v>1156</v>
      </c>
    </row>
    <row r="1081" spans="1:10">
      <c r="A1081">
        <v>122280</v>
      </c>
      <c r="B1081" t="s">
        <v>4728</v>
      </c>
      <c r="C1081" t="s">
        <v>4729</v>
      </c>
      <c r="D1081" t="s">
        <v>1159</v>
      </c>
      <c r="E1081" t="s">
        <v>983</v>
      </c>
      <c r="G1081" t="s">
        <v>4730</v>
      </c>
      <c r="H1081" t="s">
        <v>1757</v>
      </c>
      <c r="I1081" t="s">
        <v>1750</v>
      </c>
      <c r="J1081" t="s">
        <v>1156</v>
      </c>
    </row>
    <row r="1082" spans="1:10">
      <c r="A1082">
        <v>16112</v>
      </c>
      <c r="B1082" t="s">
        <v>5449</v>
      </c>
      <c r="C1082" t="s">
        <v>5450</v>
      </c>
      <c r="D1082" t="s">
        <v>1159</v>
      </c>
      <c r="E1082" t="s">
        <v>983</v>
      </c>
      <c r="G1082" t="s">
        <v>1160</v>
      </c>
      <c r="H1082" t="s">
        <v>1757</v>
      </c>
      <c r="I1082" t="s">
        <v>1161</v>
      </c>
      <c r="J1082" t="s">
        <v>1156</v>
      </c>
    </row>
    <row r="1083" spans="1:10">
      <c r="A1083">
        <v>122281</v>
      </c>
      <c r="B1083" t="s">
        <v>5451</v>
      </c>
      <c r="C1083" t="s">
        <v>5450</v>
      </c>
      <c r="D1083" t="s">
        <v>983</v>
      </c>
      <c r="E1083" t="s">
        <v>983</v>
      </c>
      <c r="G1083" t="s">
        <v>5450</v>
      </c>
      <c r="H1083" t="s">
        <v>1757</v>
      </c>
      <c r="I1083" t="s">
        <v>1750</v>
      </c>
      <c r="J1083" t="s">
        <v>1156</v>
      </c>
    </row>
    <row r="1084" spans="1:10">
      <c r="A1084">
        <v>122282</v>
      </c>
      <c r="B1084" t="s">
        <v>5452</v>
      </c>
      <c r="C1084" t="s">
        <v>5453</v>
      </c>
      <c r="D1084" t="s">
        <v>1159</v>
      </c>
      <c r="E1084" t="s">
        <v>983</v>
      </c>
      <c r="G1084" t="s">
        <v>5454</v>
      </c>
      <c r="H1084" t="s">
        <v>1757</v>
      </c>
      <c r="I1084" t="s">
        <v>1750</v>
      </c>
      <c r="J1084" t="s">
        <v>1156</v>
      </c>
    </row>
    <row r="1085" spans="1:10">
      <c r="A1085">
        <v>16113</v>
      </c>
      <c r="B1085" t="s">
        <v>5455</v>
      </c>
      <c r="C1085" t="s">
        <v>5456</v>
      </c>
      <c r="D1085" t="s">
        <v>1159</v>
      </c>
      <c r="E1085" t="s">
        <v>983</v>
      </c>
      <c r="G1085" t="s">
        <v>1160</v>
      </c>
      <c r="H1085" t="s">
        <v>1757</v>
      </c>
      <c r="I1085" t="s">
        <v>1161</v>
      </c>
      <c r="J1085" t="s">
        <v>1156</v>
      </c>
    </row>
    <row r="1086" spans="1:10">
      <c r="A1086">
        <v>16114</v>
      </c>
      <c r="B1086" t="s">
        <v>5457</v>
      </c>
      <c r="C1086" t="s">
        <v>5458</v>
      </c>
      <c r="D1086" t="s">
        <v>1159</v>
      </c>
      <c r="E1086" t="s">
        <v>983</v>
      </c>
      <c r="G1086" t="s">
        <v>1794</v>
      </c>
      <c r="H1086" t="s">
        <v>1757</v>
      </c>
      <c r="I1086" t="s">
        <v>1161</v>
      </c>
      <c r="J1086" t="s">
        <v>1156</v>
      </c>
    </row>
    <row r="1087" spans="1:10">
      <c r="A1087">
        <v>16115</v>
      </c>
      <c r="B1087" t="s">
        <v>5459</v>
      </c>
      <c r="C1087" t="s">
        <v>5460</v>
      </c>
      <c r="D1087" t="s">
        <v>1159</v>
      </c>
      <c r="E1087" t="s">
        <v>983</v>
      </c>
      <c r="G1087" t="s">
        <v>3007</v>
      </c>
      <c r="H1087" t="s">
        <v>1757</v>
      </c>
      <c r="I1087" t="s">
        <v>1161</v>
      </c>
      <c r="J1087" t="s">
        <v>1156</v>
      </c>
    </row>
    <row r="1088" spans="1:10">
      <c r="A1088">
        <v>122283</v>
      </c>
      <c r="B1088" t="s">
        <v>5461</v>
      </c>
      <c r="C1088" t="s">
        <v>5462</v>
      </c>
      <c r="D1088" t="s">
        <v>1159</v>
      </c>
      <c r="E1088" t="s">
        <v>983</v>
      </c>
      <c r="G1088" t="s">
        <v>5463</v>
      </c>
      <c r="H1088" t="s">
        <v>1757</v>
      </c>
      <c r="I1088" t="s">
        <v>1750</v>
      </c>
      <c r="J1088" t="s">
        <v>1156</v>
      </c>
    </row>
    <row r="1089" spans="1:10">
      <c r="A1089">
        <v>122284</v>
      </c>
      <c r="B1089" t="s">
        <v>5464</v>
      </c>
      <c r="C1089" t="s">
        <v>5465</v>
      </c>
      <c r="D1089" t="s">
        <v>1159</v>
      </c>
      <c r="E1089" t="s">
        <v>983</v>
      </c>
      <c r="G1089" t="s">
        <v>5465</v>
      </c>
      <c r="H1089" t="s">
        <v>1757</v>
      </c>
      <c r="I1089" t="s">
        <v>1750</v>
      </c>
      <c r="J1089" t="s">
        <v>1156</v>
      </c>
    </row>
    <row r="1090" spans="1:10">
      <c r="A1090">
        <v>122285</v>
      </c>
      <c r="B1090" t="s">
        <v>5466</v>
      </c>
      <c r="C1090" t="s">
        <v>5467</v>
      </c>
      <c r="D1090" t="s">
        <v>1159</v>
      </c>
      <c r="E1090" t="s">
        <v>983</v>
      </c>
      <c r="G1090" t="s">
        <v>2059</v>
      </c>
      <c r="H1090" t="s">
        <v>1757</v>
      </c>
      <c r="I1090" t="s">
        <v>1750</v>
      </c>
      <c r="J1090" t="s">
        <v>1156</v>
      </c>
    </row>
    <row r="1091" spans="1:10">
      <c r="A1091">
        <v>122286</v>
      </c>
      <c r="B1091" t="s">
        <v>5468</v>
      </c>
      <c r="C1091" t="s">
        <v>5456</v>
      </c>
      <c r="D1091" t="s">
        <v>1159</v>
      </c>
      <c r="E1091" t="s">
        <v>983</v>
      </c>
      <c r="G1091" t="s">
        <v>5469</v>
      </c>
      <c r="H1091" t="s">
        <v>1757</v>
      </c>
      <c r="I1091" t="s">
        <v>1750</v>
      </c>
      <c r="J1091" t="s">
        <v>1156</v>
      </c>
    </row>
    <row r="1092" spans="1:10">
      <c r="A1092">
        <v>122287</v>
      </c>
      <c r="B1092" t="s">
        <v>5470</v>
      </c>
      <c r="C1092" t="s">
        <v>5471</v>
      </c>
      <c r="D1092" t="s">
        <v>1159</v>
      </c>
      <c r="E1092" t="s">
        <v>983</v>
      </c>
      <c r="G1092" t="s">
        <v>5472</v>
      </c>
      <c r="H1092" t="s">
        <v>1757</v>
      </c>
      <c r="I1092" t="s">
        <v>1750</v>
      </c>
      <c r="J1092" t="s">
        <v>1156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M112"/>
  <sheetViews>
    <sheetView workbookViewId="0">
      <selection activeCell="A7" sqref="A7"/>
    </sheetView>
  </sheetViews>
  <sheetFormatPr baseColWidth="10" defaultRowHeight="14.4"/>
  <cols>
    <col min="1" max="1" width="17.5546875" bestFit="1" customWidth="1"/>
    <col min="2" max="2" width="22.44140625" customWidth="1"/>
    <col min="3" max="3" width="18" customWidth="1"/>
    <col min="4" max="4" width="16.33203125" customWidth="1"/>
    <col min="5" max="5" width="16.88671875" customWidth="1"/>
    <col min="6" max="7" width="18" customWidth="1"/>
    <col min="8" max="8" width="16.33203125" customWidth="1"/>
    <col min="9" max="9" width="16.88671875" customWidth="1"/>
    <col min="10" max="11" width="23" customWidth="1"/>
    <col min="12" max="12" width="21.33203125" customWidth="1"/>
    <col min="13" max="13" width="21.88671875" customWidth="1"/>
    <col min="14" max="14" width="18" customWidth="1"/>
    <col min="15" max="15" width="7.5546875" customWidth="1"/>
    <col min="16" max="16" width="18" customWidth="1"/>
    <col min="17" max="17" width="9.109375" customWidth="1"/>
    <col min="18" max="18" width="16.33203125" customWidth="1"/>
    <col min="19" max="19" width="5" customWidth="1"/>
    <col min="20" max="21" width="22.6640625" bestFit="1" customWidth="1"/>
    <col min="22" max="22" width="20.88671875" customWidth="1"/>
    <col min="23" max="24" width="23" bestFit="1" customWidth="1"/>
    <col min="25" max="25" width="21.33203125" customWidth="1"/>
    <col min="26" max="33" width="22.44140625" bestFit="1" customWidth="1"/>
    <col min="34" max="34" width="9.88671875" customWidth="1"/>
    <col min="35" max="67" width="7" customWidth="1"/>
    <col min="68" max="68" width="10" customWidth="1"/>
    <col min="69" max="69" width="12.5546875" bestFit="1" customWidth="1"/>
  </cols>
  <sheetData>
    <row r="2" spans="1:13">
      <c r="A2" s="190" t="s">
        <v>1</v>
      </c>
      <c r="B2" s="192">
        <v>45821</v>
      </c>
    </row>
    <row r="3" spans="1:13">
      <c r="A3" s="190" t="s">
        <v>5</v>
      </c>
      <c r="B3" s="191">
        <v>34</v>
      </c>
    </row>
    <row r="5" spans="1:13">
      <c r="B5" s="190" t="s">
        <v>5476</v>
      </c>
    </row>
    <row r="6" spans="1:13">
      <c r="B6" t="s">
        <v>8</v>
      </c>
      <c r="F6" t="s">
        <v>7</v>
      </c>
      <c r="J6" t="s">
        <v>5478</v>
      </c>
      <c r="K6" t="s">
        <v>5479</v>
      </c>
      <c r="L6" t="s">
        <v>5483</v>
      </c>
      <c r="M6" t="s">
        <v>5481</v>
      </c>
    </row>
    <row r="7" spans="1:13">
      <c r="A7" s="190" t="s">
        <v>5474</v>
      </c>
      <c r="B7" t="s">
        <v>5477</v>
      </c>
      <c r="C7" t="s">
        <v>5480</v>
      </c>
      <c r="D7" t="s">
        <v>5484</v>
      </c>
      <c r="E7" t="s">
        <v>5482</v>
      </c>
      <c r="F7" t="s">
        <v>5477</v>
      </c>
      <c r="G7" t="s">
        <v>5480</v>
      </c>
      <c r="H7" t="s">
        <v>5484</v>
      </c>
      <c r="I7" t="s">
        <v>5482</v>
      </c>
    </row>
    <row r="8" spans="1:13">
      <c r="A8" s="191">
        <v>1001</v>
      </c>
      <c r="B8" s="57">
        <v>2350586.29</v>
      </c>
      <c r="C8" s="57">
        <v>38903511.197400004</v>
      </c>
      <c r="D8" s="64">
        <v>11.737604453040312</v>
      </c>
      <c r="E8" s="193">
        <v>0</v>
      </c>
      <c r="F8" s="57">
        <v>2147994.0499999998</v>
      </c>
      <c r="G8" s="57">
        <v>14958899.132999999</v>
      </c>
      <c r="H8" s="64">
        <v>6.964859503333356</v>
      </c>
      <c r="I8" s="193">
        <v>0</v>
      </c>
      <c r="J8" s="57">
        <v>4498580.34</v>
      </c>
      <c r="K8" s="57">
        <v>53862410.330400005</v>
      </c>
      <c r="L8" s="64">
        <v>9.3512319781868349</v>
      </c>
      <c r="M8" s="193">
        <v>0</v>
      </c>
    </row>
    <row r="9" spans="1:13">
      <c r="A9" s="194" t="s">
        <v>6</v>
      </c>
      <c r="B9" s="57">
        <v>17951.22</v>
      </c>
      <c r="C9" s="57">
        <v>122965.857</v>
      </c>
      <c r="D9" s="64">
        <v>6.85</v>
      </c>
      <c r="E9" s="193">
        <v>0</v>
      </c>
      <c r="F9" s="57">
        <v>920545</v>
      </c>
      <c r="G9" s="57">
        <v>6416198.6500000004</v>
      </c>
      <c r="H9" s="64">
        <v>6.9700000000000006</v>
      </c>
      <c r="I9" s="193">
        <v>0</v>
      </c>
      <c r="J9" s="57">
        <v>938496.22</v>
      </c>
      <c r="K9" s="57">
        <v>6539164.5070000002</v>
      </c>
      <c r="L9" s="64">
        <v>6.91</v>
      </c>
      <c r="M9" s="193">
        <v>0</v>
      </c>
    </row>
    <row r="10" spans="1:13">
      <c r="A10" s="194" t="s">
        <v>28</v>
      </c>
      <c r="B10" s="57">
        <v>2332635.0699999998</v>
      </c>
      <c r="C10" s="57">
        <v>38780545.340400003</v>
      </c>
      <c r="D10" s="64">
        <v>16.625208906080626</v>
      </c>
      <c r="E10" s="193">
        <v>0</v>
      </c>
      <c r="F10" s="57">
        <v>1227449.05</v>
      </c>
      <c r="G10" s="57">
        <v>8542700.4829999991</v>
      </c>
      <c r="H10" s="64">
        <v>6.9597190066667114</v>
      </c>
      <c r="I10" s="193">
        <v>0</v>
      </c>
      <c r="J10" s="57">
        <v>3560084.12</v>
      </c>
      <c r="K10" s="57">
        <v>47323245.823400006</v>
      </c>
      <c r="L10" s="64">
        <v>11.79246395637367</v>
      </c>
      <c r="M10" s="193">
        <v>0</v>
      </c>
    </row>
    <row r="11" spans="1:13">
      <c r="A11" s="191">
        <v>1003</v>
      </c>
      <c r="B11" s="57">
        <v>1053391.58</v>
      </c>
      <c r="C11" s="57">
        <v>13394611.086099999</v>
      </c>
      <c r="D11" s="64">
        <v>9.9951024104427884</v>
      </c>
      <c r="E11" s="193">
        <v>0</v>
      </c>
      <c r="F11" s="57">
        <v>660846.91</v>
      </c>
      <c r="G11" s="57">
        <v>4605967.9113000007</v>
      </c>
      <c r="H11" s="64">
        <v>6.9149999999999991</v>
      </c>
      <c r="I11" s="193">
        <v>0</v>
      </c>
      <c r="J11" s="57">
        <v>1714238.4900000002</v>
      </c>
      <c r="K11" s="57">
        <v>18000578.997400001</v>
      </c>
      <c r="L11" s="64">
        <v>8.4550512052213946</v>
      </c>
      <c r="M11" s="193">
        <v>0</v>
      </c>
    </row>
    <row r="12" spans="1:13">
      <c r="A12" s="194" t="s">
        <v>6</v>
      </c>
      <c r="B12" s="57">
        <v>71089.899999999994</v>
      </c>
      <c r="C12" s="57">
        <v>486965.815</v>
      </c>
      <c r="D12" s="64">
        <v>6.8500000000000005</v>
      </c>
      <c r="E12" s="193">
        <v>0</v>
      </c>
      <c r="F12" s="57">
        <v>659619.17000000004</v>
      </c>
      <c r="G12" s="57">
        <v>4597545.6149000004</v>
      </c>
      <c r="H12" s="64">
        <v>6.97</v>
      </c>
      <c r="I12" s="193">
        <v>0</v>
      </c>
      <c r="J12" s="57">
        <v>730709.07000000007</v>
      </c>
      <c r="K12" s="57">
        <v>5084511.4299000008</v>
      </c>
      <c r="L12" s="64">
        <v>6.91</v>
      </c>
      <c r="M12" s="193">
        <v>0</v>
      </c>
    </row>
    <row r="13" spans="1:13">
      <c r="A13" s="194" t="s">
        <v>28</v>
      </c>
      <c r="B13" s="57">
        <v>982301.68</v>
      </c>
      <c r="C13" s="57">
        <v>12907645.2711</v>
      </c>
      <c r="D13" s="64">
        <v>13.140204820885575</v>
      </c>
      <c r="E13" s="193">
        <v>0</v>
      </c>
      <c r="F13" s="57">
        <v>1227.74</v>
      </c>
      <c r="G13" s="57">
        <v>8422.2963999999993</v>
      </c>
      <c r="H13" s="64">
        <v>6.8599999999999994</v>
      </c>
      <c r="I13" s="193">
        <v>0</v>
      </c>
      <c r="J13" s="57">
        <v>983529.42</v>
      </c>
      <c r="K13" s="57">
        <v>12916067.567499999</v>
      </c>
      <c r="L13" s="64">
        <v>10.000102410442787</v>
      </c>
      <c r="M13" s="193">
        <v>0</v>
      </c>
    </row>
    <row r="14" spans="1:13">
      <c r="A14" s="191">
        <v>1005</v>
      </c>
      <c r="B14" s="57">
        <v>1592194.46</v>
      </c>
      <c r="C14" s="57">
        <v>18668728.246599998</v>
      </c>
      <c r="D14" s="64">
        <v>9.2963382836257544</v>
      </c>
      <c r="E14" s="193">
        <v>0</v>
      </c>
      <c r="F14" s="57">
        <v>1196029.02</v>
      </c>
      <c r="G14" s="57">
        <v>8336322.2693999996</v>
      </c>
      <c r="H14" s="64">
        <v>6.9699999999999989</v>
      </c>
      <c r="I14" s="193">
        <v>0</v>
      </c>
      <c r="J14" s="57">
        <v>2788223.48</v>
      </c>
      <c r="K14" s="57">
        <v>27005050.515999999</v>
      </c>
      <c r="L14" s="64">
        <v>8.1331691418128766</v>
      </c>
      <c r="M14" s="193">
        <v>0</v>
      </c>
    </row>
    <row r="15" spans="1:13">
      <c r="A15" s="194" t="s">
        <v>6</v>
      </c>
      <c r="B15" s="57">
        <v>5701.65</v>
      </c>
      <c r="C15" s="57">
        <v>39056.302499999998</v>
      </c>
      <c r="D15" s="64">
        <v>6.85</v>
      </c>
      <c r="E15" s="193">
        <v>0</v>
      </c>
      <c r="F15" s="57">
        <v>485119.96</v>
      </c>
      <c r="G15" s="57">
        <v>3381286.1211999999</v>
      </c>
      <c r="H15" s="64">
        <v>6.97</v>
      </c>
      <c r="I15" s="193">
        <v>0</v>
      </c>
      <c r="J15" s="57">
        <v>490821.61000000004</v>
      </c>
      <c r="K15" s="57">
        <v>3420342.4237000002</v>
      </c>
      <c r="L15" s="64">
        <v>6.91</v>
      </c>
      <c r="M15" s="193">
        <v>0</v>
      </c>
    </row>
    <row r="16" spans="1:13">
      <c r="A16" s="194" t="s">
        <v>28</v>
      </c>
      <c r="B16" s="57">
        <v>1586492.81</v>
      </c>
      <c r="C16" s="57">
        <v>18629671.9441</v>
      </c>
      <c r="D16" s="64">
        <v>11.742676567251507</v>
      </c>
      <c r="E16" s="193">
        <v>0</v>
      </c>
      <c r="F16" s="57">
        <v>710909.06</v>
      </c>
      <c r="G16" s="57">
        <v>4955036.1481999997</v>
      </c>
      <c r="H16" s="64">
        <v>6.9699999999999989</v>
      </c>
      <c r="I16" s="193">
        <v>0</v>
      </c>
      <c r="J16" s="57">
        <v>2297401.87</v>
      </c>
      <c r="K16" s="57">
        <v>23584708.092299998</v>
      </c>
      <c r="L16" s="64">
        <v>9.3563382836257531</v>
      </c>
      <c r="M16" s="193">
        <v>0</v>
      </c>
    </row>
    <row r="17" spans="1:13">
      <c r="A17" s="191">
        <v>1007</v>
      </c>
      <c r="B17" s="57">
        <v>519273.6</v>
      </c>
      <c r="C17" s="57">
        <v>3614094.25</v>
      </c>
      <c r="D17" s="64">
        <v>6.9050000000000011</v>
      </c>
      <c r="E17" s="193">
        <v>0</v>
      </c>
      <c r="F17" s="57">
        <v>46845</v>
      </c>
      <c r="G17" s="57">
        <v>326509.65000000002</v>
      </c>
      <c r="H17" s="64">
        <v>6.9700000000000006</v>
      </c>
      <c r="I17" s="193">
        <v>0</v>
      </c>
      <c r="J17" s="57">
        <v>566118.6</v>
      </c>
      <c r="K17" s="57">
        <v>3940603.9000000004</v>
      </c>
      <c r="L17" s="64">
        <v>6.9266666666666667</v>
      </c>
      <c r="M17" s="193">
        <v>0</v>
      </c>
    </row>
    <row r="18" spans="1:13">
      <c r="A18" s="194" t="s">
        <v>6</v>
      </c>
      <c r="B18" s="57">
        <v>454.6</v>
      </c>
      <c r="C18" s="57">
        <v>3114.01</v>
      </c>
      <c r="D18" s="64">
        <v>6.8500000000000005</v>
      </c>
      <c r="E18" s="193">
        <v>0</v>
      </c>
      <c r="F18" s="57">
        <v>46845</v>
      </c>
      <c r="G18" s="57">
        <v>326509.65000000002</v>
      </c>
      <c r="H18" s="64">
        <v>6.9700000000000006</v>
      </c>
      <c r="I18" s="193">
        <v>0</v>
      </c>
      <c r="J18" s="57">
        <v>47299.6</v>
      </c>
      <c r="K18" s="57">
        <v>329623.66000000003</v>
      </c>
      <c r="L18" s="64">
        <v>6.91</v>
      </c>
      <c r="M18" s="193">
        <v>0</v>
      </c>
    </row>
    <row r="19" spans="1:13">
      <c r="A19" s="194" t="s">
        <v>28</v>
      </c>
      <c r="B19" s="57">
        <v>518819</v>
      </c>
      <c r="C19" s="57">
        <v>3610980.24</v>
      </c>
      <c r="D19" s="64">
        <v>6.9600000000000009</v>
      </c>
      <c r="E19" s="193">
        <v>0</v>
      </c>
      <c r="F19" s="57"/>
      <c r="G19" s="57"/>
      <c r="H19" s="64"/>
      <c r="I19" s="193"/>
      <c r="J19" s="57">
        <v>518819</v>
      </c>
      <c r="K19" s="57">
        <v>3610980.24</v>
      </c>
      <c r="L19" s="64">
        <v>6.9600000000000009</v>
      </c>
      <c r="M19" s="193">
        <v>0</v>
      </c>
    </row>
    <row r="20" spans="1:13">
      <c r="A20" s="191">
        <v>1009</v>
      </c>
      <c r="B20" s="57">
        <v>7230060.1800000006</v>
      </c>
      <c r="C20" s="57">
        <v>123773935.18180001</v>
      </c>
      <c r="D20" s="64">
        <v>11.990443640171332</v>
      </c>
      <c r="E20" s="193">
        <v>0</v>
      </c>
      <c r="F20" s="57">
        <v>2784705.1</v>
      </c>
      <c r="G20" s="57">
        <v>19207898.837200001</v>
      </c>
      <c r="H20" s="64">
        <v>6.9309814605513775</v>
      </c>
      <c r="I20" s="193">
        <v>0</v>
      </c>
      <c r="J20" s="57">
        <v>10014765.280000001</v>
      </c>
      <c r="K20" s="57">
        <v>142981834.01899999</v>
      </c>
      <c r="L20" s="64">
        <v>9.4607125503613556</v>
      </c>
      <c r="M20" s="193">
        <v>0</v>
      </c>
    </row>
    <row r="21" spans="1:13">
      <c r="A21" s="194" t="s">
        <v>6</v>
      </c>
      <c r="B21" s="57">
        <v>8113.19</v>
      </c>
      <c r="C21" s="57">
        <v>55575.351499999997</v>
      </c>
      <c r="D21" s="64">
        <v>6.85</v>
      </c>
      <c r="E21" s="193">
        <v>0</v>
      </c>
      <c r="F21" s="57">
        <v>202654.2</v>
      </c>
      <c r="G21" s="57">
        <v>1412499.774</v>
      </c>
      <c r="H21" s="64">
        <v>6.97</v>
      </c>
      <c r="I21" s="193">
        <v>0</v>
      </c>
      <c r="J21" s="57">
        <v>210767.39</v>
      </c>
      <c r="K21" s="57">
        <v>1468075.1255000001</v>
      </c>
      <c r="L21" s="64">
        <v>6.91</v>
      </c>
      <c r="M21" s="193">
        <v>0</v>
      </c>
    </row>
    <row r="22" spans="1:13">
      <c r="A22" s="194" t="s">
        <v>28</v>
      </c>
      <c r="B22" s="57">
        <v>7221946.9900000002</v>
      </c>
      <c r="C22" s="57">
        <v>123718359.8303</v>
      </c>
      <c r="D22" s="64">
        <v>17.130887280342666</v>
      </c>
      <c r="E22" s="193">
        <v>0</v>
      </c>
      <c r="F22" s="57">
        <v>2582050.9</v>
      </c>
      <c r="G22" s="57">
        <v>17795399.063200001</v>
      </c>
      <c r="H22" s="64">
        <v>6.8919629211027562</v>
      </c>
      <c r="I22" s="193">
        <v>0</v>
      </c>
      <c r="J22" s="57">
        <v>9803997.8900000006</v>
      </c>
      <c r="K22" s="57">
        <v>141513758.8935</v>
      </c>
      <c r="L22" s="64">
        <v>12.011425100722711</v>
      </c>
      <c r="M22" s="193">
        <v>0</v>
      </c>
    </row>
    <row r="23" spans="1:13">
      <c r="A23" s="191">
        <v>1014</v>
      </c>
      <c r="B23" s="57">
        <v>9796266</v>
      </c>
      <c r="C23" s="57">
        <v>135549727.12849998</v>
      </c>
      <c r="D23" s="64">
        <v>10.220892988165835</v>
      </c>
      <c r="E23" s="193">
        <v>1003</v>
      </c>
      <c r="F23" s="57">
        <v>1248713.95</v>
      </c>
      <c r="G23" s="57">
        <v>8691583.2314999998</v>
      </c>
      <c r="H23" s="64">
        <v>6.9649999999999999</v>
      </c>
      <c r="I23" s="193">
        <v>0</v>
      </c>
      <c r="J23" s="57">
        <v>11044979.949999999</v>
      </c>
      <c r="K23" s="57">
        <v>144241310.36000001</v>
      </c>
      <c r="L23" s="64">
        <v>8.918535792899501</v>
      </c>
      <c r="M23" s="193">
        <v>1003</v>
      </c>
    </row>
    <row r="24" spans="1:13">
      <c r="A24" s="194" t="s">
        <v>6</v>
      </c>
      <c r="B24" s="57">
        <v>22252.400000000001</v>
      </c>
      <c r="C24" s="57">
        <v>152428.94</v>
      </c>
      <c r="D24" s="64">
        <v>6.85</v>
      </c>
      <c r="E24" s="193">
        <v>0</v>
      </c>
      <c r="F24" s="57">
        <v>53413.95</v>
      </c>
      <c r="G24" s="57">
        <v>372295.23149999999</v>
      </c>
      <c r="H24" s="64">
        <v>6.9700000000000006</v>
      </c>
      <c r="I24" s="193">
        <v>0</v>
      </c>
      <c r="J24" s="57">
        <v>75666.350000000006</v>
      </c>
      <c r="K24" s="57">
        <v>524724.17149999994</v>
      </c>
      <c r="L24" s="64">
        <v>6.91</v>
      </c>
      <c r="M24" s="193">
        <v>0</v>
      </c>
    </row>
    <row r="25" spans="1:13">
      <c r="A25" s="194" t="s">
        <v>28</v>
      </c>
      <c r="B25" s="57">
        <v>6774013.5999999996</v>
      </c>
      <c r="C25" s="57">
        <v>114801098.1885</v>
      </c>
      <c r="D25" s="64">
        <v>16.947278964497503</v>
      </c>
      <c r="E25" s="193">
        <v>0</v>
      </c>
      <c r="F25" s="57">
        <v>1195300</v>
      </c>
      <c r="G25" s="57">
        <v>8319288</v>
      </c>
      <c r="H25" s="64">
        <v>6.96</v>
      </c>
      <c r="I25" s="193">
        <v>0</v>
      </c>
      <c r="J25" s="57">
        <v>7969313.5999999996</v>
      </c>
      <c r="K25" s="57">
        <v>123120386.1885</v>
      </c>
      <c r="L25" s="64">
        <v>11.953639482248752</v>
      </c>
      <c r="M25" s="193">
        <v>0</v>
      </c>
    </row>
    <row r="26" spans="1:13">
      <c r="A26" s="194" t="s">
        <v>29</v>
      </c>
      <c r="B26" s="57">
        <v>3000000</v>
      </c>
      <c r="C26" s="57">
        <v>20596200</v>
      </c>
      <c r="D26" s="64">
        <v>6.8654000000000002</v>
      </c>
      <c r="E26" s="193">
        <v>1003</v>
      </c>
      <c r="F26" s="57"/>
      <c r="G26" s="57"/>
      <c r="H26" s="64"/>
      <c r="I26" s="193"/>
      <c r="J26" s="57">
        <v>3000000</v>
      </c>
      <c r="K26" s="57">
        <v>20596200</v>
      </c>
      <c r="L26" s="64">
        <v>6.8654000000000002</v>
      </c>
      <c r="M26" s="193">
        <v>1003</v>
      </c>
    </row>
    <row r="27" spans="1:13">
      <c r="A27" s="191">
        <v>1016</v>
      </c>
      <c r="B27" s="57">
        <v>3471739.15</v>
      </c>
      <c r="C27" s="57">
        <v>61574335.696400002</v>
      </c>
      <c r="D27" s="64">
        <v>12.309051143248524</v>
      </c>
      <c r="E27" s="193">
        <v>0</v>
      </c>
      <c r="F27" s="57">
        <v>2409635.4500000002</v>
      </c>
      <c r="G27" s="57">
        <v>16794722.198399998</v>
      </c>
      <c r="H27" s="64">
        <v>6.9149999999999991</v>
      </c>
      <c r="I27" s="193">
        <v>0</v>
      </c>
      <c r="J27" s="57">
        <v>5881374.5999999996</v>
      </c>
      <c r="K27" s="57">
        <v>78369057.894800007</v>
      </c>
      <c r="L27" s="64">
        <v>9.6120255716242617</v>
      </c>
      <c r="M27" s="193">
        <v>0</v>
      </c>
    </row>
    <row r="28" spans="1:13">
      <c r="A28" s="194" t="s">
        <v>6</v>
      </c>
      <c r="B28" s="57">
        <v>10247.26</v>
      </c>
      <c r="C28" s="57">
        <v>70193.731</v>
      </c>
      <c r="D28" s="64">
        <v>6.85</v>
      </c>
      <c r="E28" s="193">
        <v>0</v>
      </c>
      <c r="F28" s="57">
        <v>2405663.7400000002</v>
      </c>
      <c r="G28" s="57">
        <v>16767476.2678</v>
      </c>
      <c r="H28" s="64">
        <v>6.9699999999999989</v>
      </c>
      <c r="I28" s="193">
        <v>0</v>
      </c>
      <c r="J28" s="57">
        <v>2415911</v>
      </c>
      <c r="K28" s="57">
        <v>16837669.998799998</v>
      </c>
      <c r="L28" s="64">
        <v>6.9099999999999993</v>
      </c>
      <c r="M28" s="193">
        <v>0</v>
      </c>
    </row>
    <row r="29" spans="1:13">
      <c r="A29" s="194" t="s">
        <v>28</v>
      </c>
      <c r="B29" s="57">
        <v>3461491.89</v>
      </c>
      <c r="C29" s="57">
        <v>61504141.965400003</v>
      </c>
      <c r="D29" s="64">
        <v>17.768102286497051</v>
      </c>
      <c r="E29" s="193">
        <v>0</v>
      </c>
      <c r="F29" s="57">
        <v>3971.71</v>
      </c>
      <c r="G29" s="57">
        <v>27245.9306</v>
      </c>
      <c r="H29" s="64">
        <v>6.8599999999999994</v>
      </c>
      <c r="I29" s="193">
        <v>0</v>
      </c>
      <c r="J29" s="57">
        <v>3465463.6</v>
      </c>
      <c r="K29" s="57">
        <v>61531387.896000005</v>
      </c>
      <c r="L29" s="64">
        <v>12.314051143248525</v>
      </c>
      <c r="M29" s="193">
        <v>0</v>
      </c>
    </row>
    <row r="30" spans="1:13">
      <c r="A30" s="191">
        <v>1017</v>
      </c>
      <c r="B30" s="57">
        <v>477235.53</v>
      </c>
      <c r="C30" s="57">
        <v>8196398.5466</v>
      </c>
      <c r="D30" s="64">
        <v>12.025096535294814</v>
      </c>
      <c r="E30" s="193">
        <v>0</v>
      </c>
      <c r="F30" s="57">
        <v>1536224.69</v>
      </c>
      <c r="G30" s="57">
        <v>10707486.089299999</v>
      </c>
      <c r="H30" s="64">
        <v>6.97</v>
      </c>
      <c r="I30" s="193">
        <v>0</v>
      </c>
      <c r="J30" s="57">
        <v>2013460.2199999997</v>
      </c>
      <c r="K30" s="57">
        <v>18903884.635899998</v>
      </c>
      <c r="L30" s="64">
        <v>10.340064356863209</v>
      </c>
      <c r="M30" s="193">
        <v>0</v>
      </c>
    </row>
    <row r="31" spans="1:13">
      <c r="A31" s="194" t="s">
        <v>6</v>
      </c>
      <c r="B31" s="57">
        <v>1173.3800000000001</v>
      </c>
      <c r="C31" s="57">
        <v>8037.6530000000002</v>
      </c>
      <c r="D31" s="64">
        <v>6.85</v>
      </c>
      <c r="E31" s="193">
        <v>0</v>
      </c>
      <c r="F31" s="57">
        <v>1536224.69</v>
      </c>
      <c r="G31" s="57">
        <v>10707486.089299999</v>
      </c>
      <c r="H31" s="64">
        <v>6.97</v>
      </c>
      <c r="I31" s="193">
        <v>0</v>
      </c>
      <c r="J31" s="57">
        <v>1537398.0699999998</v>
      </c>
      <c r="K31" s="57">
        <v>10715523.7423</v>
      </c>
      <c r="L31" s="64">
        <v>6.91</v>
      </c>
      <c r="M31" s="193">
        <v>0</v>
      </c>
    </row>
    <row r="32" spans="1:13">
      <c r="A32" s="194" t="s">
        <v>28</v>
      </c>
      <c r="B32" s="57">
        <v>476062.15</v>
      </c>
      <c r="C32" s="57">
        <v>8188360.8936000001</v>
      </c>
      <c r="D32" s="64">
        <v>17.200193070589627</v>
      </c>
      <c r="E32" s="193">
        <v>0</v>
      </c>
      <c r="F32" s="57"/>
      <c r="G32" s="57"/>
      <c r="H32" s="64"/>
      <c r="I32" s="193"/>
      <c r="J32" s="57">
        <v>476062.15</v>
      </c>
      <c r="K32" s="57">
        <v>8188360.8936000001</v>
      </c>
      <c r="L32" s="64">
        <v>17.200193070589627</v>
      </c>
      <c r="M32" s="193">
        <v>0</v>
      </c>
    </row>
    <row r="33" spans="1:13">
      <c r="A33" s="191">
        <v>1018</v>
      </c>
      <c r="B33" s="57">
        <v>3639381.35</v>
      </c>
      <c r="C33" s="57">
        <v>60849644.364050999</v>
      </c>
      <c r="D33" s="64">
        <v>11.807729176986873</v>
      </c>
      <c r="E33" s="193">
        <v>0</v>
      </c>
      <c r="F33" s="57">
        <v>10027085.039999999</v>
      </c>
      <c r="G33" s="57">
        <v>69884571.704856008</v>
      </c>
      <c r="H33" s="64">
        <v>6.9143097042069943</v>
      </c>
      <c r="I33" s="193">
        <v>0</v>
      </c>
      <c r="J33" s="57">
        <v>13666466.390000001</v>
      </c>
      <c r="K33" s="57">
        <v>130734216.06890699</v>
      </c>
      <c r="L33" s="64">
        <v>9.3610194405969338</v>
      </c>
      <c r="M33" s="193">
        <v>0</v>
      </c>
    </row>
    <row r="34" spans="1:13">
      <c r="A34" s="194" t="s">
        <v>6</v>
      </c>
      <c r="B34" s="57">
        <v>16766.96</v>
      </c>
      <c r="C34" s="57">
        <v>114853.67600000001</v>
      </c>
      <c r="D34" s="64">
        <v>6.8500000000000005</v>
      </c>
      <c r="E34" s="193">
        <v>0</v>
      </c>
      <c r="F34" s="57">
        <v>9989277.5199999996</v>
      </c>
      <c r="G34" s="57">
        <v>69625264.314400002</v>
      </c>
      <c r="H34" s="64">
        <v>6.9700000000000006</v>
      </c>
      <c r="I34" s="193">
        <v>0</v>
      </c>
      <c r="J34" s="57">
        <v>10006044.48</v>
      </c>
      <c r="K34" s="57">
        <v>69740117.990400001</v>
      </c>
      <c r="L34" s="64">
        <v>6.91</v>
      </c>
      <c r="M34" s="193">
        <v>0</v>
      </c>
    </row>
    <row r="35" spans="1:13">
      <c r="A35" s="194" t="s">
        <v>28</v>
      </c>
      <c r="B35" s="57">
        <v>3622614.39</v>
      </c>
      <c r="C35" s="57">
        <v>60734790.688051</v>
      </c>
      <c r="D35" s="64">
        <v>16.765458353973745</v>
      </c>
      <c r="E35" s="193">
        <v>0</v>
      </c>
      <c r="F35" s="57">
        <v>37807.519999999997</v>
      </c>
      <c r="G35" s="57">
        <v>259307.39045599999</v>
      </c>
      <c r="H35" s="64">
        <v>6.858619408413988</v>
      </c>
      <c r="I35" s="193">
        <v>0</v>
      </c>
      <c r="J35" s="57">
        <v>3660421.91</v>
      </c>
      <c r="K35" s="57">
        <v>60994098.078506999</v>
      </c>
      <c r="L35" s="64">
        <v>11.812038881193867</v>
      </c>
      <c r="M35" s="193">
        <v>0</v>
      </c>
    </row>
    <row r="36" spans="1:13">
      <c r="A36" s="191">
        <v>1033</v>
      </c>
      <c r="B36" s="57">
        <v>1706.51</v>
      </c>
      <c r="C36" s="57">
        <v>11689.593500000001</v>
      </c>
      <c r="D36" s="64">
        <v>6.8500000000000005</v>
      </c>
      <c r="E36" s="193">
        <v>0</v>
      </c>
      <c r="F36" s="57">
        <v>9536.4500000000007</v>
      </c>
      <c r="G36" s="57">
        <v>66469.056500000006</v>
      </c>
      <c r="H36" s="64">
        <v>6.97</v>
      </c>
      <c r="I36" s="193">
        <v>0</v>
      </c>
      <c r="J36" s="57">
        <v>11242.960000000001</v>
      </c>
      <c r="K36" s="57">
        <v>78158.650000000009</v>
      </c>
      <c r="L36" s="64">
        <v>6.91</v>
      </c>
      <c r="M36" s="193">
        <v>0</v>
      </c>
    </row>
    <row r="37" spans="1:13">
      <c r="A37" s="194" t="s">
        <v>6</v>
      </c>
      <c r="B37" s="57">
        <v>1706.51</v>
      </c>
      <c r="C37" s="57">
        <v>11689.593500000001</v>
      </c>
      <c r="D37" s="64">
        <v>6.8500000000000005</v>
      </c>
      <c r="E37" s="193">
        <v>0</v>
      </c>
      <c r="F37" s="57">
        <v>9536.4500000000007</v>
      </c>
      <c r="G37" s="57">
        <v>66469.056500000006</v>
      </c>
      <c r="H37" s="64">
        <v>6.97</v>
      </c>
      <c r="I37" s="193">
        <v>0</v>
      </c>
      <c r="J37" s="57">
        <v>11242.960000000001</v>
      </c>
      <c r="K37" s="57">
        <v>78158.650000000009</v>
      </c>
      <c r="L37" s="64">
        <v>6.91</v>
      </c>
      <c r="M37" s="193">
        <v>0</v>
      </c>
    </row>
    <row r="38" spans="1:13">
      <c r="A38" s="191">
        <v>1034</v>
      </c>
      <c r="B38" s="57">
        <v>420388.3</v>
      </c>
      <c r="C38" s="57">
        <v>2930840.23</v>
      </c>
      <c r="D38" s="64">
        <v>8.4923365385540901</v>
      </c>
      <c r="E38" s="193">
        <v>75003</v>
      </c>
      <c r="F38" s="57">
        <v>648138.6</v>
      </c>
      <c r="G38" s="57">
        <v>4517526.0420000004</v>
      </c>
      <c r="H38" s="64">
        <v>6.9700000000000006</v>
      </c>
      <c r="I38" s="193">
        <v>0</v>
      </c>
      <c r="J38" s="57">
        <v>1068526.8999999999</v>
      </c>
      <c r="K38" s="57">
        <v>7448366.2719999999</v>
      </c>
      <c r="L38" s="64">
        <v>8.1117524039155668</v>
      </c>
      <c r="M38" s="193">
        <v>75003</v>
      </c>
    </row>
    <row r="39" spans="1:13">
      <c r="A39" s="194" t="s">
        <v>6</v>
      </c>
      <c r="B39" s="57">
        <v>9999</v>
      </c>
      <c r="C39" s="57">
        <v>68693.13</v>
      </c>
      <c r="D39" s="64">
        <v>6.87</v>
      </c>
      <c r="E39" s="193">
        <v>0</v>
      </c>
      <c r="F39" s="57">
        <v>648138.6</v>
      </c>
      <c r="G39" s="57">
        <v>4517526.0420000004</v>
      </c>
      <c r="H39" s="64">
        <v>6.9700000000000006</v>
      </c>
      <c r="I39" s="193">
        <v>0</v>
      </c>
      <c r="J39" s="57">
        <v>658137.59999999998</v>
      </c>
      <c r="K39" s="57">
        <v>4586219.1720000003</v>
      </c>
      <c r="L39" s="64">
        <v>6.92</v>
      </c>
      <c r="M39" s="193">
        <v>0</v>
      </c>
    </row>
    <row r="40" spans="1:13">
      <c r="A40" s="194" t="s">
        <v>28</v>
      </c>
      <c r="B40" s="57">
        <v>10389.299999999999</v>
      </c>
      <c r="C40" s="57">
        <v>122147.1</v>
      </c>
      <c r="D40" s="64">
        <v>11.75700961566227</v>
      </c>
      <c r="E40" s="193">
        <v>0</v>
      </c>
      <c r="F40" s="57"/>
      <c r="G40" s="57"/>
      <c r="H40" s="64"/>
      <c r="I40" s="193"/>
      <c r="J40" s="57">
        <v>10389.299999999999</v>
      </c>
      <c r="K40" s="57">
        <v>122147.1</v>
      </c>
      <c r="L40" s="64">
        <v>11.75700961566227</v>
      </c>
      <c r="M40" s="193">
        <v>0</v>
      </c>
    </row>
    <row r="41" spans="1:13">
      <c r="A41" s="194" t="s">
        <v>29</v>
      </c>
      <c r="B41" s="57">
        <v>400000</v>
      </c>
      <c r="C41" s="57">
        <v>2740000</v>
      </c>
      <c r="D41" s="64">
        <v>6.85</v>
      </c>
      <c r="E41" s="193">
        <v>75003</v>
      </c>
      <c r="F41" s="57"/>
      <c r="G41" s="57"/>
      <c r="H41" s="64"/>
      <c r="I41" s="193"/>
      <c r="J41" s="57">
        <v>400000</v>
      </c>
      <c r="K41" s="57">
        <v>2740000</v>
      </c>
      <c r="L41" s="64">
        <v>6.85</v>
      </c>
      <c r="M41" s="193">
        <v>75003</v>
      </c>
    </row>
    <row r="42" spans="1:13">
      <c r="A42" s="191">
        <v>1036</v>
      </c>
      <c r="B42" s="57">
        <v>1283.3900000000001</v>
      </c>
      <c r="C42" s="57">
        <v>8919.5604999999996</v>
      </c>
      <c r="D42" s="64">
        <v>6.9499999999999993</v>
      </c>
      <c r="E42" s="193">
        <v>0</v>
      </c>
      <c r="F42" s="57">
        <v>4290.7299999999996</v>
      </c>
      <c r="G42" s="57">
        <v>29906.3881</v>
      </c>
      <c r="H42" s="64">
        <v>6.9700000000000006</v>
      </c>
      <c r="I42" s="193">
        <v>0</v>
      </c>
      <c r="J42" s="57">
        <v>5574.12</v>
      </c>
      <c r="K42" s="57">
        <v>38825.948600000003</v>
      </c>
      <c r="L42" s="64">
        <v>6.96</v>
      </c>
      <c r="M42" s="193">
        <v>0</v>
      </c>
    </row>
    <row r="43" spans="1:13">
      <c r="A43" s="194" t="s">
        <v>6</v>
      </c>
      <c r="B43" s="57">
        <v>1283.3900000000001</v>
      </c>
      <c r="C43" s="57">
        <v>8919.5604999999996</v>
      </c>
      <c r="D43" s="64">
        <v>6.9499999999999993</v>
      </c>
      <c r="E43" s="193">
        <v>0</v>
      </c>
      <c r="F43" s="57">
        <v>4290.7299999999996</v>
      </c>
      <c r="G43" s="57">
        <v>29906.3881</v>
      </c>
      <c r="H43" s="64">
        <v>6.9700000000000006</v>
      </c>
      <c r="I43" s="193">
        <v>0</v>
      </c>
      <c r="J43" s="57">
        <v>5574.12</v>
      </c>
      <c r="K43" s="57">
        <v>38825.948600000003</v>
      </c>
      <c r="L43" s="64">
        <v>6.96</v>
      </c>
      <c r="M43" s="193">
        <v>0</v>
      </c>
    </row>
    <row r="44" spans="1:13">
      <c r="A44" s="191">
        <v>3001</v>
      </c>
      <c r="B44" s="57">
        <v>237.98</v>
      </c>
      <c r="C44" s="57">
        <v>2360.163</v>
      </c>
      <c r="D44" s="64">
        <v>8.6750000000000007</v>
      </c>
      <c r="E44" s="193">
        <v>0</v>
      </c>
      <c r="F44" s="57">
        <v>10107.02</v>
      </c>
      <c r="G44" s="57">
        <v>70445.929399999994</v>
      </c>
      <c r="H44" s="64">
        <v>6.9699999999999989</v>
      </c>
      <c r="I44" s="193">
        <v>0</v>
      </c>
      <c r="J44" s="57">
        <v>10345</v>
      </c>
      <c r="K44" s="57">
        <v>72806.092399999994</v>
      </c>
      <c r="L44" s="64">
        <v>8.1066666666666674</v>
      </c>
      <c r="M44" s="193">
        <v>0</v>
      </c>
    </row>
    <row r="45" spans="1:13">
      <c r="A45" s="194" t="s">
        <v>6</v>
      </c>
      <c r="B45" s="57">
        <v>37.979999999999997</v>
      </c>
      <c r="C45" s="57">
        <v>260.16300000000001</v>
      </c>
      <c r="D45" s="64">
        <v>6.8500000000000005</v>
      </c>
      <c r="E45" s="193">
        <v>0</v>
      </c>
      <c r="F45" s="57">
        <v>10107.02</v>
      </c>
      <c r="G45" s="57">
        <v>70445.929399999994</v>
      </c>
      <c r="H45" s="64">
        <v>6.9699999999999989</v>
      </c>
      <c r="I45" s="193">
        <v>0</v>
      </c>
      <c r="J45" s="57">
        <v>10145</v>
      </c>
      <c r="K45" s="57">
        <v>70706.092399999994</v>
      </c>
      <c r="L45" s="64">
        <v>6.91</v>
      </c>
      <c r="M45" s="193">
        <v>0</v>
      </c>
    </row>
    <row r="46" spans="1:13">
      <c r="A46" s="194" t="s">
        <v>28</v>
      </c>
      <c r="B46" s="57">
        <v>200</v>
      </c>
      <c r="C46" s="57">
        <v>2100</v>
      </c>
      <c r="D46" s="64">
        <v>10.5</v>
      </c>
      <c r="E46" s="193">
        <v>0</v>
      </c>
      <c r="F46" s="57"/>
      <c r="G46" s="57"/>
      <c r="H46" s="64"/>
      <c r="I46" s="193"/>
      <c r="J46" s="57">
        <v>200</v>
      </c>
      <c r="K46" s="57">
        <v>2100</v>
      </c>
      <c r="L46" s="64">
        <v>10.5</v>
      </c>
      <c r="M46" s="193">
        <v>0</v>
      </c>
    </row>
    <row r="47" spans="1:13">
      <c r="A47" s="191">
        <v>3002</v>
      </c>
      <c r="B47" s="57">
        <v>100.45</v>
      </c>
      <c r="C47" s="57">
        <v>688.08249999999998</v>
      </c>
      <c r="D47" s="64">
        <v>6.85</v>
      </c>
      <c r="E47" s="193">
        <v>0</v>
      </c>
      <c r="F47" s="57">
        <v>6648.63</v>
      </c>
      <c r="G47" s="57">
        <v>46340.951099999998</v>
      </c>
      <c r="H47" s="64">
        <v>6.97</v>
      </c>
      <c r="I47" s="193">
        <v>0</v>
      </c>
      <c r="J47" s="57">
        <v>6749.08</v>
      </c>
      <c r="K47" s="57">
        <v>47029.033599999995</v>
      </c>
      <c r="L47" s="64">
        <v>6.91</v>
      </c>
      <c r="M47" s="193">
        <v>0</v>
      </c>
    </row>
    <row r="48" spans="1:13">
      <c r="A48" s="194" t="s">
        <v>6</v>
      </c>
      <c r="B48" s="57">
        <v>100.45</v>
      </c>
      <c r="C48" s="57">
        <v>688.08249999999998</v>
      </c>
      <c r="D48" s="64">
        <v>6.85</v>
      </c>
      <c r="E48" s="193">
        <v>0</v>
      </c>
      <c r="F48" s="57">
        <v>6648.63</v>
      </c>
      <c r="G48" s="57">
        <v>46340.951099999998</v>
      </c>
      <c r="H48" s="64">
        <v>6.97</v>
      </c>
      <c r="I48" s="193">
        <v>0</v>
      </c>
      <c r="J48" s="57">
        <v>6749.08</v>
      </c>
      <c r="K48" s="57">
        <v>47029.033599999995</v>
      </c>
      <c r="L48" s="64">
        <v>6.91</v>
      </c>
      <c r="M48" s="193">
        <v>0</v>
      </c>
    </row>
    <row r="49" spans="1:13">
      <c r="A49" s="191">
        <v>3003</v>
      </c>
      <c r="B49" s="57">
        <v>272.14</v>
      </c>
      <c r="C49" s="57">
        <v>1893.5423999999998</v>
      </c>
      <c r="D49" s="64">
        <v>6.91</v>
      </c>
      <c r="E49" s="193">
        <v>0</v>
      </c>
      <c r="F49" s="57">
        <v>15699.43</v>
      </c>
      <c r="G49" s="57">
        <v>109425.02710000001</v>
      </c>
      <c r="H49" s="64">
        <v>6.9700000000000006</v>
      </c>
      <c r="I49" s="193">
        <v>0</v>
      </c>
      <c r="J49" s="57">
        <v>15971.570000000002</v>
      </c>
      <c r="K49" s="57">
        <v>111318.5695</v>
      </c>
      <c r="L49" s="64">
        <v>6.9300000000000006</v>
      </c>
      <c r="M49" s="193">
        <v>0</v>
      </c>
    </row>
    <row r="50" spans="1:13">
      <c r="A50" s="194" t="s">
        <v>6</v>
      </c>
      <c r="B50" s="57">
        <v>5.52</v>
      </c>
      <c r="C50" s="57">
        <v>37.867199999999997</v>
      </c>
      <c r="D50" s="64">
        <v>6.86</v>
      </c>
      <c r="E50" s="193">
        <v>0</v>
      </c>
      <c r="F50" s="57">
        <v>15699.43</v>
      </c>
      <c r="G50" s="57">
        <v>109425.02710000001</v>
      </c>
      <c r="H50" s="64">
        <v>6.9700000000000006</v>
      </c>
      <c r="I50" s="193">
        <v>0</v>
      </c>
      <c r="J50" s="57">
        <v>15704.95</v>
      </c>
      <c r="K50" s="57">
        <v>109462.8943</v>
      </c>
      <c r="L50" s="64">
        <v>6.9150000000000009</v>
      </c>
      <c r="M50" s="193">
        <v>0</v>
      </c>
    </row>
    <row r="51" spans="1:13">
      <c r="A51" s="194" t="s">
        <v>28</v>
      </c>
      <c r="B51" s="57">
        <v>266.62</v>
      </c>
      <c r="C51" s="57">
        <v>1855.6751999999999</v>
      </c>
      <c r="D51" s="64">
        <v>6.96</v>
      </c>
      <c r="E51" s="193">
        <v>0</v>
      </c>
      <c r="F51" s="57"/>
      <c r="G51" s="57"/>
      <c r="H51" s="64"/>
      <c r="I51" s="193"/>
      <c r="J51" s="57">
        <v>266.62</v>
      </c>
      <c r="K51" s="57">
        <v>1855.6751999999999</v>
      </c>
      <c r="L51" s="64">
        <v>6.96</v>
      </c>
      <c r="M51" s="193">
        <v>0</v>
      </c>
    </row>
    <row r="52" spans="1:13">
      <c r="A52" s="191">
        <v>3004</v>
      </c>
      <c r="B52" s="57">
        <v>5434.65</v>
      </c>
      <c r="C52" s="57">
        <v>37820.503299999997</v>
      </c>
      <c r="D52" s="64">
        <v>6.9050000000000011</v>
      </c>
      <c r="E52" s="193">
        <v>0</v>
      </c>
      <c r="F52" s="57">
        <v>1059.97</v>
      </c>
      <c r="G52" s="57">
        <v>7387.9908999999998</v>
      </c>
      <c r="H52" s="64">
        <v>6.97</v>
      </c>
      <c r="I52" s="193">
        <v>0</v>
      </c>
      <c r="J52" s="57">
        <v>6494.62</v>
      </c>
      <c r="K52" s="57">
        <v>45208.494200000001</v>
      </c>
      <c r="L52" s="64">
        <v>6.9266666666666667</v>
      </c>
      <c r="M52" s="193">
        <v>0</v>
      </c>
    </row>
    <row r="53" spans="1:13">
      <c r="A53" s="194" t="s">
        <v>6</v>
      </c>
      <c r="B53" s="57">
        <v>42.37</v>
      </c>
      <c r="C53" s="57">
        <v>290.23450000000003</v>
      </c>
      <c r="D53" s="64">
        <v>6.8500000000000014</v>
      </c>
      <c r="E53" s="193">
        <v>0</v>
      </c>
      <c r="F53" s="57">
        <v>1059.97</v>
      </c>
      <c r="G53" s="57">
        <v>7387.9908999999998</v>
      </c>
      <c r="H53" s="64">
        <v>6.97</v>
      </c>
      <c r="I53" s="193">
        <v>0</v>
      </c>
      <c r="J53" s="57">
        <v>1102.3399999999999</v>
      </c>
      <c r="K53" s="57">
        <v>7678.2253999999994</v>
      </c>
      <c r="L53" s="64">
        <v>6.91</v>
      </c>
      <c r="M53" s="193">
        <v>0</v>
      </c>
    </row>
    <row r="54" spans="1:13">
      <c r="A54" s="194" t="s">
        <v>28</v>
      </c>
      <c r="B54" s="57">
        <v>5392.28</v>
      </c>
      <c r="C54" s="57">
        <v>37530.268799999998</v>
      </c>
      <c r="D54" s="64">
        <v>6.96</v>
      </c>
      <c r="E54" s="193">
        <v>0</v>
      </c>
      <c r="F54" s="57"/>
      <c r="G54" s="57"/>
      <c r="H54" s="64"/>
      <c r="I54" s="193"/>
      <c r="J54" s="57">
        <v>5392.28</v>
      </c>
      <c r="K54" s="57">
        <v>37530.268799999998</v>
      </c>
      <c r="L54" s="64">
        <v>6.96</v>
      </c>
      <c r="M54" s="193">
        <v>0</v>
      </c>
    </row>
    <row r="55" spans="1:13">
      <c r="A55" s="191">
        <v>3005</v>
      </c>
      <c r="B55" s="57">
        <v>1525</v>
      </c>
      <c r="C55" s="57">
        <v>10583.5</v>
      </c>
      <c r="D55" s="64">
        <v>6.94</v>
      </c>
      <c r="E55" s="193">
        <v>0</v>
      </c>
      <c r="F55" s="57">
        <v>5171.5</v>
      </c>
      <c r="G55" s="57">
        <v>36045.355000000003</v>
      </c>
      <c r="H55" s="64">
        <v>6.9700000000000006</v>
      </c>
      <c r="I55" s="193">
        <v>0</v>
      </c>
      <c r="J55" s="57">
        <v>6696.5</v>
      </c>
      <c r="K55" s="57">
        <v>46628.855000000003</v>
      </c>
      <c r="L55" s="64">
        <v>6.9550000000000001</v>
      </c>
      <c r="M55" s="193">
        <v>0</v>
      </c>
    </row>
    <row r="56" spans="1:13">
      <c r="A56" s="194" t="s">
        <v>6</v>
      </c>
      <c r="B56" s="57"/>
      <c r="C56" s="57"/>
      <c r="D56" s="64"/>
      <c r="E56" s="193"/>
      <c r="F56" s="57">
        <v>5171.5</v>
      </c>
      <c r="G56" s="57">
        <v>36045.355000000003</v>
      </c>
      <c r="H56" s="64">
        <v>6.9700000000000006</v>
      </c>
      <c r="I56" s="193">
        <v>0</v>
      </c>
      <c r="J56" s="57">
        <v>5171.5</v>
      </c>
      <c r="K56" s="57">
        <v>36045.355000000003</v>
      </c>
      <c r="L56" s="64">
        <v>6.9700000000000006</v>
      </c>
      <c r="M56" s="193">
        <v>0</v>
      </c>
    </row>
    <row r="57" spans="1:13">
      <c r="A57" s="194" t="s">
        <v>28</v>
      </c>
      <c r="B57" s="57">
        <v>1525</v>
      </c>
      <c r="C57" s="57">
        <v>10583.5</v>
      </c>
      <c r="D57" s="64">
        <v>6.94</v>
      </c>
      <c r="E57" s="193">
        <v>0</v>
      </c>
      <c r="F57" s="57"/>
      <c r="G57" s="57"/>
      <c r="H57" s="64"/>
      <c r="I57" s="193"/>
      <c r="J57" s="57">
        <v>1525</v>
      </c>
      <c r="K57" s="57">
        <v>10583.5</v>
      </c>
      <c r="L57" s="64">
        <v>6.94</v>
      </c>
      <c r="M57" s="193">
        <v>0</v>
      </c>
    </row>
    <row r="58" spans="1:13">
      <c r="A58" s="191">
        <v>3006</v>
      </c>
      <c r="B58" s="57"/>
      <c r="C58" s="57"/>
      <c r="D58" s="64"/>
      <c r="E58" s="193"/>
      <c r="F58" s="57">
        <v>1319.97</v>
      </c>
      <c r="G58" s="57">
        <v>9200.1908999999996</v>
      </c>
      <c r="H58" s="64">
        <v>6.97</v>
      </c>
      <c r="I58" s="193">
        <v>0</v>
      </c>
      <c r="J58" s="57">
        <v>1319.97</v>
      </c>
      <c r="K58" s="57">
        <v>9200.1908999999996</v>
      </c>
      <c r="L58" s="64">
        <v>6.97</v>
      </c>
      <c r="M58" s="193">
        <v>0</v>
      </c>
    </row>
    <row r="59" spans="1:13">
      <c r="A59" s="194" t="s">
        <v>6</v>
      </c>
      <c r="B59" s="57"/>
      <c r="C59" s="57"/>
      <c r="D59" s="64"/>
      <c r="E59" s="193"/>
      <c r="F59" s="57">
        <v>1319.97</v>
      </c>
      <c r="G59" s="57">
        <v>9200.1908999999996</v>
      </c>
      <c r="H59" s="64">
        <v>6.97</v>
      </c>
      <c r="I59" s="193">
        <v>0</v>
      </c>
      <c r="J59" s="57">
        <v>1319.97</v>
      </c>
      <c r="K59" s="57">
        <v>9200.1908999999996</v>
      </c>
      <c r="L59" s="64">
        <v>6.97</v>
      </c>
      <c r="M59" s="193">
        <v>0</v>
      </c>
    </row>
    <row r="60" spans="1:13">
      <c r="A60" s="191">
        <v>3007</v>
      </c>
      <c r="B60" s="57">
        <v>530.48</v>
      </c>
      <c r="C60" s="57">
        <v>3639.0927999999999</v>
      </c>
      <c r="D60" s="64">
        <v>6.8599999999999994</v>
      </c>
      <c r="E60" s="193">
        <v>0</v>
      </c>
      <c r="F60" s="57"/>
      <c r="G60" s="57"/>
      <c r="H60" s="64"/>
      <c r="I60" s="193"/>
      <c r="J60" s="57">
        <v>530.48</v>
      </c>
      <c r="K60" s="57">
        <v>3639.0927999999999</v>
      </c>
      <c r="L60" s="64">
        <v>6.8599999999999994</v>
      </c>
      <c r="M60" s="193">
        <v>0</v>
      </c>
    </row>
    <row r="61" spans="1:13">
      <c r="A61" s="194" t="s">
        <v>6</v>
      </c>
      <c r="B61" s="57">
        <v>530.48</v>
      </c>
      <c r="C61" s="57">
        <v>3639.0927999999999</v>
      </c>
      <c r="D61" s="64">
        <v>6.8599999999999994</v>
      </c>
      <c r="E61" s="193">
        <v>0</v>
      </c>
      <c r="F61" s="57"/>
      <c r="G61" s="57"/>
      <c r="H61" s="64"/>
      <c r="I61" s="193"/>
      <c r="J61" s="57">
        <v>530.48</v>
      </c>
      <c r="K61" s="57">
        <v>3639.0927999999999</v>
      </c>
      <c r="L61" s="64">
        <v>6.8599999999999994</v>
      </c>
      <c r="M61" s="193">
        <v>0</v>
      </c>
    </row>
    <row r="62" spans="1:13">
      <c r="A62" s="191">
        <v>3010</v>
      </c>
      <c r="B62" s="57">
        <v>406</v>
      </c>
      <c r="C62" s="57">
        <v>2781.1</v>
      </c>
      <c r="D62" s="64">
        <v>6.85</v>
      </c>
      <c r="E62" s="193">
        <v>0</v>
      </c>
      <c r="F62" s="57">
        <v>512.19000000000005</v>
      </c>
      <c r="G62" s="57">
        <v>3569.9643000000001</v>
      </c>
      <c r="H62" s="64">
        <v>6.97</v>
      </c>
      <c r="I62" s="193">
        <v>0</v>
      </c>
      <c r="J62" s="57">
        <v>918.19</v>
      </c>
      <c r="K62" s="57">
        <v>6351.0643</v>
      </c>
      <c r="L62" s="64">
        <v>6.91</v>
      </c>
      <c r="M62" s="193">
        <v>0</v>
      </c>
    </row>
    <row r="63" spans="1:13">
      <c r="A63" s="194" t="s">
        <v>6</v>
      </c>
      <c r="B63" s="57">
        <v>406</v>
      </c>
      <c r="C63" s="57">
        <v>2781.1</v>
      </c>
      <c r="D63" s="64">
        <v>6.85</v>
      </c>
      <c r="E63" s="193">
        <v>0</v>
      </c>
      <c r="F63" s="57">
        <v>512.19000000000005</v>
      </c>
      <c r="G63" s="57">
        <v>3569.9643000000001</v>
      </c>
      <c r="H63" s="64">
        <v>6.97</v>
      </c>
      <c r="I63" s="193">
        <v>0</v>
      </c>
      <c r="J63" s="57">
        <v>918.19</v>
      </c>
      <c r="K63" s="57">
        <v>6351.0643</v>
      </c>
      <c r="L63" s="64">
        <v>6.91</v>
      </c>
      <c r="M63" s="193">
        <v>0</v>
      </c>
    </row>
    <row r="64" spans="1:13">
      <c r="A64" s="191">
        <v>3011</v>
      </c>
      <c r="B64" s="57">
        <v>6.62</v>
      </c>
      <c r="C64" s="57">
        <v>45.413200000000003</v>
      </c>
      <c r="D64" s="64">
        <v>6.86</v>
      </c>
      <c r="E64" s="193">
        <v>0</v>
      </c>
      <c r="F64" s="57"/>
      <c r="G64" s="57"/>
      <c r="H64" s="64"/>
      <c r="I64" s="193"/>
      <c r="J64" s="57">
        <v>6.62</v>
      </c>
      <c r="K64" s="57">
        <v>45.413200000000003</v>
      </c>
      <c r="L64" s="64">
        <v>6.86</v>
      </c>
      <c r="M64" s="193">
        <v>0</v>
      </c>
    </row>
    <row r="65" spans="1:13">
      <c r="A65" s="194" t="s">
        <v>6</v>
      </c>
      <c r="B65" s="57">
        <v>6.62</v>
      </c>
      <c r="C65" s="57">
        <v>45.413200000000003</v>
      </c>
      <c r="D65" s="64">
        <v>6.86</v>
      </c>
      <c r="E65" s="193">
        <v>0</v>
      </c>
      <c r="F65" s="57"/>
      <c r="G65" s="57"/>
      <c r="H65" s="64"/>
      <c r="I65" s="193"/>
      <c r="J65" s="57">
        <v>6.62</v>
      </c>
      <c r="K65" s="57">
        <v>45.413200000000003</v>
      </c>
      <c r="L65" s="64">
        <v>6.86</v>
      </c>
      <c r="M65" s="193">
        <v>0</v>
      </c>
    </row>
    <row r="66" spans="1:13">
      <c r="A66" s="191">
        <v>3012</v>
      </c>
      <c r="B66" s="57">
        <v>6397.17</v>
      </c>
      <c r="C66" s="57">
        <v>44140.457999999999</v>
      </c>
      <c r="D66" s="64">
        <v>6.875</v>
      </c>
      <c r="E66" s="193">
        <v>0</v>
      </c>
      <c r="F66" s="57"/>
      <c r="G66" s="57"/>
      <c r="H66" s="64"/>
      <c r="I66" s="193"/>
      <c r="J66" s="57">
        <v>6397.17</v>
      </c>
      <c r="K66" s="57">
        <v>44140.457999999999</v>
      </c>
      <c r="L66" s="64">
        <v>6.875</v>
      </c>
      <c r="M66" s="193">
        <v>0</v>
      </c>
    </row>
    <row r="67" spans="1:13">
      <c r="A67" s="194" t="s">
        <v>6</v>
      </c>
      <c r="B67" s="57">
        <v>0.3</v>
      </c>
      <c r="C67" s="57">
        <v>2.0550000000000002</v>
      </c>
      <c r="D67" s="64">
        <v>6.8500000000000005</v>
      </c>
      <c r="E67" s="193">
        <v>0</v>
      </c>
      <c r="F67" s="57"/>
      <c r="G67" s="57"/>
      <c r="H67" s="64"/>
      <c r="I67" s="193"/>
      <c r="J67" s="57">
        <v>0.3</v>
      </c>
      <c r="K67" s="57">
        <v>2.0550000000000002</v>
      </c>
      <c r="L67" s="64">
        <v>6.8500000000000005</v>
      </c>
      <c r="M67" s="193">
        <v>0</v>
      </c>
    </row>
    <row r="68" spans="1:13">
      <c r="A68" s="194" t="s">
        <v>28</v>
      </c>
      <c r="B68" s="57">
        <v>6396.87</v>
      </c>
      <c r="C68" s="57">
        <v>44138.402999999998</v>
      </c>
      <c r="D68" s="64">
        <v>6.8999999999999995</v>
      </c>
      <c r="E68" s="193">
        <v>0</v>
      </c>
      <c r="F68" s="57"/>
      <c r="G68" s="57"/>
      <c r="H68" s="64"/>
      <c r="I68" s="193"/>
      <c r="J68" s="57">
        <v>6396.87</v>
      </c>
      <c r="K68" s="57">
        <v>44138.402999999998</v>
      </c>
      <c r="L68" s="64">
        <v>6.8999999999999995</v>
      </c>
      <c r="M68" s="193">
        <v>0</v>
      </c>
    </row>
    <row r="69" spans="1:13">
      <c r="A69" s="191">
        <v>3022</v>
      </c>
      <c r="B69" s="57">
        <v>2000</v>
      </c>
      <c r="C69" s="57">
        <v>13700</v>
      </c>
      <c r="D69" s="64">
        <v>6.85</v>
      </c>
      <c r="E69" s="193">
        <v>0</v>
      </c>
      <c r="F69" s="57"/>
      <c r="G69" s="57"/>
      <c r="H69" s="64"/>
      <c r="I69" s="193"/>
      <c r="J69" s="57">
        <v>2000</v>
      </c>
      <c r="K69" s="57">
        <v>13700</v>
      </c>
      <c r="L69" s="64">
        <v>6.85</v>
      </c>
      <c r="M69" s="193">
        <v>0</v>
      </c>
    </row>
    <row r="70" spans="1:13">
      <c r="A70" s="194" t="s">
        <v>6</v>
      </c>
      <c r="B70" s="57">
        <v>2000</v>
      </c>
      <c r="C70" s="57">
        <v>13700</v>
      </c>
      <c r="D70" s="64">
        <v>6.85</v>
      </c>
      <c r="E70" s="193">
        <v>0</v>
      </c>
      <c r="F70" s="57"/>
      <c r="G70" s="57"/>
      <c r="H70" s="64"/>
      <c r="I70" s="193"/>
      <c r="J70" s="57">
        <v>2000</v>
      </c>
      <c r="K70" s="57">
        <v>13700</v>
      </c>
      <c r="L70" s="64">
        <v>6.85</v>
      </c>
      <c r="M70" s="193">
        <v>0</v>
      </c>
    </row>
    <row r="71" spans="1:13">
      <c r="A71" s="191">
        <v>3025</v>
      </c>
      <c r="B71" s="57"/>
      <c r="C71" s="57"/>
      <c r="D71" s="64"/>
      <c r="E71" s="193"/>
      <c r="F71" s="57">
        <v>0.72</v>
      </c>
      <c r="G71" s="57">
        <v>5.0111999999999997</v>
      </c>
      <c r="H71" s="64">
        <v>6.96</v>
      </c>
      <c r="I71" s="193">
        <v>0</v>
      </c>
      <c r="J71" s="57">
        <v>0.72</v>
      </c>
      <c r="K71" s="57">
        <v>5.0111999999999997</v>
      </c>
      <c r="L71" s="64">
        <v>6.96</v>
      </c>
      <c r="M71" s="193">
        <v>0</v>
      </c>
    </row>
    <row r="72" spans="1:13">
      <c r="A72" s="194" t="s">
        <v>6</v>
      </c>
      <c r="B72" s="57"/>
      <c r="C72" s="57"/>
      <c r="D72" s="64"/>
      <c r="E72" s="193"/>
      <c r="F72" s="57">
        <v>0.72</v>
      </c>
      <c r="G72" s="57">
        <v>5.0111999999999997</v>
      </c>
      <c r="H72" s="64">
        <v>6.96</v>
      </c>
      <c r="I72" s="193">
        <v>0</v>
      </c>
      <c r="J72" s="57">
        <v>0.72</v>
      </c>
      <c r="K72" s="57">
        <v>5.0111999999999997</v>
      </c>
      <c r="L72" s="64">
        <v>6.96</v>
      </c>
      <c r="M72" s="193">
        <v>0</v>
      </c>
    </row>
    <row r="73" spans="1:13">
      <c r="A73" s="191">
        <v>3034</v>
      </c>
      <c r="B73" s="57">
        <v>51.39</v>
      </c>
      <c r="C73" s="57">
        <v>352.0215</v>
      </c>
      <c r="D73" s="64">
        <v>6.85</v>
      </c>
      <c r="E73" s="193">
        <v>0</v>
      </c>
      <c r="F73" s="57"/>
      <c r="G73" s="57"/>
      <c r="H73" s="64"/>
      <c r="I73" s="193"/>
      <c r="J73" s="57">
        <v>51.39</v>
      </c>
      <c r="K73" s="57">
        <v>352.0215</v>
      </c>
      <c r="L73" s="64">
        <v>6.85</v>
      </c>
      <c r="M73" s="193">
        <v>0</v>
      </c>
    </row>
    <row r="74" spans="1:13">
      <c r="A74" s="194" t="s">
        <v>6</v>
      </c>
      <c r="B74" s="57">
        <v>51.39</v>
      </c>
      <c r="C74" s="57">
        <v>352.0215</v>
      </c>
      <c r="D74" s="64">
        <v>6.85</v>
      </c>
      <c r="E74" s="193">
        <v>0</v>
      </c>
      <c r="F74" s="57"/>
      <c r="G74" s="57"/>
      <c r="H74" s="64"/>
      <c r="I74" s="193"/>
      <c r="J74" s="57">
        <v>51.39</v>
      </c>
      <c r="K74" s="57">
        <v>352.0215</v>
      </c>
      <c r="L74" s="64">
        <v>6.85</v>
      </c>
      <c r="M74" s="193">
        <v>0</v>
      </c>
    </row>
    <row r="75" spans="1:13">
      <c r="A75" s="191">
        <v>3036</v>
      </c>
      <c r="B75" s="57">
        <v>55</v>
      </c>
      <c r="C75" s="57">
        <v>376.75</v>
      </c>
      <c r="D75" s="64">
        <v>6.85</v>
      </c>
      <c r="E75" s="193">
        <v>0</v>
      </c>
      <c r="F75" s="57">
        <v>88.63</v>
      </c>
      <c r="G75" s="57">
        <v>617.75109999999995</v>
      </c>
      <c r="H75" s="64">
        <v>6.97</v>
      </c>
      <c r="I75" s="193">
        <v>0</v>
      </c>
      <c r="J75" s="57">
        <v>143.63</v>
      </c>
      <c r="K75" s="57">
        <v>994.50109999999995</v>
      </c>
      <c r="L75" s="64">
        <v>6.91</v>
      </c>
      <c r="M75" s="193">
        <v>0</v>
      </c>
    </row>
    <row r="76" spans="1:13">
      <c r="A76" s="194" t="s">
        <v>6</v>
      </c>
      <c r="B76" s="57">
        <v>55</v>
      </c>
      <c r="C76" s="57">
        <v>376.75</v>
      </c>
      <c r="D76" s="64">
        <v>6.85</v>
      </c>
      <c r="E76" s="193">
        <v>0</v>
      </c>
      <c r="F76" s="57">
        <v>88.63</v>
      </c>
      <c r="G76" s="57">
        <v>617.75109999999995</v>
      </c>
      <c r="H76" s="64">
        <v>6.97</v>
      </c>
      <c r="I76" s="193">
        <v>0</v>
      </c>
      <c r="J76" s="57">
        <v>143.63</v>
      </c>
      <c r="K76" s="57">
        <v>994.50109999999995</v>
      </c>
      <c r="L76" s="64">
        <v>6.91</v>
      </c>
      <c r="M76" s="193">
        <v>0</v>
      </c>
    </row>
    <row r="77" spans="1:13">
      <c r="A77" s="191">
        <v>3044</v>
      </c>
      <c r="B77" s="57"/>
      <c r="C77" s="57"/>
      <c r="D77" s="64"/>
      <c r="E77" s="193"/>
      <c r="F77" s="57">
        <v>120.53</v>
      </c>
      <c r="G77" s="57">
        <v>840.09410000000003</v>
      </c>
      <c r="H77" s="64">
        <v>6.97</v>
      </c>
      <c r="I77" s="193">
        <v>0</v>
      </c>
      <c r="J77" s="57">
        <v>120.53</v>
      </c>
      <c r="K77" s="57">
        <v>840.09410000000003</v>
      </c>
      <c r="L77" s="64">
        <v>6.97</v>
      </c>
      <c r="M77" s="193">
        <v>0</v>
      </c>
    </row>
    <row r="78" spans="1:13">
      <c r="A78" s="194" t="s">
        <v>6</v>
      </c>
      <c r="B78" s="57"/>
      <c r="C78" s="57"/>
      <c r="D78" s="64"/>
      <c r="E78" s="193"/>
      <c r="F78" s="57">
        <v>120.53</v>
      </c>
      <c r="G78" s="57">
        <v>840.09410000000003</v>
      </c>
      <c r="H78" s="64">
        <v>6.97</v>
      </c>
      <c r="I78" s="193">
        <v>0</v>
      </c>
      <c r="J78" s="57">
        <v>120.53</v>
      </c>
      <c r="K78" s="57">
        <v>840.09410000000003</v>
      </c>
      <c r="L78" s="64">
        <v>6.97</v>
      </c>
      <c r="M78" s="193">
        <v>0</v>
      </c>
    </row>
    <row r="79" spans="1:13">
      <c r="A79" s="191">
        <v>3046</v>
      </c>
      <c r="B79" s="57">
        <v>23.49</v>
      </c>
      <c r="C79" s="57">
        <v>160.90649999999999</v>
      </c>
      <c r="D79" s="64">
        <v>6.8500000000000005</v>
      </c>
      <c r="E79" s="193">
        <v>0</v>
      </c>
      <c r="F79" s="57"/>
      <c r="G79" s="57"/>
      <c r="H79" s="64"/>
      <c r="I79" s="193"/>
      <c r="J79" s="57">
        <v>23.49</v>
      </c>
      <c r="K79" s="57">
        <v>160.90649999999999</v>
      </c>
      <c r="L79" s="64">
        <v>6.8500000000000005</v>
      </c>
      <c r="M79" s="193">
        <v>0</v>
      </c>
    </row>
    <row r="80" spans="1:13">
      <c r="A80" s="194" t="s">
        <v>6</v>
      </c>
      <c r="B80" s="57">
        <v>23.49</v>
      </c>
      <c r="C80" s="57">
        <v>160.90649999999999</v>
      </c>
      <c r="D80" s="64">
        <v>6.8500000000000005</v>
      </c>
      <c r="E80" s="193">
        <v>0</v>
      </c>
      <c r="F80" s="57"/>
      <c r="G80" s="57"/>
      <c r="H80" s="64"/>
      <c r="I80" s="193"/>
      <c r="J80" s="57">
        <v>23.49</v>
      </c>
      <c r="K80" s="57">
        <v>160.90649999999999</v>
      </c>
      <c r="L80" s="64">
        <v>6.8500000000000005</v>
      </c>
      <c r="M80" s="193">
        <v>0</v>
      </c>
    </row>
    <row r="81" spans="1:13">
      <c r="A81" s="191">
        <v>3051</v>
      </c>
      <c r="B81" s="57"/>
      <c r="C81" s="57"/>
      <c r="D81" s="64"/>
      <c r="E81" s="193"/>
      <c r="F81" s="57">
        <v>13.02</v>
      </c>
      <c r="G81" s="57">
        <v>90.749399999999994</v>
      </c>
      <c r="H81" s="64">
        <v>6.97</v>
      </c>
      <c r="I81" s="193">
        <v>0</v>
      </c>
      <c r="J81" s="57">
        <v>13.02</v>
      </c>
      <c r="K81" s="57">
        <v>90.749399999999994</v>
      </c>
      <c r="L81" s="64">
        <v>6.97</v>
      </c>
      <c r="M81" s="193">
        <v>0</v>
      </c>
    </row>
    <row r="82" spans="1:13">
      <c r="A82" s="194" t="s">
        <v>6</v>
      </c>
      <c r="B82" s="57"/>
      <c r="C82" s="57"/>
      <c r="D82" s="64"/>
      <c r="E82" s="193"/>
      <c r="F82" s="57">
        <v>13.02</v>
      </c>
      <c r="G82" s="57">
        <v>90.749399999999994</v>
      </c>
      <c r="H82" s="64">
        <v>6.97</v>
      </c>
      <c r="I82" s="193">
        <v>0</v>
      </c>
      <c r="J82" s="57">
        <v>13.02</v>
      </c>
      <c r="K82" s="57">
        <v>90.749399999999994</v>
      </c>
      <c r="L82" s="64">
        <v>6.97</v>
      </c>
      <c r="M82" s="193">
        <v>0</v>
      </c>
    </row>
    <row r="83" spans="1:13">
      <c r="A83" s="191">
        <v>3052</v>
      </c>
      <c r="B83" s="57"/>
      <c r="C83" s="57"/>
      <c r="D83" s="64"/>
      <c r="E83" s="193"/>
      <c r="F83" s="57">
        <v>675.04</v>
      </c>
      <c r="G83" s="57">
        <v>4705.0288</v>
      </c>
      <c r="H83" s="64">
        <v>6.9700000000000006</v>
      </c>
      <c r="I83" s="193">
        <v>0</v>
      </c>
      <c r="J83" s="57">
        <v>675.04</v>
      </c>
      <c r="K83" s="57">
        <v>4705.0288</v>
      </c>
      <c r="L83" s="64">
        <v>6.9700000000000006</v>
      </c>
      <c r="M83" s="193">
        <v>0</v>
      </c>
    </row>
    <row r="84" spans="1:13">
      <c r="A84" s="194" t="s">
        <v>6</v>
      </c>
      <c r="B84" s="57"/>
      <c r="C84" s="57"/>
      <c r="D84" s="64"/>
      <c r="E84" s="193"/>
      <c r="F84" s="57">
        <v>675.04</v>
      </c>
      <c r="G84" s="57">
        <v>4705.0288</v>
      </c>
      <c r="H84" s="64">
        <v>6.9700000000000006</v>
      </c>
      <c r="I84" s="193">
        <v>0</v>
      </c>
      <c r="J84" s="57">
        <v>675.04</v>
      </c>
      <c r="K84" s="57">
        <v>4705.0288</v>
      </c>
      <c r="L84" s="64">
        <v>6.9700000000000006</v>
      </c>
      <c r="M84" s="193">
        <v>0</v>
      </c>
    </row>
    <row r="85" spans="1:13">
      <c r="A85" s="191">
        <v>3053</v>
      </c>
      <c r="B85" s="57">
        <v>22.97</v>
      </c>
      <c r="C85" s="57">
        <v>159.4118</v>
      </c>
      <c r="D85" s="64">
        <v>6.94</v>
      </c>
      <c r="E85" s="193">
        <v>0</v>
      </c>
      <c r="F85" s="57">
        <v>386</v>
      </c>
      <c r="G85" s="57">
        <v>2690.42</v>
      </c>
      <c r="H85" s="64">
        <v>6.97</v>
      </c>
      <c r="I85" s="193">
        <v>0</v>
      </c>
      <c r="J85" s="57">
        <v>408.97</v>
      </c>
      <c r="K85" s="57">
        <v>2849.8317999999999</v>
      </c>
      <c r="L85" s="64">
        <v>6.9550000000000001</v>
      </c>
      <c r="M85" s="193">
        <v>0</v>
      </c>
    </row>
    <row r="86" spans="1:13">
      <c r="A86" s="194" t="s">
        <v>6</v>
      </c>
      <c r="B86" s="57"/>
      <c r="C86" s="57"/>
      <c r="D86" s="64"/>
      <c r="E86" s="193"/>
      <c r="F86" s="57">
        <v>386</v>
      </c>
      <c r="G86" s="57">
        <v>2690.42</v>
      </c>
      <c r="H86" s="64">
        <v>6.97</v>
      </c>
      <c r="I86" s="193">
        <v>0</v>
      </c>
      <c r="J86" s="57">
        <v>386</v>
      </c>
      <c r="K86" s="57">
        <v>2690.42</v>
      </c>
      <c r="L86" s="64">
        <v>6.97</v>
      </c>
      <c r="M86" s="193">
        <v>0</v>
      </c>
    </row>
    <row r="87" spans="1:13">
      <c r="A87" s="194" t="s">
        <v>28</v>
      </c>
      <c r="B87" s="57">
        <v>22.97</v>
      </c>
      <c r="C87" s="57">
        <v>159.4118</v>
      </c>
      <c r="D87" s="64">
        <v>6.94</v>
      </c>
      <c r="E87" s="193">
        <v>0</v>
      </c>
      <c r="F87" s="57"/>
      <c r="G87" s="57"/>
      <c r="H87" s="64"/>
      <c r="I87" s="193"/>
      <c r="J87" s="57">
        <v>22.97</v>
      </c>
      <c r="K87" s="57">
        <v>159.4118</v>
      </c>
      <c r="L87" s="64">
        <v>6.94</v>
      </c>
      <c r="M87" s="193">
        <v>0</v>
      </c>
    </row>
    <row r="88" spans="1:13">
      <c r="A88" s="191">
        <v>3058</v>
      </c>
      <c r="B88" s="57">
        <v>0.61</v>
      </c>
      <c r="C88" s="57">
        <v>4.1906999999999996</v>
      </c>
      <c r="D88" s="64">
        <v>6.8699999999999992</v>
      </c>
      <c r="E88" s="193">
        <v>0</v>
      </c>
      <c r="F88" s="57">
        <v>609.63</v>
      </c>
      <c r="G88" s="57">
        <v>4249.1211000000003</v>
      </c>
      <c r="H88" s="64">
        <v>6.9700000000000006</v>
      </c>
      <c r="I88" s="193">
        <v>0</v>
      </c>
      <c r="J88" s="57">
        <v>610.24</v>
      </c>
      <c r="K88" s="57">
        <v>4253.3118000000004</v>
      </c>
      <c r="L88" s="64">
        <v>6.92</v>
      </c>
      <c r="M88" s="193">
        <v>0</v>
      </c>
    </row>
    <row r="89" spans="1:13">
      <c r="A89" s="194" t="s">
        <v>6</v>
      </c>
      <c r="B89" s="57">
        <v>0.61</v>
      </c>
      <c r="C89" s="57">
        <v>4.1906999999999996</v>
      </c>
      <c r="D89" s="64">
        <v>6.8699999999999992</v>
      </c>
      <c r="E89" s="193">
        <v>0</v>
      </c>
      <c r="F89" s="57">
        <v>609.63</v>
      </c>
      <c r="G89" s="57">
        <v>4249.1211000000003</v>
      </c>
      <c r="H89" s="64">
        <v>6.9700000000000006</v>
      </c>
      <c r="I89" s="193">
        <v>0</v>
      </c>
      <c r="J89" s="57">
        <v>610.24</v>
      </c>
      <c r="K89" s="57">
        <v>4253.3118000000004</v>
      </c>
      <c r="L89" s="64">
        <v>6.92</v>
      </c>
      <c r="M89" s="193">
        <v>0</v>
      </c>
    </row>
    <row r="90" spans="1:13">
      <c r="A90" s="191">
        <v>3059</v>
      </c>
      <c r="B90" s="57">
        <v>2500</v>
      </c>
      <c r="C90" s="57">
        <v>17125</v>
      </c>
      <c r="D90" s="64">
        <v>6.85</v>
      </c>
      <c r="E90" s="193">
        <v>0</v>
      </c>
      <c r="F90" s="57"/>
      <c r="G90" s="57"/>
      <c r="H90" s="64"/>
      <c r="I90" s="193"/>
      <c r="J90" s="57">
        <v>2500</v>
      </c>
      <c r="K90" s="57">
        <v>17125</v>
      </c>
      <c r="L90" s="64">
        <v>6.85</v>
      </c>
      <c r="M90" s="193">
        <v>0</v>
      </c>
    </row>
    <row r="91" spans="1:13">
      <c r="A91" s="194" t="s">
        <v>6</v>
      </c>
      <c r="B91" s="57">
        <v>2500</v>
      </c>
      <c r="C91" s="57">
        <v>17125</v>
      </c>
      <c r="D91" s="64">
        <v>6.85</v>
      </c>
      <c r="E91" s="193">
        <v>0</v>
      </c>
      <c r="F91" s="57"/>
      <c r="G91" s="57"/>
      <c r="H91" s="64"/>
      <c r="I91" s="193"/>
      <c r="J91" s="57">
        <v>2500</v>
      </c>
      <c r="K91" s="57">
        <v>17125</v>
      </c>
      <c r="L91" s="64">
        <v>6.85</v>
      </c>
      <c r="M91" s="193">
        <v>0</v>
      </c>
    </row>
    <row r="92" spans="1:13">
      <c r="A92" s="191">
        <v>27002</v>
      </c>
      <c r="B92" s="57">
        <v>8452.36</v>
      </c>
      <c r="C92" s="57">
        <v>57898.665999999997</v>
      </c>
      <c r="D92" s="64">
        <v>6.85</v>
      </c>
      <c r="E92" s="193">
        <v>0</v>
      </c>
      <c r="F92" s="57">
        <v>982.94</v>
      </c>
      <c r="G92" s="57">
        <v>6851.0918000000001</v>
      </c>
      <c r="H92" s="64">
        <v>6.97</v>
      </c>
      <c r="I92" s="193">
        <v>0</v>
      </c>
      <c r="J92" s="57">
        <v>9435.3000000000011</v>
      </c>
      <c r="K92" s="57">
        <v>64749.757799999999</v>
      </c>
      <c r="L92" s="64">
        <v>6.91</v>
      </c>
      <c r="M92" s="193">
        <v>0</v>
      </c>
    </row>
    <row r="93" spans="1:13">
      <c r="A93" s="194" t="s">
        <v>6</v>
      </c>
      <c r="B93" s="57">
        <v>8452.36</v>
      </c>
      <c r="C93" s="57">
        <v>57898.665999999997</v>
      </c>
      <c r="D93" s="64">
        <v>6.85</v>
      </c>
      <c r="E93" s="193">
        <v>0</v>
      </c>
      <c r="F93" s="57">
        <v>982.94</v>
      </c>
      <c r="G93" s="57">
        <v>6851.0918000000001</v>
      </c>
      <c r="H93" s="64">
        <v>6.97</v>
      </c>
      <c r="I93" s="193">
        <v>0</v>
      </c>
      <c r="J93" s="57">
        <v>9435.3000000000011</v>
      </c>
      <c r="K93" s="57">
        <v>64749.757799999999</v>
      </c>
      <c r="L93" s="64">
        <v>6.91</v>
      </c>
      <c r="M93" s="193">
        <v>0</v>
      </c>
    </row>
    <row r="94" spans="1:13">
      <c r="A94" s="191">
        <v>27003</v>
      </c>
      <c r="B94" s="57"/>
      <c r="C94" s="57"/>
      <c r="D94" s="64"/>
      <c r="E94" s="193"/>
      <c r="F94" s="57">
        <v>1514.8</v>
      </c>
      <c r="G94" s="57">
        <v>10558.156000000001</v>
      </c>
      <c r="H94" s="64">
        <v>6.9700000000000006</v>
      </c>
      <c r="I94" s="193">
        <v>0</v>
      </c>
      <c r="J94" s="57">
        <v>1514.8</v>
      </c>
      <c r="K94" s="57">
        <v>10558.156000000001</v>
      </c>
      <c r="L94" s="64">
        <v>6.9700000000000006</v>
      </c>
      <c r="M94" s="193">
        <v>0</v>
      </c>
    </row>
    <row r="95" spans="1:13">
      <c r="A95" s="194" t="s">
        <v>6</v>
      </c>
      <c r="B95" s="57"/>
      <c r="C95" s="57"/>
      <c r="D95" s="64"/>
      <c r="E95" s="193"/>
      <c r="F95" s="57">
        <v>1514.8</v>
      </c>
      <c r="G95" s="57">
        <v>10558.156000000001</v>
      </c>
      <c r="H95" s="64">
        <v>6.9700000000000006</v>
      </c>
      <c r="I95" s="193">
        <v>0</v>
      </c>
      <c r="J95" s="57">
        <v>1514.8</v>
      </c>
      <c r="K95" s="57">
        <v>10558.156000000001</v>
      </c>
      <c r="L95" s="64">
        <v>6.9700000000000006</v>
      </c>
      <c r="M95" s="193">
        <v>0</v>
      </c>
    </row>
    <row r="96" spans="1:13">
      <c r="A96" s="191">
        <v>27009</v>
      </c>
      <c r="B96" s="57"/>
      <c r="C96" s="57"/>
      <c r="D96" s="64"/>
      <c r="E96" s="193"/>
      <c r="F96" s="57">
        <v>1300.46</v>
      </c>
      <c r="G96" s="57">
        <v>9064.2062000000005</v>
      </c>
      <c r="H96" s="64">
        <v>6.9700000000000006</v>
      </c>
      <c r="I96" s="193">
        <v>0</v>
      </c>
      <c r="J96" s="57">
        <v>1300.46</v>
      </c>
      <c r="K96" s="57">
        <v>9064.2062000000005</v>
      </c>
      <c r="L96" s="64">
        <v>6.9700000000000006</v>
      </c>
      <c r="M96" s="193">
        <v>0</v>
      </c>
    </row>
    <row r="97" spans="1:13">
      <c r="A97" s="194" t="s">
        <v>6</v>
      </c>
      <c r="B97" s="57"/>
      <c r="C97" s="57"/>
      <c r="D97" s="64"/>
      <c r="E97" s="193"/>
      <c r="F97" s="57">
        <v>1300.46</v>
      </c>
      <c r="G97" s="57">
        <v>9064.2062000000005</v>
      </c>
      <c r="H97" s="64">
        <v>6.9700000000000006</v>
      </c>
      <c r="I97" s="193">
        <v>0</v>
      </c>
      <c r="J97" s="57">
        <v>1300.46</v>
      </c>
      <c r="K97" s="57">
        <v>9064.2062000000005</v>
      </c>
      <c r="L97" s="64">
        <v>6.9700000000000006</v>
      </c>
      <c r="M97" s="193">
        <v>0</v>
      </c>
    </row>
    <row r="98" spans="1:13">
      <c r="A98" s="191">
        <v>27010</v>
      </c>
      <c r="B98" s="57"/>
      <c r="C98" s="57"/>
      <c r="D98" s="64"/>
      <c r="E98" s="193"/>
      <c r="F98" s="57">
        <v>200</v>
      </c>
      <c r="G98" s="57">
        <v>1394</v>
      </c>
      <c r="H98" s="64">
        <v>6.97</v>
      </c>
      <c r="I98" s="193">
        <v>0</v>
      </c>
      <c r="J98" s="57">
        <v>200</v>
      </c>
      <c r="K98" s="57">
        <v>1394</v>
      </c>
      <c r="L98" s="64">
        <v>6.97</v>
      </c>
      <c r="M98" s="193">
        <v>0</v>
      </c>
    </row>
    <row r="99" spans="1:13">
      <c r="A99" s="194" t="s">
        <v>6</v>
      </c>
      <c r="B99" s="57"/>
      <c r="C99" s="57"/>
      <c r="D99" s="64"/>
      <c r="E99" s="193"/>
      <c r="F99" s="57">
        <v>200</v>
      </c>
      <c r="G99" s="57">
        <v>1394</v>
      </c>
      <c r="H99" s="64">
        <v>6.97</v>
      </c>
      <c r="I99" s="193">
        <v>0</v>
      </c>
      <c r="J99" s="57">
        <v>200</v>
      </c>
      <c r="K99" s="57">
        <v>1394</v>
      </c>
      <c r="L99" s="64">
        <v>6.97</v>
      </c>
      <c r="M99" s="193">
        <v>0</v>
      </c>
    </row>
    <row r="100" spans="1:13">
      <c r="A100" s="191">
        <v>74003</v>
      </c>
      <c r="B100" s="57">
        <v>10145.99</v>
      </c>
      <c r="C100" s="57">
        <v>72000.031499999997</v>
      </c>
      <c r="D100" s="64">
        <v>6.9749999999999996</v>
      </c>
      <c r="E100" s="193">
        <v>0</v>
      </c>
      <c r="F100" s="57">
        <v>2393.62</v>
      </c>
      <c r="G100" s="57">
        <v>16683.5314</v>
      </c>
      <c r="H100" s="64">
        <v>6.9700000000000006</v>
      </c>
      <c r="I100" s="193">
        <v>0</v>
      </c>
      <c r="J100" s="57">
        <v>12539.61</v>
      </c>
      <c r="K100" s="57">
        <v>88683.562900000004</v>
      </c>
      <c r="L100" s="64">
        <v>6.9733333333333336</v>
      </c>
      <c r="M100" s="193">
        <v>0</v>
      </c>
    </row>
    <row r="101" spans="1:13">
      <c r="A101" s="194" t="s">
        <v>6</v>
      </c>
      <c r="B101" s="57">
        <v>145.99</v>
      </c>
      <c r="C101" s="57">
        <v>1000.0315000000001</v>
      </c>
      <c r="D101" s="64">
        <v>6.85</v>
      </c>
      <c r="E101" s="193">
        <v>0</v>
      </c>
      <c r="F101" s="57">
        <v>2393.62</v>
      </c>
      <c r="G101" s="57">
        <v>16683.5314</v>
      </c>
      <c r="H101" s="64">
        <v>6.9700000000000006</v>
      </c>
      <c r="I101" s="193">
        <v>0</v>
      </c>
      <c r="J101" s="57">
        <v>2539.6099999999997</v>
      </c>
      <c r="K101" s="57">
        <v>17683.562900000001</v>
      </c>
      <c r="L101" s="64">
        <v>6.91</v>
      </c>
      <c r="M101" s="193">
        <v>0</v>
      </c>
    </row>
    <row r="102" spans="1:13">
      <c r="A102" s="194" t="s">
        <v>28</v>
      </c>
      <c r="B102" s="57">
        <v>10000</v>
      </c>
      <c r="C102" s="57">
        <v>71000</v>
      </c>
      <c r="D102" s="64">
        <v>7.1</v>
      </c>
      <c r="E102" s="193">
        <v>0</v>
      </c>
      <c r="F102" s="57"/>
      <c r="G102" s="57"/>
      <c r="H102" s="64"/>
      <c r="I102" s="193"/>
      <c r="J102" s="57">
        <v>10000</v>
      </c>
      <c r="K102" s="57">
        <v>71000</v>
      </c>
      <c r="L102" s="64">
        <v>7.1</v>
      </c>
      <c r="M102" s="193">
        <v>0</v>
      </c>
    </row>
    <row r="103" spans="1:13">
      <c r="A103" s="191">
        <v>75001</v>
      </c>
      <c r="B103" s="57">
        <v>734.23</v>
      </c>
      <c r="C103" s="57">
        <v>5108.6513000000004</v>
      </c>
      <c r="D103" s="64">
        <v>6.9050000000000011</v>
      </c>
      <c r="E103" s="193">
        <v>0</v>
      </c>
      <c r="F103" s="57">
        <v>4100.96</v>
      </c>
      <c r="G103" s="57">
        <v>28583.691200000001</v>
      </c>
      <c r="H103" s="64">
        <v>6.9700000000000006</v>
      </c>
      <c r="I103" s="193">
        <v>0</v>
      </c>
      <c r="J103" s="57">
        <v>4835.1899999999996</v>
      </c>
      <c r="K103" s="57">
        <v>33692.342499999999</v>
      </c>
      <c r="L103" s="64">
        <v>6.9266666666666667</v>
      </c>
      <c r="M103" s="193">
        <v>0</v>
      </c>
    </row>
    <row r="104" spans="1:13">
      <c r="A104" s="194" t="s">
        <v>6</v>
      </c>
      <c r="B104" s="57">
        <v>14.45</v>
      </c>
      <c r="C104" s="57">
        <v>98.982500000000002</v>
      </c>
      <c r="D104" s="64">
        <v>6.8500000000000005</v>
      </c>
      <c r="E104" s="193">
        <v>0</v>
      </c>
      <c r="F104" s="57">
        <v>4100.96</v>
      </c>
      <c r="G104" s="57">
        <v>28583.691200000001</v>
      </c>
      <c r="H104" s="64">
        <v>6.9700000000000006</v>
      </c>
      <c r="I104" s="193">
        <v>0</v>
      </c>
      <c r="J104" s="57">
        <v>4115.41</v>
      </c>
      <c r="K104" s="57">
        <v>28682.673699999999</v>
      </c>
      <c r="L104" s="64">
        <v>6.91</v>
      </c>
      <c r="M104" s="193">
        <v>0</v>
      </c>
    </row>
    <row r="105" spans="1:13">
      <c r="A105" s="194" t="s">
        <v>28</v>
      </c>
      <c r="B105" s="57">
        <v>719.78</v>
      </c>
      <c r="C105" s="57">
        <v>5009.6688000000004</v>
      </c>
      <c r="D105" s="64">
        <v>6.9600000000000009</v>
      </c>
      <c r="E105" s="193">
        <v>0</v>
      </c>
      <c r="F105" s="57"/>
      <c r="G105" s="57"/>
      <c r="H105" s="64"/>
      <c r="I105" s="193"/>
      <c r="J105" s="57">
        <v>719.78</v>
      </c>
      <c r="K105" s="57">
        <v>5009.6688000000004</v>
      </c>
      <c r="L105" s="64">
        <v>6.9600000000000009</v>
      </c>
      <c r="M105" s="193">
        <v>0</v>
      </c>
    </row>
    <row r="106" spans="1:13">
      <c r="A106" s="191">
        <v>75003</v>
      </c>
      <c r="B106" s="57">
        <v>91.26</v>
      </c>
      <c r="C106" s="57">
        <v>625.13099999999997</v>
      </c>
      <c r="D106" s="64">
        <v>6.85</v>
      </c>
      <c r="E106" s="193">
        <v>0</v>
      </c>
      <c r="F106" s="57">
        <v>400975.61</v>
      </c>
      <c r="G106" s="57">
        <v>2746800.0016999999</v>
      </c>
      <c r="H106" s="64">
        <v>6.91</v>
      </c>
      <c r="I106" s="193">
        <v>1034</v>
      </c>
      <c r="J106" s="57">
        <v>401066.87</v>
      </c>
      <c r="K106" s="57">
        <v>2747425.1327</v>
      </c>
      <c r="L106" s="64">
        <v>6.8900000000000006</v>
      </c>
      <c r="M106" s="193">
        <v>1034</v>
      </c>
    </row>
    <row r="107" spans="1:13">
      <c r="A107" s="194" t="s">
        <v>6</v>
      </c>
      <c r="B107" s="57">
        <v>91.26</v>
      </c>
      <c r="C107" s="57">
        <v>625.13099999999997</v>
      </c>
      <c r="D107" s="64">
        <v>6.85</v>
      </c>
      <c r="E107" s="193">
        <v>0</v>
      </c>
      <c r="F107" s="57">
        <v>975.61</v>
      </c>
      <c r="G107" s="57">
        <v>6800.0016999999998</v>
      </c>
      <c r="H107" s="64">
        <v>6.97</v>
      </c>
      <c r="I107" s="193">
        <v>0</v>
      </c>
      <c r="J107" s="57">
        <v>1066.8700000000001</v>
      </c>
      <c r="K107" s="57">
        <v>7425.1327000000001</v>
      </c>
      <c r="L107" s="64">
        <v>6.91</v>
      </c>
      <c r="M107" s="193">
        <v>0</v>
      </c>
    </row>
    <row r="108" spans="1:13">
      <c r="A108" s="194" t="s">
        <v>29</v>
      </c>
      <c r="B108" s="57"/>
      <c r="C108" s="57"/>
      <c r="D108" s="64"/>
      <c r="E108" s="193"/>
      <c r="F108" s="57">
        <v>400000</v>
      </c>
      <c r="G108" s="57">
        <v>2740000</v>
      </c>
      <c r="H108" s="64">
        <v>6.85</v>
      </c>
      <c r="I108" s="193">
        <v>1034</v>
      </c>
      <c r="J108" s="57">
        <v>400000</v>
      </c>
      <c r="K108" s="57">
        <v>2740000</v>
      </c>
      <c r="L108" s="64">
        <v>6.85</v>
      </c>
      <c r="M108" s="193">
        <v>1034</v>
      </c>
    </row>
    <row r="109" spans="1:13">
      <c r="A109" s="191">
        <v>75004</v>
      </c>
      <c r="B109" s="57">
        <v>201.64999999999998</v>
      </c>
      <c r="C109" s="57">
        <v>1395.1372000000001</v>
      </c>
      <c r="D109" s="64">
        <v>6.9050000000000002</v>
      </c>
      <c r="E109" s="193">
        <v>0</v>
      </c>
      <c r="F109" s="57"/>
      <c r="G109" s="57"/>
      <c r="H109" s="64"/>
      <c r="I109" s="193"/>
      <c r="J109" s="57">
        <v>201.64999999999998</v>
      </c>
      <c r="K109" s="57">
        <v>1395.1372000000001</v>
      </c>
      <c r="L109" s="64">
        <v>6.9050000000000002</v>
      </c>
      <c r="M109" s="193">
        <v>0</v>
      </c>
    </row>
    <row r="110" spans="1:13">
      <c r="A110" s="194" t="s">
        <v>6</v>
      </c>
      <c r="B110" s="57">
        <v>75.88</v>
      </c>
      <c r="C110" s="57">
        <v>519.77800000000002</v>
      </c>
      <c r="D110" s="64">
        <v>6.8500000000000005</v>
      </c>
      <c r="E110" s="193">
        <v>0</v>
      </c>
      <c r="F110" s="57"/>
      <c r="G110" s="57"/>
      <c r="H110" s="64"/>
      <c r="I110" s="193"/>
      <c r="J110" s="57">
        <v>75.88</v>
      </c>
      <c r="K110" s="57">
        <v>519.77800000000002</v>
      </c>
      <c r="L110" s="64">
        <v>6.8500000000000005</v>
      </c>
      <c r="M110" s="193">
        <v>0</v>
      </c>
    </row>
    <row r="111" spans="1:13">
      <c r="A111" s="194" t="s">
        <v>28</v>
      </c>
      <c r="B111" s="57">
        <v>125.77</v>
      </c>
      <c r="C111" s="57">
        <v>875.35919999999999</v>
      </c>
      <c r="D111" s="64">
        <v>6.96</v>
      </c>
      <c r="E111" s="193">
        <v>0</v>
      </c>
      <c r="F111" s="57"/>
      <c r="G111" s="57"/>
      <c r="H111" s="64"/>
      <c r="I111" s="193"/>
      <c r="J111" s="57">
        <v>125.77</v>
      </c>
      <c r="K111" s="57">
        <v>875.35919999999999</v>
      </c>
      <c r="L111" s="64">
        <v>6.96</v>
      </c>
      <c r="M111" s="193">
        <v>0</v>
      </c>
    </row>
    <row r="112" spans="1:13">
      <c r="A112" s="191" t="s">
        <v>5475</v>
      </c>
      <c r="B112" s="57">
        <v>30592695.780000005</v>
      </c>
      <c r="C112" s="57">
        <v>467749292.83415103</v>
      </c>
      <c r="D112" s="64">
        <v>8.4325465358803999</v>
      </c>
      <c r="E112" s="193">
        <v>76006</v>
      </c>
      <c r="F112" s="57">
        <v>23173925.659999996</v>
      </c>
      <c r="G112" s="57">
        <v>161243410.77425599</v>
      </c>
      <c r="H112" s="64">
        <v>6.9563488130776472</v>
      </c>
      <c r="I112" s="193">
        <v>1034</v>
      </c>
      <c r="J112" s="57">
        <v>53766621.439999983</v>
      </c>
      <c r="K112" s="57">
        <v>628992703.60840654</v>
      </c>
      <c r="L112" s="64">
        <v>7.7817496903437089</v>
      </c>
      <c r="M112" s="193">
        <v>77040</v>
      </c>
    </row>
  </sheetData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"/>
  <sheetViews>
    <sheetView workbookViewId="0"/>
  </sheetViews>
  <sheetFormatPr baseColWidth="10" defaultRowHeight="14.4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Control del reglamento</vt:lpstr>
      <vt:lpstr>DB</vt:lpstr>
      <vt:lpstr>Reporte TC</vt:lpstr>
      <vt:lpstr>Hoja1</vt:lpstr>
      <vt:lpstr>monedas</vt:lpstr>
      <vt:lpstr>Hoja2</vt:lpstr>
      <vt:lpstr>Hoja3</vt:lpstr>
      <vt:lpstr>Hoja4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2025-11-20T17:36:44Z</cp:lastPrinted>
  <dcterms:created xsi:type="dcterms:W3CDTF">2011-04-14T14:44:26Z</dcterms:created>
  <dcterms:modified xsi:type="dcterms:W3CDTF">2025-11-20T17:37:00Z</dcterms:modified>
</cp:coreProperties>
</file>